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theme/themeOverride1.xml" ContentType="application/vnd.openxmlformats-officedocument.themeOverride+xml"/>
  <Override PartName="/xl/charts/chart9.xml" ContentType="application/vnd.openxmlformats-officedocument.drawingml.chart+xml"/>
  <Override PartName="/xl/theme/themeOverride2.xml" ContentType="application/vnd.openxmlformats-officedocument.themeOverrid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theme/themeOverride3.xml" ContentType="application/vnd.openxmlformats-officedocument.themeOverride+xml"/>
  <Override PartName="/xl/charts/chart16.xml" ContentType="application/vnd.openxmlformats-officedocument.drawingml.chart+xml"/>
  <Override PartName="/xl/theme/themeOverride4.xml" ContentType="application/vnd.openxmlformats-officedocument.themeOverride+xml"/>
  <Override PartName="/xl/charts/chart17.xml" ContentType="application/vnd.openxmlformats-officedocument.drawingml.chart+xml"/>
  <Override PartName="/xl/charts/style11.xml" ContentType="application/vnd.ms-office.chartstyle+xml"/>
  <Override PartName="/xl/charts/colors11.xml" ContentType="application/vnd.ms-office.chartcolorstyle+xml"/>
  <Override PartName="/xl/charts/chart18.xml" ContentType="application/vnd.openxmlformats-officedocument.drawingml.chart+xml"/>
  <Override PartName="/xl/charts/style12.xml" ContentType="application/vnd.ms-office.chartstyle+xml"/>
  <Override PartName="/xl/charts/colors12.xml" ContentType="application/vnd.ms-office.chartcolorstyle+xml"/>
  <Override PartName="/xl/charts/chart19.xml" ContentType="application/vnd.openxmlformats-officedocument.drawingml.chart+xml"/>
  <Override PartName="/xl/charts/style13.xml" ContentType="application/vnd.ms-office.chartstyle+xml"/>
  <Override PartName="/xl/charts/colors13.xml" ContentType="application/vnd.ms-office.chartcolorstyle+xml"/>
  <Override PartName="/xl/charts/chart20.xml" ContentType="application/vnd.openxmlformats-officedocument.drawingml.chart+xml"/>
  <Override PartName="/xl/charts/style14.xml" ContentType="application/vnd.ms-office.chartstyle+xml"/>
  <Override PartName="/xl/charts/colors14.xml" ContentType="application/vnd.ms-office.chartcolorstyle+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style21.xml" ContentType="application/vnd.ms-office.chartstyle+xml"/>
  <Override PartName="/xl/charts/colors21.xml" ContentType="application/vnd.ms-office.chartcolorstyle+xml"/>
  <Override PartName="/xl/charts/chart28.xml" ContentType="application/vnd.openxmlformats-officedocument.drawingml.chart+xml"/>
  <Override PartName="/xl/charts/style22.xml" ContentType="application/vnd.ms-office.chartstyle+xml"/>
  <Override PartName="/xl/charts/colors22.xml" ContentType="application/vnd.ms-office.chartcolorstyle+xml"/>
  <Override PartName="/xl/charts/chart29.xml" ContentType="application/vnd.openxmlformats-officedocument.drawingml.chart+xml"/>
  <Override PartName="/xl/charts/style23.xml" ContentType="application/vnd.ms-office.chartstyle+xml"/>
  <Override PartName="/xl/charts/colors23.xml" ContentType="application/vnd.ms-office.chartcolorstyle+xml"/>
  <Override PartName="/xl/charts/chart30.xml" ContentType="application/vnd.openxmlformats-officedocument.drawingml.chart+xml"/>
  <Override PartName="/xl/charts/style24.xml" ContentType="application/vnd.ms-office.chartstyle+xml"/>
  <Override PartName="/xl/charts/colors24.xml" ContentType="application/vnd.ms-office.chartcolorstyle+xml"/>
  <Override PartName="/xl/charts/chart31.xml" ContentType="application/vnd.openxmlformats-officedocument.drawingml.chart+xml"/>
  <Override PartName="/xl/charts/style25.xml" ContentType="application/vnd.ms-office.chartstyle+xml"/>
  <Override PartName="/xl/charts/colors25.xml" ContentType="application/vnd.ms-office.chartcolorstyle+xml"/>
  <Override PartName="/xl/charts/chart32.xml" ContentType="application/vnd.openxmlformats-officedocument.drawingml.chart+xml"/>
  <Override PartName="/xl/charts/style26.xml" ContentType="application/vnd.ms-office.chartstyle+xml"/>
  <Override PartName="/xl/charts/colors26.xml" ContentType="application/vnd.ms-office.chartcolorstyle+xml"/>
  <Override PartName="/xl/charts/chart33.xml" ContentType="application/vnd.openxmlformats-officedocument.drawingml.chart+xml"/>
  <Override PartName="/xl/charts/style27.xml" ContentType="application/vnd.ms-office.chartstyle+xml"/>
  <Override PartName="/xl/charts/colors27.xml" ContentType="application/vnd.ms-office.chartcolorstyle+xml"/>
  <Override PartName="/xl/charts/chart34.xml" ContentType="application/vnd.openxmlformats-officedocument.drawingml.chart+xml"/>
  <Override PartName="/xl/charts/style28.xml" ContentType="application/vnd.ms-office.chartstyle+xml"/>
  <Override PartName="/xl/charts/colors28.xml" ContentType="application/vnd.ms-office.chartcolorstyle+xml"/>
  <Override PartName="/xl/charts/chart35.xml" ContentType="application/vnd.openxmlformats-officedocument.drawingml.chart+xml"/>
  <Override PartName="/xl/charts/style29.xml" ContentType="application/vnd.ms-office.chartstyle+xml"/>
  <Override PartName="/xl/charts/colors29.xml" ContentType="application/vnd.ms-office.chartcolorstyle+xml"/>
  <Override PartName="/xl/charts/chart36.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3.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harts/chart37.xml" ContentType="application/vnd.openxmlformats-officedocument.drawingml.chart+xml"/>
  <Override PartName="/xl/theme/themeOverride5.xml" ContentType="application/vnd.openxmlformats-officedocument.themeOverride+xml"/>
  <Override PartName="/xl/charts/chart38.xml" ContentType="application/vnd.openxmlformats-officedocument.drawingml.chart+xml"/>
  <Override PartName="/xl/theme/themeOverride6.xml" ContentType="application/vnd.openxmlformats-officedocument.themeOverride+xml"/>
  <Override PartName="/xl/charts/chart39.xml" ContentType="application/vnd.openxmlformats-officedocument.drawingml.chart+xml"/>
  <Override PartName="/xl/charts/style31.xml" ContentType="application/vnd.ms-office.chartstyle+xml"/>
  <Override PartName="/xl/charts/colors31.xml" ContentType="application/vnd.ms-office.chartcolorstyle+xml"/>
  <Override PartName="/xl/charts/chart40.xml" ContentType="application/vnd.openxmlformats-officedocument.drawingml.chart+xml"/>
  <Override PartName="/xl/charts/style32.xml" ContentType="application/vnd.ms-office.chartstyle+xml"/>
  <Override PartName="/xl/charts/colors32.xml" ContentType="application/vnd.ms-office.chartcolorstyle+xml"/>
  <Override PartName="/xl/charts/chart41.xml" ContentType="application/vnd.openxmlformats-officedocument.drawingml.chart+xml"/>
  <Override PartName="/xl/charts/style33.xml" ContentType="application/vnd.ms-office.chartstyle+xml"/>
  <Override PartName="/xl/charts/colors33.xml" ContentType="application/vnd.ms-office.chartcolorstyle+xml"/>
  <Override PartName="/xl/charts/chart42.xml" ContentType="application/vnd.openxmlformats-officedocument.drawingml.chart+xml"/>
  <Override PartName="/xl/charts/style34.xml" ContentType="application/vnd.ms-office.chartstyle+xml"/>
  <Override PartName="/xl/charts/colors34.xml" ContentType="application/vnd.ms-office.chartcolorstyle+xml"/>
  <Override PartName="/xl/charts/chart43.xml" ContentType="application/vnd.openxmlformats-officedocument.drawingml.chart+xml"/>
  <Override PartName="/xl/charts/style35.xml" ContentType="application/vnd.ms-office.chartstyle+xml"/>
  <Override PartName="/xl/charts/colors35.xml" ContentType="application/vnd.ms-office.chartcolorstyle+xml"/>
  <Override PartName="/xl/charts/chart44.xml" ContentType="application/vnd.openxmlformats-officedocument.drawingml.chart+xml"/>
  <Override PartName="/xl/theme/themeOverride7.xml" ContentType="application/vnd.openxmlformats-officedocument.themeOverride+xml"/>
  <Override PartName="/xl/charts/chart45.xml" ContentType="application/vnd.openxmlformats-officedocument.drawingml.chart+xml"/>
  <Override PartName="/xl/theme/themeOverride8.xml" ContentType="application/vnd.openxmlformats-officedocument.themeOverride+xml"/>
  <Override PartName="/xl/charts/chart46.xml" ContentType="application/vnd.openxmlformats-officedocument.drawingml.chart+xml"/>
  <Override PartName="/xl/charts/style36.xml" ContentType="application/vnd.ms-office.chartstyle+xml"/>
  <Override PartName="/xl/charts/colors36.xml" ContentType="application/vnd.ms-office.chartcolorstyle+xml"/>
  <Override PartName="/xl/charts/chart47.xml" ContentType="application/vnd.openxmlformats-officedocument.drawingml.chart+xml"/>
  <Override PartName="/xl/charts/style37.xml" ContentType="application/vnd.ms-office.chartstyle+xml"/>
  <Override PartName="/xl/charts/colors37.xml" ContentType="application/vnd.ms-office.chartcolorstyle+xml"/>
  <Override PartName="/xl/charts/chart48.xml" ContentType="application/vnd.openxmlformats-officedocument.drawingml.chart+xml"/>
  <Override PartName="/xl/charts/style38.xml" ContentType="application/vnd.ms-office.chartstyle+xml"/>
  <Override PartName="/xl/charts/colors38.xml" ContentType="application/vnd.ms-office.chartcolorstyle+xml"/>
  <Override PartName="/xl/charts/chart49.xml" ContentType="application/vnd.openxmlformats-officedocument.drawingml.chart+xml"/>
  <Override PartName="/xl/charts/style39.xml" ContentType="application/vnd.ms-office.chartstyle+xml"/>
  <Override PartName="/xl/charts/colors39.xml" ContentType="application/vnd.ms-office.chartcolorstyle+xml"/>
  <Override PartName="/xl/charts/chart50.xml" ContentType="application/vnd.openxmlformats-officedocument.drawingml.chart+xml"/>
  <Override PartName="/xl/charts/style40.xml" ContentType="application/vnd.ms-office.chartstyle+xml"/>
  <Override PartName="/xl/charts/colors40.xml" ContentType="application/vnd.ms-office.chartcolorstyle+xml"/>
  <Override PartName="/xl/charts/chart51.xml" ContentType="application/vnd.openxmlformats-officedocument.drawingml.chart+xml"/>
  <Override PartName="/xl/theme/themeOverride9.xml" ContentType="application/vnd.openxmlformats-officedocument.themeOverride+xml"/>
  <Override PartName="/xl/charts/chart52.xml" ContentType="application/vnd.openxmlformats-officedocument.drawingml.chart+xml"/>
  <Override PartName="/xl/theme/themeOverride10.xml" ContentType="application/vnd.openxmlformats-officedocument.themeOverride+xml"/>
  <Override PartName="/xl/charts/chart53.xml" ContentType="application/vnd.openxmlformats-officedocument.drawingml.chart+xml"/>
  <Override PartName="/xl/charts/style41.xml" ContentType="application/vnd.ms-office.chartstyle+xml"/>
  <Override PartName="/xl/charts/colors41.xml" ContentType="application/vnd.ms-office.chartcolorstyle+xml"/>
  <Override PartName="/xl/charts/chart54.xml" ContentType="application/vnd.openxmlformats-officedocument.drawingml.chart+xml"/>
  <Override PartName="/xl/charts/style42.xml" ContentType="application/vnd.ms-office.chartstyle+xml"/>
  <Override PartName="/xl/charts/colors42.xml" ContentType="application/vnd.ms-office.chartcolorstyle+xml"/>
  <Override PartName="/xl/charts/chart55.xml" ContentType="application/vnd.openxmlformats-officedocument.drawingml.chart+xml"/>
  <Override PartName="/xl/charts/style43.xml" ContentType="application/vnd.ms-office.chartstyle+xml"/>
  <Override PartName="/xl/charts/colors43.xml" ContentType="application/vnd.ms-office.chartcolorstyle+xml"/>
  <Override PartName="/xl/charts/chart56.xml" ContentType="application/vnd.openxmlformats-officedocument.drawingml.chart+xml"/>
  <Override PartName="/xl/charts/style44.xml" ContentType="application/vnd.ms-office.chartstyle+xml"/>
  <Override PartName="/xl/charts/colors44.xml" ContentType="application/vnd.ms-office.chartcolorstyle+xml"/>
  <Override PartName="/xl/charts/chart57.xml" ContentType="application/vnd.openxmlformats-officedocument.drawingml.chart+xml"/>
  <Override PartName="/xl/charts/style45.xml" ContentType="application/vnd.ms-office.chartstyle+xml"/>
  <Override PartName="/xl/charts/colors45.xml" ContentType="application/vnd.ms-office.chartcolorstyle+xml"/>
  <Override PartName="/xl/charts/chart58.xml" ContentType="application/vnd.openxmlformats-officedocument.drawingml.chart+xml"/>
  <Override PartName="/xl/charts/style46.xml" ContentType="application/vnd.ms-office.chartstyle+xml"/>
  <Override PartName="/xl/charts/colors46.xml" ContentType="application/vnd.ms-office.chartcolorstyle+xml"/>
  <Override PartName="/xl/charts/chart59.xml" ContentType="application/vnd.openxmlformats-officedocument.drawingml.chart+xml"/>
  <Override PartName="/xl/charts/style47.xml" ContentType="application/vnd.ms-office.chartstyle+xml"/>
  <Override PartName="/xl/charts/colors47.xml" ContentType="application/vnd.ms-office.chartcolorstyle+xml"/>
  <Override PartName="/xl/charts/chart60.xml" ContentType="application/vnd.openxmlformats-officedocument.drawingml.chart+xml"/>
  <Override PartName="/xl/charts/style48.xml" ContentType="application/vnd.ms-office.chartstyle+xml"/>
  <Override PartName="/xl/charts/colors48.xml" ContentType="application/vnd.ms-office.chartcolorstyle+xml"/>
  <Override PartName="/xl/charts/chart61.xml" ContentType="application/vnd.openxmlformats-officedocument.drawingml.chart+xml"/>
  <Override PartName="/xl/charts/style49.xml" ContentType="application/vnd.ms-office.chartstyle+xml"/>
  <Override PartName="/xl/charts/colors49.xml" ContentType="application/vnd.ms-office.chartcolorstyle+xml"/>
  <Override PartName="/xl/charts/chart62.xml" ContentType="application/vnd.openxmlformats-officedocument.drawingml.chart+xml"/>
  <Override PartName="/xl/charts/style50.xml" ContentType="application/vnd.ms-office.chartstyle+xml"/>
  <Override PartName="/xl/charts/colors50.xml" ContentType="application/vnd.ms-office.chartcolorstyle+xml"/>
  <Override PartName="/xl/charts/chart63.xml" ContentType="application/vnd.openxmlformats-officedocument.drawingml.chart+xml"/>
  <Override PartName="/xl/charts/style51.xml" ContentType="application/vnd.ms-office.chartstyle+xml"/>
  <Override PartName="/xl/charts/colors51.xml" ContentType="application/vnd.ms-office.chartcolorstyle+xml"/>
  <Override PartName="/xl/charts/chart64.xml" ContentType="application/vnd.openxmlformats-officedocument.drawingml.chart+xml"/>
  <Override PartName="/xl/charts/style52.xml" ContentType="application/vnd.ms-office.chartstyle+xml"/>
  <Override PartName="/xl/charts/colors52.xml" ContentType="application/vnd.ms-office.chartcolorstyle+xml"/>
  <Override PartName="/xl/charts/chart65.xml" ContentType="application/vnd.openxmlformats-officedocument.drawingml.chart+xml"/>
  <Override PartName="/xl/charts/style53.xml" ContentType="application/vnd.ms-office.chartstyle+xml"/>
  <Override PartName="/xl/charts/colors53.xml" ContentType="application/vnd.ms-office.chartcolorstyle+xml"/>
  <Override PartName="/xl/charts/chart66.xml" ContentType="application/vnd.openxmlformats-officedocument.drawingml.chart+xml"/>
  <Override PartName="/xl/charts/style54.xml" ContentType="application/vnd.ms-office.chartstyle+xml"/>
  <Override PartName="/xl/charts/colors54.xml" ContentType="application/vnd.ms-office.chartcolorstyle+xml"/>
  <Override PartName="/xl/charts/chart67.xml" ContentType="application/vnd.openxmlformats-officedocument.drawingml.chart+xml"/>
  <Override PartName="/xl/charts/style55.xml" ContentType="application/vnd.ms-office.chartstyle+xml"/>
  <Override PartName="/xl/charts/colors55.xml" ContentType="application/vnd.ms-office.chartcolorstyle+xml"/>
  <Override PartName="/xl/charts/chart68.xml" ContentType="application/vnd.openxmlformats-officedocument.drawingml.chart+xml"/>
  <Override PartName="/xl/charts/style56.xml" ContentType="application/vnd.ms-office.chartstyle+xml"/>
  <Override PartName="/xl/charts/colors56.xml" ContentType="application/vnd.ms-office.chartcolorstyle+xml"/>
  <Override PartName="/xl/charts/chart69.xml" ContentType="application/vnd.openxmlformats-officedocument.drawingml.chart+xml"/>
  <Override PartName="/xl/charts/style57.xml" ContentType="application/vnd.ms-office.chartstyle+xml"/>
  <Override PartName="/xl/charts/colors57.xml" ContentType="application/vnd.ms-office.chartcolorstyle+xml"/>
  <Override PartName="/xl/charts/chart70.xml" ContentType="application/vnd.openxmlformats-officedocument.drawingml.chart+xml"/>
  <Override PartName="/xl/charts/style58.xml" ContentType="application/vnd.ms-office.chartstyle+xml"/>
  <Override PartName="/xl/charts/colors58.xml" ContentType="application/vnd.ms-office.chartcolorstyle+xml"/>
  <Override PartName="/xl/charts/chart71.xml" ContentType="application/vnd.openxmlformats-officedocument.drawingml.chart+xml"/>
  <Override PartName="/xl/charts/style59.xml" ContentType="application/vnd.ms-office.chartstyle+xml"/>
  <Override PartName="/xl/charts/colors59.xml" ContentType="application/vnd.ms-office.chartcolorstyle+xml"/>
  <Override PartName="/xl/charts/chart72.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xml" ContentType="application/vnd.openxmlformats-officedocument.drawing+xml"/>
  <Override PartName="/xl/ctrlProps/ctrlProp37.xml" ContentType="application/vnd.ms-excel.controlproperties+xml"/>
  <Override PartName="/xl/ctrlProps/ctrlProp38.xml" ContentType="application/vnd.ms-excel.controlproperties+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drawings/drawing5.xml" ContentType="application/vnd.openxmlformats-officedocument.drawing+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harts/chart88.xml" ContentType="application/vnd.openxmlformats-officedocument.drawingml.chart+xml"/>
  <Override PartName="/xl/theme/themeOverride11.xml" ContentType="application/vnd.openxmlformats-officedocument.themeOverride+xml"/>
  <Override PartName="/xl/charts/chart89.xml" ContentType="application/vnd.openxmlformats-officedocument.drawingml.chart+xml"/>
  <Override PartName="/xl/theme/themeOverride12.xml" ContentType="application/vnd.openxmlformats-officedocument.themeOverride+xml"/>
  <Override PartName="/xl/charts/chart90.xml" ContentType="application/vnd.openxmlformats-officedocument.drawingml.chart+xml"/>
  <Override PartName="/xl/theme/themeOverride13.xml" ContentType="application/vnd.openxmlformats-officedocument.themeOverride+xml"/>
  <Override PartName="/xl/charts/chart91.xml" ContentType="application/vnd.openxmlformats-officedocument.drawingml.chart+xml"/>
  <Override PartName="/xl/theme/themeOverride14.xml" ContentType="application/vnd.openxmlformats-officedocument.themeOverride+xml"/>
  <Override PartName="/xl/charts/chart92.xml" ContentType="application/vnd.openxmlformats-officedocument.drawingml.chart+xml"/>
  <Override PartName="/xl/theme/themeOverride15.xml" ContentType="application/vnd.openxmlformats-officedocument.themeOverride+xml"/>
  <Override PartName="/xl/charts/chart93.xml" ContentType="application/vnd.openxmlformats-officedocument.drawingml.chart+xml"/>
  <Override PartName="/xl/theme/themeOverride16.xml" ContentType="application/vnd.openxmlformats-officedocument.themeOverride+xml"/>
  <Override PartName="/xl/charts/chart94.xml" ContentType="application/vnd.openxmlformats-officedocument.drawingml.chart+xml"/>
  <Override PartName="/xl/theme/themeOverride17.xml" ContentType="application/vnd.openxmlformats-officedocument.themeOverride+xml"/>
  <Override PartName="/xl/charts/chart95.xml" ContentType="application/vnd.openxmlformats-officedocument.drawingml.chart+xml"/>
  <Override PartName="/xl/theme/themeOverride18.xml" ContentType="application/vnd.openxmlformats-officedocument.themeOverride+xml"/>
  <Override PartName="/xl/charts/chart96.xml" ContentType="application/vnd.openxmlformats-officedocument.drawingml.chart+xml"/>
  <Override PartName="/xl/theme/themeOverride19.xml" ContentType="application/vnd.openxmlformats-officedocument.themeOverrid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updateLinks="never" codeName="ThisWorkbook"/>
  <mc:AlternateContent xmlns:mc="http://schemas.openxmlformats.org/markup-compatibility/2006">
    <mc:Choice Requires="x15">
      <x15ac:absPath xmlns:x15ac="http://schemas.microsoft.com/office/spreadsheetml/2010/11/ac" url="C:\Users\mitisf\Dropbox (WHOUNICEF)\Data (1)\Data analysis\Wealth quintiles\countryfiles v02\"/>
    </mc:Choice>
  </mc:AlternateContent>
  <xr:revisionPtr revIDLastSave="0" documentId="10_ncr:100000_{227C449A-015A-436E-A3B3-1C443A135870}" xr6:coauthVersionLast="31" xr6:coauthVersionMax="31" xr10:uidLastSave="{00000000-0000-0000-0000-000000000000}"/>
  <bookViews>
    <workbookView xWindow="-28905" yWindow="-105" windowWidth="28995" windowHeight="16395" xr2:uid="{00000000-000D-0000-FFFF-FFFF00000000}"/>
  </bookViews>
  <sheets>
    <sheet name="Introduction" sheetId="117" r:id="rId1"/>
    <sheet name="Water" sheetId="85" r:id="rId2"/>
    <sheet name="Sanitation" sheetId="105" r:id="rId3"/>
    <sheet name="Hygiene" sheetId="116" r:id="rId4"/>
    <sheet name="MICS12" sheetId="118" r:id="rId5"/>
  </sheets>
  <functionGroups builtInGroupCount="19"/>
  <externalReferences>
    <externalReference r:id="rId6"/>
  </externalReferences>
  <calcPr calcId="179017"/>
</workbook>
</file>

<file path=xl/calcChain.xml><?xml version="1.0" encoding="utf-8"?>
<calcChain xmlns="http://schemas.openxmlformats.org/spreadsheetml/2006/main">
  <c r="B215" i="118" l="1"/>
  <c r="A210" i="118"/>
  <c r="A208" i="118"/>
  <c r="A117" i="118"/>
  <c r="A116" i="118"/>
  <c r="B115" i="118"/>
  <c r="A110" i="118"/>
  <c r="A108" i="118"/>
  <c r="A11" i="118"/>
  <c r="A10" i="118"/>
  <c r="B9" i="118"/>
  <c r="A4" i="118"/>
  <c r="A2" i="118"/>
  <c r="C300" i="105"/>
  <c r="C299" i="105"/>
  <c r="C200" i="105"/>
  <c r="C199" i="105"/>
  <c r="C100" i="105"/>
  <c r="C99" i="105"/>
  <c r="C300" i="85"/>
  <c r="C299" i="85"/>
  <c r="C200" i="85"/>
  <c r="C199" i="85"/>
  <c r="B5" i="85"/>
  <c r="L55" i="117" l="1"/>
  <c r="B318" i="105" l="1"/>
  <c r="R7" i="105" s="1"/>
  <c r="B218" i="105"/>
  <c r="J7" i="105" s="1"/>
  <c r="B118" i="105"/>
  <c r="B7" i="105" s="1"/>
  <c r="B118" i="85"/>
  <c r="X107" i="105"/>
  <c r="S314" i="105"/>
  <c r="W115" i="105"/>
  <c r="X209" i="105"/>
  <c r="X208" i="105"/>
  <c r="J214" i="105"/>
  <c r="M309" i="105"/>
  <c r="Y315" i="105"/>
  <c r="M210" i="105"/>
  <c r="AB208" i="105"/>
  <c r="M308" i="105"/>
  <c r="D313" i="105"/>
  <c r="M109" i="105"/>
  <c r="J312" i="105"/>
  <c r="H211" i="105"/>
  <c r="AB212" i="105"/>
  <c r="H112" i="105"/>
  <c r="S212" i="105"/>
  <c r="AB307" i="105"/>
  <c r="W213" i="105"/>
  <c r="E213" i="105"/>
  <c r="E311" i="105"/>
  <c r="I314" i="105"/>
  <c r="W206" i="105"/>
  <c r="AB214" i="105"/>
  <c r="AB306" i="105"/>
  <c r="O311" i="105"/>
  <c r="R313" i="105"/>
  <c r="H215" i="105"/>
  <c r="W310" i="105"/>
  <c r="Y307" i="105"/>
  <c r="X116" i="105"/>
  <c r="E107" i="105"/>
  <c r="R108" i="105"/>
  <c r="W105" i="105"/>
  <c r="D209" i="105"/>
  <c r="W309" i="105"/>
  <c r="X316" i="105"/>
  <c r="AB113" i="105"/>
  <c r="AB111" i="105"/>
  <c r="R111" i="105"/>
  <c r="T306" i="105"/>
  <c r="E114" i="105"/>
  <c r="E212" i="105"/>
  <c r="C31" i="117"/>
  <c r="E214" i="105"/>
  <c r="X212" i="105"/>
  <c r="O313" i="105"/>
  <c r="C29" i="117"/>
  <c r="W315" i="105"/>
  <c r="R314" i="105"/>
  <c r="X114" i="105"/>
  <c r="X113" i="105"/>
  <c r="O312" i="105"/>
  <c r="T315" i="105"/>
  <c r="Y309" i="105"/>
  <c r="H210" i="105"/>
  <c r="X307" i="105"/>
  <c r="R312" i="105"/>
  <c r="X216" i="105"/>
  <c r="M205" i="105"/>
  <c r="X111" i="105"/>
  <c r="Y106" i="105"/>
  <c r="R205" i="105"/>
  <c r="E115" i="105"/>
  <c r="T211" i="105"/>
  <c r="AB106" i="105"/>
  <c r="R114" i="105"/>
  <c r="Y207" i="105"/>
  <c r="S116" i="105"/>
  <c r="I311" i="105"/>
  <c r="D307" i="105"/>
  <c r="H308" i="105"/>
  <c r="X108" i="105"/>
  <c r="J207" i="105"/>
  <c r="M305" i="105"/>
  <c r="E208" i="105"/>
  <c r="S307" i="105"/>
  <c r="Y115" i="105"/>
  <c r="S208" i="105"/>
  <c r="S112" i="105"/>
  <c r="D113" i="105"/>
  <c r="H213" i="105"/>
  <c r="D212" i="105"/>
  <c r="N312" i="105"/>
  <c r="M207" i="105"/>
  <c r="R215" i="105"/>
  <c r="R213" i="105"/>
  <c r="W311" i="105"/>
  <c r="AB308" i="105"/>
  <c r="Y209" i="105"/>
  <c r="I208" i="105"/>
  <c r="AB108" i="105"/>
  <c r="D210" i="105"/>
  <c r="X308" i="105"/>
  <c r="T213" i="105"/>
  <c r="D216" i="105"/>
  <c r="C32" i="117"/>
  <c r="T214" i="105"/>
  <c r="N315" i="105"/>
  <c r="J112" i="105"/>
  <c r="X112" i="105"/>
  <c r="I308" i="105"/>
  <c r="J308" i="105"/>
  <c r="H209" i="105"/>
  <c r="E216" i="105"/>
  <c r="T305" i="105"/>
  <c r="T108" i="105"/>
  <c r="S310" i="105"/>
  <c r="W305" i="105"/>
  <c r="Y316" i="105"/>
  <c r="O316" i="105"/>
  <c r="O205" i="105"/>
  <c r="T114" i="105"/>
  <c r="Y314" i="105"/>
  <c r="O306" i="105"/>
  <c r="J113" i="105"/>
  <c r="C26" i="117"/>
  <c r="N213" i="105"/>
  <c r="Y208" i="105"/>
  <c r="E309" i="105"/>
  <c r="M315" i="105"/>
  <c r="N114" i="105"/>
  <c r="Y312" i="105"/>
  <c r="E210" i="105"/>
  <c r="E106" i="105"/>
  <c r="E312" i="105"/>
  <c r="H316" i="105"/>
  <c r="O307" i="105"/>
  <c r="H212" i="105"/>
  <c r="O209" i="105"/>
  <c r="O112" i="105"/>
  <c r="J211" i="105"/>
  <c r="AB211" i="105"/>
  <c r="D215" i="105"/>
  <c r="S109" i="105"/>
  <c r="I309" i="105"/>
  <c r="T116" i="105"/>
  <c r="W116" i="105"/>
  <c r="I109" i="105"/>
  <c r="S316" i="105"/>
  <c r="E308" i="105"/>
  <c r="AB115" i="105"/>
  <c r="E110" i="105"/>
  <c r="Y212" i="105"/>
  <c r="S110" i="105"/>
  <c r="R105" i="105"/>
  <c r="N108" i="105"/>
  <c r="I113" i="105"/>
  <c r="W111" i="105"/>
  <c r="O211" i="105"/>
  <c r="R214" i="105"/>
  <c r="AB110" i="105"/>
  <c r="E209" i="105"/>
  <c r="M211" i="105"/>
  <c r="T309" i="105"/>
  <c r="X310" i="105"/>
  <c r="T314" i="105"/>
  <c r="T207" i="105"/>
  <c r="T312" i="105"/>
  <c r="H105" i="105"/>
  <c r="Y313" i="105"/>
  <c r="J307" i="105"/>
  <c r="M112" i="105"/>
  <c r="O214" i="105"/>
  <c r="W207" i="105"/>
  <c r="H111" i="105"/>
  <c r="N109" i="105"/>
  <c r="I313" i="105"/>
  <c r="Y108" i="105"/>
  <c r="O315" i="105"/>
  <c r="D208" i="105"/>
  <c r="I112" i="105"/>
  <c r="I209" i="105"/>
  <c r="E316" i="105"/>
  <c r="M212" i="105"/>
  <c r="Y112" i="105"/>
  <c r="I110" i="105"/>
  <c r="W106" i="105"/>
  <c r="Y305" i="105"/>
  <c r="N313" i="105"/>
  <c r="R113" i="105"/>
  <c r="T212" i="105"/>
  <c r="O108" i="105"/>
  <c r="N216" i="105"/>
  <c r="X311" i="105"/>
  <c r="E112" i="105"/>
  <c r="E314" i="105"/>
  <c r="W215" i="105"/>
  <c r="C24" i="117"/>
  <c r="W307" i="105"/>
  <c r="J108" i="105"/>
  <c r="M213" i="105"/>
  <c r="O208" i="105"/>
  <c r="J309" i="105"/>
  <c r="J216" i="105"/>
  <c r="W313" i="105"/>
  <c r="N107" i="105"/>
  <c r="X210" i="105"/>
  <c r="C30" i="117"/>
  <c r="T205" i="105"/>
  <c r="S114" i="105"/>
  <c r="M111" i="105"/>
  <c r="M314" i="105"/>
  <c r="C22" i="117"/>
  <c r="O109" i="105"/>
  <c r="S315" i="105"/>
  <c r="O207" i="105"/>
  <c r="N314" i="105"/>
  <c r="X109" i="105"/>
  <c r="AB206" i="105"/>
  <c r="M206" i="105"/>
  <c r="N116" i="105"/>
  <c r="H207" i="105"/>
  <c r="T216" i="105"/>
  <c r="H106" i="105"/>
  <c r="E306" i="105"/>
  <c r="O114" i="105"/>
  <c r="J315" i="105"/>
  <c r="J105" i="105"/>
  <c r="C21" i="117"/>
  <c r="N210" i="105"/>
  <c r="S213" i="105"/>
  <c r="Y107" i="105"/>
  <c r="R311" i="105"/>
  <c r="I310" i="105"/>
  <c r="Y311" i="105"/>
  <c r="O206" i="105"/>
  <c r="W211" i="105"/>
  <c r="E211" i="105"/>
  <c r="H310" i="105"/>
  <c r="H306" i="105"/>
  <c r="H205" i="105"/>
  <c r="O215" i="105"/>
  <c r="R106" i="105"/>
  <c r="O116" i="105"/>
  <c r="W112" i="105"/>
  <c r="W208" i="105"/>
  <c r="H313" i="105"/>
  <c r="N212" i="105"/>
  <c r="C25" i="117"/>
  <c r="T316" i="105"/>
  <c r="J305" i="105"/>
  <c r="X214" i="105"/>
  <c r="Y214" i="105"/>
  <c r="W113" i="105"/>
  <c r="Y216" i="105"/>
  <c r="N110" i="105"/>
  <c r="J116" i="105"/>
  <c r="O308" i="105"/>
  <c r="N113" i="105"/>
  <c r="W216" i="105"/>
  <c r="N209" i="105"/>
  <c r="J106" i="105"/>
  <c r="J206" i="105"/>
  <c r="O310" i="105"/>
  <c r="T308" i="105"/>
  <c r="X207" i="105"/>
  <c r="E108" i="105"/>
  <c r="J212" i="105"/>
  <c r="H107" i="105"/>
  <c r="I211" i="105"/>
  <c r="T310" i="105"/>
  <c r="Y116" i="105"/>
  <c r="D214" i="105"/>
  <c r="H311" i="105"/>
  <c r="J111" i="105"/>
  <c r="N211" i="105"/>
  <c r="D112" i="105"/>
  <c r="E105" i="105"/>
  <c r="AB310" i="105"/>
  <c r="R307" i="105"/>
  <c r="Y110" i="105"/>
  <c r="E113" i="105"/>
  <c r="W110" i="105"/>
  <c r="Y306" i="105"/>
  <c r="O212" i="105"/>
  <c r="I312" i="105"/>
  <c r="N208" i="105"/>
  <c r="H116" i="105"/>
  <c r="T113" i="105"/>
  <c r="M310" i="105"/>
  <c r="H214" i="105"/>
  <c r="M105" i="105"/>
  <c r="X309" i="105"/>
  <c r="S115" i="105"/>
  <c r="S216" i="105"/>
  <c r="R211" i="105"/>
  <c r="M311" i="105"/>
  <c r="I207" i="105"/>
  <c r="D315" i="105"/>
  <c r="S107" i="105"/>
  <c r="AB105" i="105"/>
  <c r="I213" i="105"/>
  <c r="X215" i="105"/>
  <c r="T209" i="105"/>
  <c r="O115" i="105"/>
  <c r="O105" i="105"/>
  <c r="M316" i="105"/>
  <c r="O106" i="105"/>
  <c r="R315" i="105"/>
  <c r="E305" i="105"/>
  <c r="I212" i="105"/>
  <c r="X313" i="105"/>
  <c r="T210" i="105"/>
  <c r="H305" i="105"/>
  <c r="M312" i="105"/>
  <c r="S207" i="105"/>
  <c r="R308" i="105"/>
  <c r="E111" i="105"/>
  <c r="R305" i="105"/>
  <c r="S108" i="105"/>
  <c r="D211" i="105"/>
  <c r="Y210" i="105"/>
  <c r="R209" i="105"/>
  <c r="S308" i="105"/>
  <c r="H113" i="105"/>
  <c r="M114" i="105"/>
  <c r="J107" i="105"/>
  <c r="D114" i="105"/>
  <c r="W209" i="105"/>
  <c r="W306" i="105"/>
  <c r="H109" i="105"/>
  <c r="D312" i="105"/>
  <c r="N309" i="105"/>
  <c r="AB213" i="105"/>
  <c r="W107" i="105"/>
  <c r="T111" i="105"/>
  <c r="I114" i="105"/>
  <c r="R216" i="105"/>
  <c r="E207" i="105"/>
  <c r="Y105" i="105"/>
  <c r="R116" i="105"/>
  <c r="W308" i="105"/>
  <c r="E116" i="105"/>
  <c r="M108" i="105"/>
  <c r="X315" i="105"/>
  <c r="J209" i="105"/>
  <c r="O309" i="105"/>
  <c r="T109" i="105"/>
  <c r="M106" i="105"/>
  <c r="H108" i="105"/>
  <c r="R310" i="105"/>
  <c r="N316" i="105"/>
  <c r="D316" i="105"/>
  <c r="N111" i="105"/>
  <c r="O113" i="105"/>
  <c r="AB216" i="105"/>
  <c r="S309" i="105"/>
  <c r="M306" i="105"/>
  <c r="Y308" i="105"/>
  <c r="N214" i="105"/>
  <c r="R207" i="105"/>
  <c r="H208" i="105"/>
  <c r="M107" i="105"/>
  <c r="AB316" i="105"/>
  <c r="X314" i="105"/>
  <c r="M116" i="105"/>
  <c r="J310" i="105"/>
  <c r="AB215" i="105"/>
  <c r="C23" i="117"/>
  <c r="AB107" i="105"/>
  <c r="J213" i="105"/>
  <c r="X213" i="105"/>
  <c r="Y113" i="105"/>
  <c r="X115" i="105"/>
  <c r="D309" i="105"/>
  <c r="N310" i="105"/>
  <c r="X211" i="105"/>
  <c r="AB313" i="105"/>
  <c r="AB209" i="105"/>
  <c r="AB314" i="105"/>
  <c r="H115" i="105"/>
  <c r="W108" i="105"/>
  <c r="R210" i="105"/>
  <c r="D308" i="105"/>
  <c r="AB205" i="105"/>
  <c r="E109" i="105"/>
  <c r="H315" i="105"/>
  <c r="AB210" i="105"/>
  <c r="I115" i="105"/>
  <c r="I214" i="105"/>
  <c r="S209" i="105"/>
  <c r="T115" i="105"/>
  <c r="AB315" i="105"/>
  <c r="O213" i="105"/>
  <c r="N207" i="105"/>
  <c r="E307" i="105"/>
  <c r="M215" i="105"/>
  <c r="H314" i="105"/>
  <c r="J311" i="105"/>
  <c r="I315" i="105"/>
  <c r="O110" i="105"/>
  <c r="E310" i="105"/>
  <c r="S312" i="105"/>
  <c r="R206" i="105"/>
  <c r="J210" i="105"/>
  <c r="T107" i="105"/>
  <c r="M214" i="105"/>
  <c r="S210" i="105"/>
  <c r="J316" i="105"/>
  <c r="AB305" i="105"/>
  <c r="AB109" i="105"/>
  <c r="D207" i="105"/>
  <c r="D310" i="105"/>
  <c r="W114" i="105"/>
  <c r="M208" i="105"/>
  <c r="W212" i="105"/>
  <c r="R208" i="105"/>
  <c r="J313" i="105"/>
  <c r="Y111" i="105"/>
  <c r="D109" i="105"/>
  <c r="W205" i="105"/>
  <c r="O216" i="105"/>
  <c r="J306" i="105"/>
  <c r="R112" i="105"/>
  <c r="T110" i="105"/>
  <c r="S215" i="105"/>
  <c r="W214" i="105"/>
  <c r="R110" i="105"/>
  <c r="S111" i="105"/>
  <c r="D311" i="105"/>
  <c r="C28" i="117"/>
  <c r="Y215" i="105"/>
  <c r="W312" i="105"/>
  <c r="Y211" i="105"/>
  <c r="T208" i="105"/>
  <c r="T307" i="105"/>
  <c r="I210" i="105"/>
  <c r="S211" i="105"/>
  <c r="AB309" i="105"/>
  <c r="J314" i="105"/>
  <c r="E315" i="105"/>
  <c r="O314" i="105"/>
  <c r="Y206" i="105"/>
  <c r="AB112" i="105"/>
  <c r="I316" i="105"/>
  <c r="E215" i="105"/>
  <c r="AB312" i="105"/>
  <c r="X312" i="105"/>
  <c r="W316" i="105"/>
  <c r="AB207" i="105"/>
  <c r="D116" i="105"/>
  <c r="I116" i="105"/>
  <c r="S113" i="105"/>
  <c r="H307" i="105"/>
  <c r="D314" i="105"/>
  <c r="O305" i="105"/>
  <c r="J205" i="105"/>
  <c r="M209" i="105"/>
  <c r="N215" i="105"/>
  <c r="W210" i="105"/>
  <c r="Y310" i="105"/>
  <c r="J208" i="105"/>
  <c r="AB114" i="105"/>
  <c r="S313" i="105"/>
  <c r="T106" i="105"/>
  <c r="I111" i="105"/>
  <c r="J115" i="105"/>
  <c r="T215" i="105"/>
  <c r="N112" i="105"/>
  <c r="T313" i="105"/>
  <c r="W109" i="105"/>
  <c r="D213" i="105"/>
  <c r="R309" i="105"/>
  <c r="C27" i="117"/>
  <c r="M113" i="105"/>
  <c r="T112" i="105"/>
  <c r="I216" i="105"/>
  <c r="H206" i="105"/>
  <c r="D110" i="105"/>
  <c r="Y205" i="105"/>
  <c r="D115" i="105"/>
  <c r="E206" i="105"/>
  <c r="N308" i="105"/>
  <c r="Y109" i="105"/>
  <c r="R316" i="105"/>
  <c r="M313" i="105"/>
  <c r="E313" i="105"/>
  <c r="T311" i="105"/>
  <c r="M110" i="105"/>
  <c r="S311" i="105"/>
  <c r="H114" i="105"/>
  <c r="R115" i="105"/>
  <c r="H312" i="105"/>
  <c r="J215" i="105"/>
  <c r="S214" i="105"/>
  <c r="J110" i="105"/>
  <c r="O107" i="105"/>
  <c r="T206" i="105"/>
  <c r="N307" i="105"/>
  <c r="T105" i="105"/>
  <c r="Y114" i="105"/>
  <c r="H309" i="105"/>
  <c r="H110" i="105"/>
  <c r="AB311" i="105"/>
  <c r="J114" i="105"/>
  <c r="N311" i="105"/>
  <c r="M307" i="105"/>
  <c r="H216" i="105"/>
  <c r="R306" i="105"/>
  <c r="I107" i="105"/>
  <c r="R107" i="105"/>
  <c r="J109" i="105"/>
  <c r="D108" i="105"/>
  <c r="I108" i="105"/>
  <c r="W314" i="105"/>
  <c r="R109" i="105"/>
  <c r="E205" i="105"/>
  <c r="D111" i="105"/>
  <c r="X110" i="105"/>
  <c r="M216" i="105"/>
  <c r="R212" i="105"/>
  <c r="Y213" i="105"/>
  <c r="M115" i="105"/>
  <c r="AB116" i="105"/>
  <c r="I307" i="105"/>
  <c r="O111" i="105"/>
  <c r="I215" i="105"/>
  <c r="D107" i="105"/>
  <c r="N115" i="105"/>
  <c r="O210" i="105"/>
  <c r="B318" i="85" l="1"/>
  <c r="R7" i="85" s="1"/>
  <c r="B218" i="85"/>
  <c r="J7" i="85" s="1"/>
  <c r="B7" i="85"/>
  <c r="E32" i="116" l="1"/>
  <c r="N105" i="105"/>
  <c r="J37" i="116"/>
  <c r="X105" i="105"/>
  <c r="S306" i="105"/>
  <c r="I105" i="105"/>
  <c r="I206" i="105"/>
  <c r="X206" i="105"/>
  <c r="D206" i="105"/>
  <c r="N305" i="105"/>
  <c r="S105" i="105"/>
  <c r="D106" i="105"/>
  <c r="N306" i="105"/>
  <c r="X106" i="105"/>
  <c r="I106" i="105"/>
  <c r="S205" i="105"/>
  <c r="D205" i="105"/>
  <c r="S305" i="105"/>
  <c r="X205" i="105"/>
  <c r="J40" i="116"/>
  <c r="D105" i="105"/>
  <c r="J34" i="116"/>
  <c r="B5" i="116"/>
  <c r="C7" i="117" l="1"/>
  <c r="N106" i="105"/>
  <c r="I306" i="105"/>
  <c r="N205" i="105"/>
  <c r="I205" i="105"/>
  <c r="I305" i="105"/>
  <c r="S106" i="105"/>
  <c r="S7" i="116"/>
  <c r="D305" i="105"/>
  <c r="K7" i="116"/>
  <c r="C7" i="116"/>
  <c r="G32" i="116"/>
  <c r="N206" i="105"/>
  <c r="X306" i="105"/>
  <c r="X305" i="105"/>
  <c r="S206" i="105"/>
  <c r="D306" i="105"/>
  <c r="E37" i="105" l="1"/>
  <c r="E36" i="105"/>
  <c r="C202" i="105"/>
  <c r="C102" i="85"/>
  <c r="C102" i="105"/>
  <c r="C301" i="105"/>
  <c r="C201" i="105"/>
  <c r="C101" i="105"/>
  <c r="C101" i="85"/>
  <c r="E34" i="105" l="1"/>
  <c r="E33" i="105"/>
  <c r="E39" i="105"/>
  <c r="E40" i="105"/>
  <c r="C302" i="85"/>
  <c r="C302" i="105"/>
  <c r="E40" i="85" l="1"/>
  <c r="E39" i="85"/>
  <c r="E37" i="85"/>
  <c r="E36" i="85"/>
  <c r="E34" i="85"/>
  <c r="E33" i="85"/>
  <c r="C201" i="85"/>
  <c r="C202" i="85"/>
  <c r="C301" i="85"/>
  <c r="D302" i="105" l="1"/>
  <c r="D301" i="105"/>
  <c r="I201" i="105"/>
  <c r="I202" i="105"/>
  <c r="I301" i="105"/>
  <c r="I302" i="105"/>
  <c r="R301" i="105"/>
  <c r="R302" i="105"/>
  <c r="H201" i="105"/>
  <c r="H202" i="105"/>
  <c r="H102" i="105"/>
  <c r="H101" i="105"/>
  <c r="AB302" i="105"/>
  <c r="AB301" i="105"/>
  <c r="R201" i="105"/>
  <c r="R202" i="105"/>
  <c r="R101" i="105"/>
  <c r="R102" i="105"/>
  <c r="H301" i="105"/>
  <c r="H302" i="105"/>
  <c r="W102" i="105"/>
  <c r="W101" i="105"/>
  <c r="N202" i="105"/>
  <c r="N201" i="105"/>
  <c r="M202" i="105"/>
  <c r="M201" i="105"/>
  <c r="W301" i="105"/>
  <c r="W302" i="105"/>
  <c r="S301" i="105"/>
  <c r="S302" i="105"/>
  <c r="M302" i="105"/>
  <c r="M301" i="105"/>
  <c r="AB101" i="105"/>
  <c r="AB102" i="105"/>
  <c r="I101" i="105"/>
  <c r="I102" i="105"/>
  <c r="D102" i="105"/>
  <c r="D101" i="105"/>
  <c r="N101" i="105"/>
  <c r="N102" i="105"/>
  <c r="N301" i="105"/>
  <c r="N302" i="105"/>
  <c r="S202" i="105"/>
  <c r="S201" i="105"/>
  <c r="X302" i="105"/>
  <c r="X301" i="105"/>
  <c r="S101" i="105"/>
  <c r="S102" i="105"/>
  <c r="W201" i="105"/>
  <c r="W202" i="105"/>
  <c r="D202" i="105"/>
  <c r="D201" i="105"/>
  <c r="AB201" i="105"/>
  <c r="AB202" i="105"/>
  <c r="M102" i="105"/>
  <c r="M101" i="105"/>
  <c r="X201" i="105"/>
  <c r="X202" i="105"/>
  <c r="X102" i="105"/>
  <c r="X101" i="105"/>
  <c r="W100" i="105" l="1"/>
  <c r="U34" i="105" s="1"/>
  <c r="S100" i="105"/>
  <c r="W299" i="105"/>
  <c r="U39" i="105" s="1"/>
  <c r="S299" i="105"/>
  <c r="M299" i="105"/>
  <c r="M39" i="105" s="1"/>
  <c r="I299" i="105"/>
  <c r="AB299" i="105"/>
  <c r="Y39" i="105" s="1"/>
  <c r="X299" i="105"/>
  <c r="M100" i="105"/>
  <c r="M34" i="105" s="1"/>
  <c r="I100" i="105"/>
  <c r="W99" i="105"/>
  <c r="U33" i="105" s="1"/>
  <c r="S99" i="105"/>
  <c r="X300" i="105"/>
  <c r="AB300" i="105"/>
  <c r="Y40" i="105" s="1"/>
  <c r="I99" i="105"/>
  <c r="M99" i="105"/>
  <c r="M33" i="105" s="1"/>
  <c r="S300" i="105"/>
  <c r="W300" i="105"/>
  <c r="U40" i="105" s="1"/>
  <c r="M300" i="105"/>
  <c r="M40" i="105" s="1"/>
  <c r="I300" i="105"/>
  <c r="AB99" i="105"/>
  <c r="Y33" i="105" s="1"/>
  <c r="X99" i="105"/>
  <c r="W199" i="105"/>
  <c r="U36" i="105" s="1"/>
  <c r="S199" i="105"/>
  <c r="R199" i="105"/>
  <c r="Q36" i="105" s="1"/>
  <c r="N199" i="105"/>
  <c r="I200" i="105"/>
  <c r="M200" i="105"/>
  <c r="M37" i="105" s="1"/>
  <c r="AB100" i="105"/>
  <c r="Y34" i="105" s="1"/>
  <c r="X100" i="105"/>
  <c r="W200" i="105"/>
  <c r="U37" i="105" s="1"/>
  <c r="S200" i="105"/>
  <c r="N200" i="105"/>
  <c r="R200" i="105"/>
  <c r="Q37" i="105" s="1"/>
  <c r="I199" i="105"/>
  <c r="M199" i="105"/>
  <c r="M36" i="105" s="1"/>
  <c r="X200" i="105"/>
  <c r="AB200" i="105"/>
  <c r="Y37" i="105" s="1"/>
  <c r="D199" i="105"/>
  <c r="H199" i="105"/>
  <c r="I36" i="105" s="1"/>
  <c r="N300" i="105"/>
  <c r="R300" i="105"/>
  <c r="Q40" i="105" s="1"/>
  <c r="X199" i="105"/>
  <c r="AB199" i="105"/>
  <c r="Y36" i="105" s="1"/>
  <c r="H200" i="105"/>
  <c r="I37" i="105" s="1"/>
  <c r="D200" i="105"/>
  <c r="N299" i="105"/>
  <c r="R299" i="105"/>
  <c r="Q39" i="105" s="1"/>
  <c r="N100" i="105"/>
  <c r="R100" i="105"/>
  <c r="Q34" i="105" s="1"/>
  <c r="N99" i="105"/>
  <c r="R99" i="105"/>
  <c r="Q33" i="105" s="1"/>
  <c r="H99" i="105"/>
  <c r="I33" i="105" s="1"/>
  <c r="D99" i="105"/>
  <c r="H299" i="105"/>
  <c r="I39" i="105" s="1"/>
  <c r="D299" i="105"/>
  <c r="D100" i="105"/>
  <c r="H100" i="105"/>
  <c r="I34" i="105" s="1"/>
  <c r="H300" i="105"/>
  <c r="I40" i="105" s="1"/>
  <c r="D300" i="105"/>
  <c r="J155" i="85"/>
  <c r="T309" i="85"/>
  <c r="X116" i="85"/>
  <c r="D209" i="85"/>
  <c r="T112" i="85"/>
  <c r="Y316" i="85"/>
  <c r="T313" i="85"/>
  <c r="I208" i="85"/>
  <c r="K158" i="85"/>
  <c r="N305" i="85"/>
  <c r="M109" i="85"/>
  <c r="T314" i="85"/>
  <c r="H306" i="85"/>
  <c r="X108" i="85"/>
  <c r="E308" i="85"/>
  <c r="AB212" i="85"/>
  <c r="W213" i="85"/>
  <c r="I312" i="85"/>
  <c r="Y112" i="85"/>
  <c r="E207" i="85"/>
  <c r="M214" i="85"/>
  <c r="J208" i="85"/>
  <c r="D305" i="85"/>
  <c r="J305" i="85"/>
  <c r="D306" i="85"/>
  <c r="E112" i="85"/>
  <c r="AB214" i="85"/>
  <c r="T109" i="85"/>
  <c r="I212" i="85"/>
  <c r="Q158" i="85"/>
  <c r="W114" i="85"/>
  <c r="R34" i="116"/>
  <c r="D214" i="85"/>
  <c r="H106" i="85"/>
  <c r="U40" i="116"/>
  <c r="AB311" i="85"/>
  <c r="R257" i="85"/>
  <c r="I307" i="85"/>
  <c r="F253" i="85"/>
  <c r="R112" i="85"/>
  <c r="AB157" i="85"/>
  <c r="P157" i="85"/>
  <c r="T107" i="85"/>
  <c r="T34" i="116"/>
  <c r="L40" i="116"/>
  <c r="Y105" i="85"/>
  <c r="O156" i="85"/>
  <c r="R110" i="85"/>
  <c r="W153" i="85"/>
  <c r="H154" i="85"/>
  <c r="W113" i="85"/>
  <c r="AB215" i="85"/>
  <c r="E212" i="85"/>
  <c r="T158" i="85"/>
  <c r="W216" i="85"/>
  <c r="M111" i="85"/>
  <c r="AA155" i="85"/>
  <c r="S114" i="85"/>
  <c r="R157" i="85"/>
  <c r="T114" i="85"/>
  <c r="E205" i="85"/>
  <c r="X34" i="116"/>
  <c r="H314" i="85"/>
  <c r="D115" i="85"/>
  <c r="P257" i="85"/>
  <c r="O111" i="85"/>
  <c r="S208" i="85"/>
  <c r="R211" i="85"/>
  <c r="S309" i="85"/>
  <c r="Y315" i="85"/>
  <c r="M115" i="85"/>
  <c r="I215" i="85"/>
  <c r="D108" i="85"/>
  <c r="R37" i="116"/>
  <c r="R311" i="85"/>
  <c r="AB255" i="85"/>
  <c r="S205" i="85"/>
  <c r="E156" i="85"/>
  <c r="M34" i="116"/>
  <c r="X206" i="85"/>
  <c r="N205" i="85"/>
  <c r="V153" i="85"/>
  <c r="N214" i="85"/>
  <c r="R310" i="85"/>
  <c r="AB114" i="85"/>
  <c r="Y206" i="85"/>
  <c r="Y214" i="85"/>
  <c r="J206" i="85"/>
  <c r="V156" i="85"/>
  <c r="M311" i="85"/>
  <c r="O207" i="85"/>
  <c r="S105" i="85"/>
  <c r="AB210" i="85"/>
  <c r="R115" i="85"/>
  <c r="Y37" i="116"/>
  <c r="AB208" i="85"/>
  <c r="E257" i="85"/>
  <c r="O110" i="85"/>
  <c r="Q155" i="85"/>
  <c r="O253" i="85"/>
  <c r="M158" i="85"/>
  <c r="K253" i="85"/>
  <c r="O114" i="85"/>
  <c r="Z155" i="85"/>
  <c r="N215" i="85"/>
  <c r="V256" i="85"/>
  <c r="T206" i="85"/>
  <c r="O306" i="85"/>
  <c r="N110" i="85"/>
  <c r="W205" i="85"/>
  <c r="O115" i="85"/>
  <c r="I112" i="85"/>
  <c r="I209" i="85"/>
  <c r="H107" i="85"/>
  <c r="D114" i="85"/>
  <c r="U155" i="85"/>
  <c r="H309" i="85"/>
  <c r="O154" i="85"/>
  <c r="T213" i="85"/>
  <c r="K156" i="85"/>
  <c r="J311" i="85"/>
  <c r="N306" i="85"/>
  <c r="J108" i="85"/>
  <c r="R40" i="116"/>
  <c r="AB305" i="85"/>
  <c r="O108" i="85"/>
  <c r="H213" i="85"/>
  <c r="X311" i="85"/>
  <c r="AB153" i="85"/>
  <c r="O158" i="85"/>
  <c r="X306" i="85"/>
  <c r="K254" i="85"/>
  <c r="H307" i="85"/>
  <c r="H110" i="85"/>
  <c r="H312" i="85"/>
  <c r="D308" i="85"/>
  <c r="E113" i="85"/>
  <c r="X207" i="85"/>
  <c r="T316" i="85"/>
  <c r="Y107" i="85"/>
  <c r="X213" i="85"/>
  <c r="K155" i="85"/>
  <c r="N106" i="85"/>
  <c r="X105" i="85"/>
  <c r="R215" i="85"/>
  <c r="T105" i="85"/>
  <c r="T253" i="85"/>
  <c r="T113" i="85"/>
  <c r="Y311" i="85"/>
  <c r="R207" i="85"/>
  <c r="X37" i="116"/>
  <c r="U254" i="85"/>
  <c r="L156" i="85"/>
  <c r="W116" i="85"/>
  <c r="O106" i="85"/>
  <c r="O214" i="85"/>
  <c r="L155" i="85"/>
  <c r="S34" i="116"/>
  <c r="Y157" i="85"/>
  <c r="E316" i="85"/>
  <c r="AB107" i="85"/>
  <c r="S213" i="85"/>
  <c r="D314" i="85"/>
  <c r="H308" i="85"/>
  <c r="J254" i="85"/>
  <c r="U37" i="116"/>
  <c r="AB257" i="85"/>
  <c r="I313" i="85"/>
  <c r="J207" i="85"/>
  <c r="R216" i="85"/>
  <c r="Z253" i="85"/>
  <c r="K256" i="85"/>
  <c r="N208" i="85"/>
  <c r="T110" i="85"/>
  <c r="M154" i="85"/>
  <c r="T312" i="85"/>
  <c r="AB256" i="85"/>
  <c r="Y205" i="85"/>
  <c r="V257" i="85"/>
  <c r="D212" i="85"/>
  <c r="H115" i="85"/>
  <c r="I309" i="85"/>
  <c r="AB158" i="85"/>
  <c r="D216" i="85"/>
  <c r="W115" i="85"/>
  <c r="E116" i="85"/>
  <c r="R210" i="85"/>
  <c r="J314" i="85"/>
  <c r="L256" i="85"/>
  <c r="S37" i="116"/>
  <c r="G155" i="85"/>
  <c r="O309" i="85"/>
  <c r="O113" i="85"/>
  <c r="H311" i="85"/>
  <c r="N206" i="85"/>
  <c r="T306" i="85"/>
  <c r="F255" i="85"/>
  <c r="S210" i="85"/>
  <c r="J212" i="85"/>
  <c r="X210" i="85"/>
  <c r="P34" i="116"/>
  <c r="X114" i="85"/>
  <c r="W253" i="85"/>
  <c r="R106" i="85"/>
  <c r="X314" i="85"/>
  <c r="J306" i="85"/>
  <c r="I106" i="85"/>
  <c r="M316" i="85"/>
  <c r="V155" i="85"/>
  <c r="S306" i="85"/>
  <c r="S116" i="85"/>
  <c r="M107" i="85"/>
  <c r="O211" i="85"/>
  <c r="AB207" i="85"/>
  <c r="E206" i="85"/>
  <c r="P254" i="85"/>
  <c r="Z257" i="85"/>
  <c r="R158" i="85"/>
  <c r="B5" i="105"/>
  <c r="Y156" i="85"/>
  <c r="X106" i="85"/>
  <c r="I108" i="85"/>
  <c r="X111" i="85"/>
  <c r="AA257" i="85"/>
  <c r="Y209" i="85"/>
  <c r="AB211" i="85"/>
  <c r="T209" i="85"/>
  <c r="Y216" i="85"/>
  <c r="M157" i="85"/>
  <c r="E208" i="85"/>
  <c r="O157" i="85"/>
  <c r="D112" i="85"/>
  <c r="AA255" i="85"/>
  <c r="D116" i="85"/>
  <c r="D311" i="85"/>
  <c r="M257" i="85"/>
  <c r="M205" i="85"/>
  <c r="T208" i="85"/>
  <c r="W156" i="85"/>
  <c r="N105" i="85"/>
  <c r="E314" i="85"/>
  <c r="B31" i="105"/>
  <c r="G156" i="85"/>
  <c r="M313" i="85"/>
  <c r="R214" i="85"/>
  <c r="G154" i="85"/>
  <c r="R313" i="85"/>
  <c r="O116" i="85"/>
  <c r="S312" i="85"/>
  <c r="Y111" i="85"/>
  <c r="S215" i="85"/>
  <c r="S108" i="85"/>
  <c r="P154" i="85"/>
  <c r="M315" i="85"/>
  <c r="M156" i="85"/>
  <c r="Y210" i="85"/>
  <c r="R212" i="85"/>
  <c r="Y312" i="85"/>
  <c r="J253" i="85"/>
  <c r="M212" i="85"/>
  <c r="L154" i="85"/>
  <c r="D215" i="85"/>
  <c r="Z154" i="85"/>
  <c r="J316" i="85"/>
  <c r="R208" i="85"/>
  <c r="W308" i="85"/>
  <c r="M253" i="85"/>
  <c r="P153" i="85"/>
  <c r="U154" i="85"/>
  <c r="X211" i="85"/>
  <c r="J309" i="85"/>
  <c r="D315" i="85"/>
  <c r="Y113" i="85"/>
  <c r="N314" i="85"/>
  <c r="K37" i="116"/>
  <c r="W211" i="85"/>
  <c r="O215" i="85"/>
  <c r="J214" i="85"/>
  <c r="W310" i="85"/>
  <c r="M254" i="85"/>
  <c r="R116" i="85"/>
  <c r="M37" i="116"/>
  <c r="H116" i="85"/>
  <c r="D107" i="85"/>
  <c r="I315" i="85"/>
  <c r="J111" i="85"/>
  <c r="L157" i="85"/>
  <c r="L37" i="116"/>
  <c r="X316" i="85"/>
  <c r="I308" i="85"/>
  <c r="E114" i="85"/>
  <c r="S207" i="85"/>
  <c r="AB205" i="85"/>
  <c r="D307" i="85"/>
  <c r="X209" i="85"/>
  <c r="W111" i="85"/>
  <c r="S111" i="85"/>
  <c r="T308" i="85"/>
  <c r="P255" i="85"/>
  <c r="J313" i="85"/>
  <c r="J210" i="85"/>
  <c r="I109" i="85"/>
  <c r="X109" i="85"/>
  <c r="G158" i="85"/>
  <c r="N34" i="116"/>
  <c r="W256" i="85"/>
  <c r="D106" i="85"/>
  <c r="R253" i="85"/>
  <c r="M308" i="85"/>
  <c r="R155" i="85"/>
  <c r="X305" i="85"/>
  <c r="M153" i="85"/>
  <c r="M307" i="85"/>
  <c r="Z153" i="85"/>
  <c r="X315" i="85"/>
  <c r="AB113" i="85"/>
  <c r="W257" i="85"/>
  <c r="E315" i="85"/>
  <c r="J215" i="85"/>
  <c r="W212" i="85"/>
  <c r="W305" i="85"/>
  <c r="X115" i="85"/>
  <c r="X208" i="85"/>
  <c r="R113" i="85"/>
  <c r="AA158" i="85"/>
  <c r="W108" i="85"/>
  <c r="H207" i="85"/>
  <c r="P37" i="116"/>
  <c r="AB106" i="85"/>
  <c r="R209" i="85"/>
  <c r="O314" i="85"/>
  <c r="Y40" i="116"/>
  <c r="M310" i="85"/>
  <c r="M216" i="85"/>
  <c r="J110" i="85"/>
  <c r="N109" i="85"/>
  <c r="T108" i="85"/>
  <c r="N211" i="85"/>
  <c r="O305" i="85"/>
  <c r="Y115" i="85"/>
  <c r="G256" i="85"/>
  <c r="P158" i="85"/>
  <c r="AB253" i="85"/>
  <c r="W316" i="85"/>
  <c r="F154" i="85"/>
  <c r="E216" i="85"/>
  <c r="X110" i="85"/>
  <c r="J256" i="85"/>
  <c r="W306" i="85"/>
  <c r="U255" i="85"/>
  <c r="M312" i="85"/>
  <c r="L254" i="85"/>
  <c r="D310" i="85"/>
  <c r="W157" i="85"/>
  <c r="J105" i="85"/>
  <c r="E211" i="85"/>
  <c r="I310" i="85"/>
  <c r="Y114" i="85"/>
  <c r="D208" i="85"/>
  <c r="I205" i="85"/>
  <c r="Y308" i="85"/>
  <c r="N114" i="85"/>
  <c r="S115" i="85"/>
  <c r="U158" i="85"/>
  <c r="AA156" i="85"/>
  <c r="R314" i="85"/>
  <c r="R315" i="85"/>
  <c r="W254" i="85"/>
  <c r="W214" i="85"/>
  <c r="N40" i="116"/>
  <c r="J154" i="85"/>
  <c r="E209" i="85"/>
  <c r="Q255" i="85"/>
  <c r="AB309" i="85"/>
  <c r="Y211" i="85"/>
  <c r="R105" i="85"/>
  <c r="O312" i="85"/>
  <c r="W312" i="85"/>
  <c r="L257" i="85"/>
  <c r="O209" i="85"/>
  <c r="J157" i="85"/>
  <c r="H206" i="85"/>
  <c r="Y213" i="85"/>
  <c r="J153" i="85"/>
  <c r="Y307" i="85"/>
  <c r="W154" i="85"/>
  <c r="M155" i="85"/>
  <c r="I216" i="85"/>
  <c r="Q253" i="85"/>
  <c r="I305" i="85"/>
  <c r="Y116" i="85"/>
  <c r="Y208" i="85"/>
  <c r="T116" i="85"/>
  <c r="S311" i="85"/>
  <c r="AA253" i="85"/>
  <c r="N315" i="85"/>
  <c r="S106" i="85"/>
  <c r="D110" i="85"/>
  <c r="AB213" i="85"/>
  <c r="Q254" i="85"/>
  <c r="AB108" i="85"/>
  <c r="W155" i="85"/>
  <c r="J107" i="85"/>
  <c r="L253" i="85"/>
  <c r="AB216" i="85"/>
  <c r="T106" i="85"/>
  <c r="U257" i="85"/>
  <c r="E115" i="85"/>
  <c r="N309" i="85"/>
  <c r="I211" i="85"/>
  <c r="E305" i="85"/>
  <c r="X212" i="85"/>
  <c r="M113" i="85"/>
  <c r="W314" i="85"/>
  <c r="R109" i="85"/>
  <c r="P156" i="85"/>
  <c r="K34" i="116"/>
  <c r="O210" i="85"/>
  <c r="F155" i="85"/>
  <c r="AA254" i="85"/>
  <c r="Q157" i="85"/>
  <c r="Y212" i="85"/>
  <c r="I114" i="85"/>
  <c r="T310" i="85"/>
  <c r="G253" i="85"/>
  <c r="E253" i="85"/>
  <c r="K157" i="85"/>
  <c r="K153" i="85"/>
  <c r="M215" i="85"/>
  <c r="T257" i="85"/>
  <c r="Y257" i="85"/>
  <c r="P40" i="116"/>
  <c r="L158" i="85"/>
  <c r="Q256" i="85"/>
  <c r="G157" i="85"/>
  <c r="R306" i="85"/>
  <c r="H305" i="85"/>
  <c r="O216" i="85"/>
  <c r="M255" i="85"/>
  <c r="T256" i="85"/>
  <c r="O256" i="85"/>
  <c r="L34" i="116"/>
  <c r="K257" i="85"/>
  <c r="J109" i="85"/>
  <c r="AA157" i="85"/>
  <c r="Y110" i="85"/>
  <c r="S214" i="85"/>
  <c r="M211" i="85"/>
  <c r="G153" i="85"/>
  <c r="H210" i="85"/>
  <c r="S316" i="85"/>
  <c r="AB156" i="85"/>
  <c r="T156" i="85"/>
  <c r="V40" i="116"/>
  <c r="D316" i="85"/>
  <c r="E310" i="85"/>
  <c r="O112" i="85"/>
  <c r="AB307" i="85"/>
  <c r="H212" i="85"/>
  <c r="T111" i="85"/>
  <c r="T154" i="85"/>
  <c r="Y309" i="85"/>
  <c r="Y313" i="85"/>
  <c r="N111" i="85"/>
  <c r="H257" i="85"/>
  <c r="E158" i="85"/>
  <c r="F254" i="85"/>
  <c r="Y34" i="116"/>
  <c r="M116" i="85"/>
  <c r="T307" i="85"/>
  <c r="R312" i="85"/>
  <c r="R111" i="85"/>
  <c r="P253" i="85"/>
  <c r="N37" i="116"/>
  <c r="D312" i="85"/>
  <c r="N313" i="85"/>
  <c r="M213" i="85"/>
  <c r="AB112" i="85"/>
  <c r="AB254" i="85"/>
  <c r="S308" i="85"/>
  <c r="F158" i="85"/>
  <c r="W34" i="116"/>
  <c r="E309" i="85"/>
  <c r="T210" i="85"/>
  <c r="O155" i="85"/>
  <c r="T205" i="85"/>
  <c r="AB306" i="85"/>
  <c r="AB310" i="85"/>
  <c r="J156" i="85"/>
  <c r="T255" i="85"/>
  <c r="K40" i="116"/>
  <c r="R213" i="85"/>
  <c r="B31" i="85"/>
  <c r="R153" i="85"/>
  <c r="S216" i="85"/>
  <c r="Y109" i="85"/>
  <c r="F153" i="85"/>
  <c r="E255" i="85"/>
  <c r="S310" i="85"/>
  <c r="W210" i="85"/>
  <c r="J205" i="85"/>
  <c r="E256" i="85"/>
  <c r="AB110" i="85"/>
  <c r="V253" i="85"/>
  <c r="E214" i="85"/>
  <c r="AB312" i="85"/>
  <c r="E153" i="85"/>
  <c r="H108" i="85"/>
  <c r="W40" i="116"/>
  <c r="H158" i="85"/>
  <c r="Z156" i="85"/>
  <c r="Y207" i="85"/>
  <c r="J315" i="85"/>
  <c r="F256" i="85"/>
  <c r="W110" i="85"/>
  <c r="Y106" i="85"/>
  <c r="T207" i="85"/>
  <c r="E254" i="85"/>
  <c r="I311" i="85"/>
  <c r="N311" i="85"/>
  <c r="T215" i="85"/>
  <c r="H208" i="85"/>
  <c r="Y256" i="85"/>
  <c r="D211" i="85"/>
  <c r="X310" i="85"/>
  <c r="R316" i="85"/>
  <c r="Y254" i="85"/>
  <c r="V34" i="116"/>
  <c r="K154" i="85"/>
  <c r="X309" i="85"/>
  <c r="D113" i="85"/>
  <c r="J213" i="85"/>
  <c r="T157" i="85"/>
  <c r="H310" i="85"/>
  <c r="Z158" i="85"/>
  <c r="S40" i="116"/>
  <c r="W37" i="116"/>
  <c r="H105" i="85"/>
  <c r="H255" i="85"/>
  <c r="W112" i="85"/>
  <c r="O34" i="116"/>
  <c r="G257" i="85"/>
  <c r="N316" i="85"/>
  <c r="S109" i="85"/>
  <c r="M210" i="85"/>
  <c r="Y215" i="85"/>
  <c r="Y255" i="85"/>
  <c r="T37" i="116"/>
  <c r="H156" i="85"/>
  <c r="X308" i="85"/>
  <c r="J308" i="85"/>
  <c r="R205" i="85"/>
  <c r="Q37" i="116"/>
  <c r="N308" i="85"/>
  <c r="I306" i="85"/>
  <c r="T216" i="85"/>
  <c r="I110" i="85"/>
  <c r="O315" i="85"/>
  <c r="O153" i="85"/>
  <c r="D205" i="85"/>
  <c r="I207" i="85"/>
  <c r="H209" i="85"/>
  <c r="H109" i="85"/>
  <c r="Y155" i="85"/>
  <c r="O105" i="85"/>
  <c r="W206" i="85"/>
  <c r="T214" i="85"/>
  <c r="J312" i="85"/>
  <c r="J255" i="85"/>
  <c r="W209" i="85"/>
  <c r="Y305" i="85"/>
  <c r="O205" i="85"/>
  <c r="W158" i="85"/>
  <c r="M112" i="85"/>
  <c r="H111" i="85"/>
  <c r="H205" i="85"/>
  <c r="T155" i="85"/>
  <c r="I115" i="85"/>
  <c r="X313" i="85"/>
  <c r="N210" i="85"/>
  <c r="W105" i="85"/>
  <c r="H315" i="85"/>
  <c r="D313" i="85"/>
  <c r="J307" i="85"/>
  <c r="P155" i="85"/>
  <c r="D111" i="85"/>
  <c r="Y108" i="85"/>
  <c r="Y158" i="85"/>
  <c r="AA256" i="85"/>
  <c r="P256" i="85"/>
  <c r="E107" i="85"/>
  <c r="O310" i="85"/>
  <c r="D210" i="85"/>
  <c r="E157" i="85"/>
  <c r="X107" i="85"/>
  <c r="I113" i="85"/>
  <c r="M106" i="85"/>
  <c r="E109" i="85"/>
  <c r="J158" i="85"/>
  <c r="S112" i="85"/>
  <c r="O212" i="85"/>
  <c r="W311" i="85"/>
  <c r="O257" i="85"/>
  <c r="Q257" i="85"/>
  <c r="H216" i="85"/>
  <c r="J310" i="85"/>
  <c r="H112" i="85"/>
  <c r="AB109" i="85"/>
  <c r="S307" i="85"/>
  <c r="O308" i="85"/>
  <c r="O208" i="85"/>
  <c r="Q154" i="85"/>
  <c r="AB308" i="85"/>
  <c r="R309" i="85"/>
  <c r="AB155" i="85"/>
  <c r="R305" i="85"/>
  <c r="R108" i="85"/>
  <c r="H153" i="85"/>
  <c r="T153" i="85"/>
  <c r="U153" i="85"/>
  <c r="Y314" i="85"/>
  <c r="E313" i="85"/>
  <c r="L255" i="85"/>
  <c r="S212" i="85"/>
  <c r="I213" i="85"/>
  <c r="R255" i="85"/>
  <c r="M309" i="85"/>
  <c r="H313" i="85"/>
  <c r="O37" i="116"/>
  <c r="H113" i="85"/>
  <c r="M110" i="85"/>
  <c r="AB154" i="85"/>
  <c r="X214" i="85"/>
  <c r="AB115" i="85"/>
  <c r="Z157" i="85"/>
  <c r="D207" i="85"/>
  <c r="M108" i="85"/>
  <c r="H211" i="85"/>
  <c r="U34" i="116"/>
  <c r="W315" i="85"/>
  <c r="D213" i="85"/>
  <c r="J115" i="85"/>
  <c r="T315" i="85"/>
  <c r="O254" i="85"/>
  <c r="U157" i="85"/>
  <c r="I116" i="85"/>
  <c r="N212" i="85"/>
  <c r="R254" i="85"/>
  <c r="S211" i="85"/>
  <c r="E311" i="85"/>
  <c r="M207" i="85"/>
  <c r="N213" i="85"/>
  <c r="E306" i="85"/>
  <c r="M305" i="85"/>
  <c r="U156" i="85"/>
  <c r="O109" i="85"/>
  <c r="M314" i="85"/>
  <c r="X215" i="85"/>
  <c r="J113" i="85"/>
  <c r="J112" i="85"/>
  <c r="Q34" i="116"/>
  <c r="W255" i="85"/>
  <c r="O107" i="85"/>
  <c r="AB111" i="85"/>
  <c r="Y154" i="85"/>
  <c r="S315" i="85"/>
  <c r="D206" i="85"/>
  <c r="E105" i="85"/>
  <c r="X312" i="85"/>
  <c r="M306" i="85"/>
  <c r="R307" i="85"/>
  <c r="Y153" i="85"/>
  <c r="H254" i="85"/>
  <c r="N115" i="85"/>
  <c r="O206" i="85"/>
  <c r="W207" i="85"/>
  <c r="M209" i="85"/>
  <c r="E213" i="85"/>
  <c r="G255" i="85"/>
  <c r="O255" i="85"/>
  <c r="V37" i="116"/>
  <c r="H114" i="85"/>
  <c r="V255" i="85"/>
  <c r="K255" i="85"/>
  <c r="F257" i="85"/>
  <c r="S305" i="85"/>
  <c r="H316" i="85"/>
  <c r="E312" i="85"/>
  <c r="M206" i="85"/>
  <c r="H214" i="85"/>
  <c r="G254" i="85"/>
  <c r="AA154" i="85"/>
  <c r="X205" i="85"/>
  <c r="J114" i="85"/>
  <c r="F156" i="85"/>
  <c r="D309" i="85"/>
  <c r="T311" i="85"/>
  <c r="O316" i="85"/>
  <c r="E155" i="85"/>
  <c r="AB206" i="85"/>
  <c r="W109" i="85"/>
  <c r="R114" i="85"/>
  <c r="W313" i="85"/>
  <c r="AB116" i="85"/>
  <c r="X112" i="85"/>
  <c r="E110" i="85"/>
  <c r="I107" i="85"/>
  <c r="R154" i="85"/>
  <c r="T40" i="116"/>
  <c r="U253" i="85"/>
  <c r="AB316" i="85"/>
  <c r="I105" i="85"/>
  <c r="S206" i="85"/>
  <c r="E111" i="85"/>
  <c r="E215" i="85"/>
  <c r="X113" i="85"/>
  <c r="W107" i="85"/>
  <c r="Y310" i="85"/>
  <c r="H253" i="85"/>
  <c r="T211" i="85"/>
  <c r="T212" i="85"/>
  <c r="M40" i="116"/>
  <c r="V154" i="85"/>
  <c r="S314" i="85"/>
  <c r="N307" i="85"/>
  <c r="H157" i="85"/>
  <c r="O213" i="85"/>
  <c r="N107" i="85"/>
  <c r="T115" i="85"/>
  <c r="R107" i="85"/>
  <c r="E210" i="85"/>
  <c r="H155" i="85"/>
  <c r="N209" i="85"/>
  <c r="X216" i="85"/>
  <c r="I314" i="85"/>
  <c r="M256" i="85"/>
  <c r="O40" i="116"/>
  <c r="M114" i="85"/>
  <c r="R156" i="85"/>
  <c r="W208" i="85"/>
  <c r="AB315" i="85"/>
  <c r="H256" i="85"/>
  <c r="V158" i="85"/>
  <c r="S113" i="85"/>
  <c r="U256" i="85"/>
  <c r="Y253" i="85"/>
  <c r="N112" i="85"/>
  <c r="V254" i="85"/>
  <c r="W106" i="85"/>
  <c r="J216" i="85"/>
  <c r="I316" i="85"/>
  <c r="H215" i="85"/>
  <c r="I214" i="85"/>
  <c r="Z255" i="85"/>
  <c r="M208" i="85"/>
  <c r="L153" i="85"/>
  <c r="S209" i="85"/>
  <c r="AB313" i="85"/>
  <c r="S107" i="85"/>
  <c r="AB105" i="85"/>
  <c r="S110" i="85"/>
  <c r="J116" i="85"/>
  <c r="Z256" i="85"/>
  <c r="N116" i="85"/>
  <c r="Q153" i="85"/>
  <c r="F157" i="85"/>
  <c r="O307" i="85"/>
  <c r="I206" i="85"/>
  <c r="X40" i="116"/>
  <c r="T254" i="85"/>
  <c r="J211" i="85"/>
  <c r="E106" i="85"/>
  <c r="E307" i="85"/>
  <c r="I111" i="85"/>
  <c r="N108" i="85"/>
  <c r="Y306" i="85"/>
  <c r="Q40" i="116"/>
  <c r="N113" i="85"/>
  <c r="D105" i="85"/>
  <c r="N216" i="85"/>
  <c r="W215" i="85"/>
  <c r="R256" i="85"/>
  <c r="X307" i="85"/>
  <c r="W309" i="85"/>
  <c r="V157" i="85"/>
  <c r="I210" i="85"/>
  <c r="R308" i="85"/>
  <c r="E154" i="85"/>
  <c r="AA153" i="85"/>
  <c r="J106" i="85"/>
  <c r="S313" i="85"/>
  <c r="O311" i="85"/>
  <c r="Q156" i="85"/>
  <c r="T305" i="85"/>
  <c r="N207" i="85"/>
  <c r="J257" i="85"/>
  <c r="J209" i="85"/>
  <c r="D109" i="85"/>
  <c r="W307" i="85"/>
  <c r="N310" i="85"/>
  <c r="O313" i="85"/>
  <c r="M105" i="85"/>
  <c r="AB209" i="85"/>
  <c r="N312" i="85"/>
  <c r="Z254" i="85"/>
  <c r="AB314" i="85"/>
  <c r="E108" i="85"/>
  <c r="R206" i="85"/>
  <c r="M101" i="85" l="1"/>
  <c r="M102" i="85"/>
  <c r="D102" i="85"/>
  <c r="D101" i="85"/>
  <c r="D99" i="85" s="1"/>
  <c r="F99" i="85" s="1"/>
  <c r="G33" i="85" s="1"/>
  <c r="AB102" i="85"/>
  <c r="AB101" i="85"/>
  <c r="I102" i="85"/>
  <c r="I101" i="85"/>
  <c r="I99" i="85" s="1"/>
  <c r="K99" i="85" s="1"/>
  <c r="K33" i="85" s="1"/>
  <c r="X201" i="85"/>
  <c r="X202" i="85"/>
  <c r="S301" i="85"/>
  <c r="S302" i="85"/>
  <c r="S300" i="85" s="1"/>
  <c r="T300" i="85" s="1"/>
  <c r="M302" i="85"/>
  <c r="M301" i="85"/>
  <c r="R302" i="85"/>
  <c r="R301" i="85"/>
  <c r="N299" i="85" s="1"/>
  <c r="P299" i="85" s="1"/>
  <c r="O39" i="85" s="1"/>
  <c r="W102" i="85"/>
  <c r="W101" i="85"/>
  <c r="H201" i="85"/>
  <c r="H202" i="85"/>
  <c r="H200" i="85" s="1"/>
  <c r="I37" i="85" s="1"/>
  <c r="D202" i="85"/>
  <c r="D201" i="85"/>
  <c r="R202" i="85"/>
  <c r="R201" i="85"/>
  <c r="R199" i="85" s="1"/>
  <c r="Q36" i="85" s="1"/>
  <c r="H102" i="85"/>
  <c r="H101" i="85"/>
  <c r="H301" i="85"/>
  <c r="H302" i="85"/>
  <c r="D300" i="85" s="1"/>
  <c r="F300" i="85" s="1"/>
  <c r="G40" i="85" s="1"/>
  <c r="I301" i="85"/>
  <c r="I302" i="85"/>
  <c r="R101" i="85"/>
  <c r="R102" i="85"/>
  <c r="R100" i="85" s="1"/>
  <c r="Q34" i="85" s="1"/>
  <c r="I202" i="85"/>
  <c r="I201" i="85"/>
  <c r="W302" i="85"/>
  <c r="W301" i="85"/>
  <c r="S299" i="85" s="1"/>
  <c r="T299" i="85" s="1"/>
  <c r="X301" i="85"/>
  <c r="X302" i="85"/>
  <c r="AB202" i="85"/>
  <c r="AB200" i="85" s="1"/>
  <c r="Y37" i="85" s="1"/>
  <c r="AB201" i="85"/>
  <c r="X199" i="85" s="1"/>
  <c r="Z199" i="85" s="1"/>
  <c r="W36" i="85" s="1"/>
  <c r="N102" i="85"/>
  <c r="N101" i="85"/>
  <c r="M202" i="85"/>
  <c r="I200" i="85" s="1"/>
  <c r="K200" i="85" s="1"/>
  <c r="K37" i="85" s="1"/>
  <c r="M201" i="85"/>
  <c r="I199" i="85" s="1"/>
  <c r="J199" i="85" s="1"/>
  <c r="X102" i="85"/>
  <c r="X101" i="85"/>
  <c r="X99" i="85" s="1"/>
  <c r="Z99" i="85" s="1"/>
  <c r="W33" i="85" s="1"/>
  <c r="AB301" i="85"/>
  <c r="AB299" i="85" s="1"/>
  <c r="Y39" i="85" s="1"/>
  <c r="AB302" i="85"/>
  <c r="AB300" i="85" s="1"/>
  <c r="Y40" i="85" s="1"/>
  <c r="W202" i="85"/>
  <c r="W201" i="85"/>
  <c r="S101" i="85"/>
  <c r="S99" i="85" s="1"/>
  <c r="T99" i="85" s="1"/>
  <c r="S102" i="85"/>
  <c r="S100" i="85" s="1"/>
  <c r="T100" i="85" s="1"/>
  <c r="N201" i="85"/>
  <c r="N202" i="85"/>
  <c r="R200" i="85" s="1"/>
  <c r="Q37" i="85" s="1"/>
  <c r="S202" i="85"/>
  <c r="S200" i="85" s="1"/>
  <c r="T200" i="85" s="1"/>
  <c r="S201" i="85"/>
  <c r="S199" i="85" s="1"/>
  <c r="T199" i="85" s="1"/>
  <c r="D302" i="85"/>
  <c r="D301" i="85"/>
  <c r="D299" i="85" s="1"/>
  <c r="E299" i="85" s="1"/>
  <c r="N301" i="85"/>
  <c r="N302" i="85"/>
  <c r="R300" i="85" s="1"/>
  <c r="Q40" i="85" s="1"/>
  <c r="D100" i="85"/>
  <c r="F100" i="85" s="1"/>
  <c r="G34" i="85" s="1"/>
  <c r="I300" i="85"/>
  <c r="J300" i="85" s="1"/>
  <c r="X100" i="85"/>
  <c r="Z100" i="85" s="1"/>
  <c r="W34" i="85" s="1"/>
  <c r="I299" i="85"/>
  <c r="J299" i="85" s="1"/>
  <c r="M300" i="85"/>
  <c r="M40" i="85" s="1"/>
  <c r="H100" i="85"/>
  <c r="I34" i="85" s="1"/>
  <c r="N200" i="85"/>
  <c r="O200" i="85" s="1"/>
  <c r="M299" i="85"/>
  <c r="M39" i="85" s="1"/>
  <c r="H199" i="85"/>
  <c r="I36" i="85" s="1"/>
  <c r="X299" i="85"/>
  <c r="Y299" i="85" s="1"/>
  <c r="M100" i="85"/>
  <c r="M34" i="85" s="1"/>
  <c r="AB99" i="85"/>
  <c r="Y33" i="85" s="1"/>
  <c r="I100" i="85"/>
  <c r="K100" i="85" s="1"/>
  <c r="K34" i="85" s="1"/>
  <c r="H299" i="85"/>
  <c r="I39" i="85" s="1"/>
  <c r="N99" i="85"/>
  <c r="O99" i="85" s="1"/>
  <c r="R99" i="85"/>
  <c r="Q33" i="85" s="1"/>
  <c r="AB100" i="85"/>
  <c r="Y34" i="85" s="1"/>
  <c r="U299" i="105"/>
  <c r="S39" i="105" s="1"/>
  <c r="T299" i="105"/>
  <c r="P300" i="105"/>
  <c r="O40" i="105" s="1"/>
  <c r="O300" i="105"/>
  <c r="Y100" i="105"/>
  <c r="Z100" i="105"/>
  <c r="W34" i="105" s="1"/>
  <c r="T99" i="105"/>
  <c r="U99" i="105"/>
  <c r="S33" i="105" s="1"/>
  <c r="P99" i="105"/>
  <c r="O33" i="105" s="1"/>
  <c r="O99" i="105"/>
  <c r="E199" i="105"/>
  <c r="F199" i="105"/>
  <c r="G36" i="105" s="1"/>
  <c r="O200" i="105"/>
  <c r="P200" i="105"/>
  <c r="O37" i="105" s="1"/>
  <c r="J300" i="105"/>
  <c r="K300" i="105"/>
  <c r="K40" i="105" s="1"/>
  <c r="Y300" i="105"/>
  <c r="Z300" i="105"/>
  <c r="W40" i="105" s="1"/>
  <c r="O299" i="105"/>
  <c r="P299" i="105"/>
  <c r="O39" i="105" s="1"/>
  <c r="Y200" i="105"/>
  <c r="Z200" i="105"/>
  <c r="W37" i="105" s="1"/>
  <c r="J200" i="105"/>
  <c r="K200" i="105"/>
  <c r="K37" i="105" s="1"/>
  <c r="U100" i="105"/>
  <c r="S34" i="105" s="1"/>
  <c r="T100" i="105"/>
  <c r="F299" i="105"/>
  <c r="G39" i="105" s="1"/>
  <c r="E299" i="105"/>
  <c r="F200" i="105"/>
  <c r="G37" i="105" s="1"/>
  <c r="E200" i="105"/>
  <c r="P199" i="105"/>
  <c r="O36" i="105" s="1"/>
  <c r="O199" i="105"/>
  <c r="K100" i="105"/>
  <c r="K34" i="105" s="1"/>
  <c r="J100" i="105"/>
  <c r="F99" i="105"/>
  <c r="G33" i="105" s="1"/>
  <c r="E99" i="105"/>
  <c r="Y299" i="105"/>
  <c r="Z299" i="105"/>
  <c r="W39" i="105" s="1"/>
  <c r="E100" i="105"/>
  <c r="F100" i="105"/>
  <c r="G34" i="105" s="1"/>
  <c r="K99" i="105"/>
  <c r="K33" i="105" s="1"/>
  <c r="J99" i="105"/>
  <c r="T200" i="105"/>
  <c r="U200" i="105"/>
  <c r="S37" i="105" s="1"/>
  <c r="Z199" i="105"/>
  <c r="W36" i="105" s="1"/>
  <c r="Y199" i="105"/>
  <c r="E300" i="105"/>
  <c r="F300" i="105"/>
  <c r="G40" i="105" s="1"/>
  <c r="U199" i="105"/>
  <c r="S36" i="105" s="1"/>
  <c r="T199" i="105"/>
  <c r="K299" i="105"/>
  <c r="K39" i="105" s="1"/>
  <c r="J299" i="105"/>
  <c r="O100" i="105"/>
  <c r="P100" i="105"/>
  <c r="O34" i="105" s="1"/>
  <c r="U300" i="105"/>
  <c r="S40" i="105" s="1"/>
  <c r="T300" i="105"/>
  <c r="Y99" i="105"/>
  <c r="Z99" i="105"/>
  <c r="W33" i="105" s="1"/>
  <c r="J199" i="105"/>
  <c r="K199" i="105"/>
  <c r="K36" i="105" s="1"/>
  <c r="W200" i="85" l="1"/>
  <c r="U37" i="85" s="1"/>
  <c r="D199" i="85"/>
  <c r="E199" i="85" s="1"/>
  <c r="X200" i="85"/>
  <c r="Z200" i="85" s="1"/>
  <c r="W37" i="85" s="1"/>
  <c r="W99" i="85"/>
  <c r="U33" i="85" s="1"/>
  <c r="M200" i="85"/>
  <c r="M37" i="85" s="1"/>
  <c r="W100" i="85"/>
  <c r="U34" i="85" s="1"/>
  <c r="D200" i="85"/>
  <c r="E200" i="85" s="1"/>
  <c r="W199" i="85"/>
  <c r="U36" i="85" s="1"/>
  <c r="R299" i="85"/>
  <c r="Q39" i="85" s="1"/>
  <c r="N300" i="85"/>
  <c r="P300" i="85" s="1"/>
  <c r="O40" i="85" s="1"/>
  <c r="X300" i="85"/>
  <c r="Z300" i="85" s="1"/>
  <c r="W40" i="85" s="1"/>
  <c r="M199" i="85"/>
  <c r="M36" i="85" s="1"/>
  <c r="H300" i="85"/>
  <c r="I40" i="85" s="1"/>
  <c r="W299" i="85"/>
  <c r="U39" i="85" s="1"/>
  <c r="AB199" i="85"/>
  <c r="Y36" i="85" s="1"/>
  <c r="N199" i="85"/>
  <c r="O199" i="85" s="1"/>
  <c r="N36" i="85" s="1"/>
  <c r="H99" i="85"/>
  <c r="I33" i="85" s="1"/>
  <c r="N100" i="85"/>
  <c r="O100" i="85" s="1"/>
  <c r="N34" i="85" s="1"/>
  <c r="M99" i="85"/>
  <c r="M33" i="85" s="1"/>
  <c r="W300" i="85"/>
  <c r="U40" i="85" s="1"/>
  <c r="Y99" i="85"/>
  <c r="AA99" i="85" s="1"/>
  <c r="X33" i="85" s="1"/>
  <c r="E100" i="85"/>
  <c r="G100" i="85" s="1"/>
  <c r="H34" i="85" s="1"/>
  <c r="U200" i="85"/>
  <c r="S37" i="85" s="1"/>
  <c r="K300" i="85"/>
  <c r="K40" i="85" s="1"/>
  <c r="E300" i="85"/>
  <c r="G300" i="85" s="1"/>
  <c r="H40" i="85" s="1"/>
  <c r="U300" i="85"/>
  <c r="S40" i="85" s="1"/>
  <c r="Y100" i="85"/>
  <c r="AA100" i="85" s="1"/>
  <c r="X34" i="85" s="1"/>
  <c r="Y199" i="85"/>
  <c r="AA199" i="85" s="1"/>
  <c r="X36" i="85" s="1"/>
  <c r="F299" i="85"/>
  <c r="G39" i="85" s="1"/>
  <c r="K299" i="85"/>
  <c r="K39" i="85" s="1"/>
  <c r="F200" i="85"/>
  <c r="G37" i="85" s="1"/>
  <c r="F199" i="85"/>
  <c r="G36" i="85" s="1"/>
  <c r="U299" i="85"/>
  <c r="S39" i="85" s="1"/>
  <c r="P200" i="85"/>
  <c r="O37" i="85" s="1"/>
  <c r="Y200" i="85"/>
  <c r="AA200" i="85" s="1"/>
  <c r="X37" i="85" s="1"/>
  <c r="J200" i="85"/>
  <c r="L200" i="85" s="1"/>
  <c r="L37" i="85" s="1"/>
  <c r="E99" i="85"/>
  <c r="G99" i="85" s="1"/>
  <c r="H33" i="85" s="1"/>
  <c r="J99" i="85"/>
  <c r="J33" i="85" s="1"/>
  <c r="Z299" i="85"/>
  <c r="W39" i="85" s="1"/>
  <c r="P100" i="85"/>
  <c r="O34" i="85" s="1"/>
  <c r="O299" i="85"/>
  <c r="N39" i="85" s="1"/>
  <c r="Y300" i="85"/>
  <c r="V40" i="85" s="1"/>
  <c r="U199" i="85"/>
  <c r="S36" i="85" s="1"/>
  <c r="U99" i="85"/>
  <c r="S33" i="85" s="1"/>
  <c r="J100" i="85"/>
  <c r="J34" i="85" s="1"/>
  <c r="U100" i="85"/>
  <c r="S34" i="85" s="1"/>
  <c r="P99" i="85"/>
  <c r="O33" i="85" s="1"/>
  <c r="K199" i="85"/>
  <c r="K36" i="85" s="1"/>
  <c r="AA200" i="105"/>
  <c r="X37" i="105" s="1"/>
  <c r="V37" i="105"/>
  <c r="G99" i="105"/>
  <c r="H33" i="105" s="1"/>
  <c r="F33" i="105"/>
  <c r="Q100" i="105"/>
  <c r="P34" i="105" s="1"/>
  <c r="N34" i="105"/>
  <c r="L299" i="105"/>
  <c r="L39" i="105" s="1"/>
  <c r="J39" i="105"/>
  <c r="R39" i="105"/>
  <c r="V299" i="105"/>
  <c r="T39" i="105" s="1"/>
  <c r="R37" i="105"/>
  <c r="V200" i="105"/>
  <c r="T37" i="105" s="1"/>
  <c r="V34" i="105"/>
  <c r="AA100" i="105"/>
  <c r="X34" i="105" s="1"/>
  <c r="R36" i="85"/>
  <c r="J33" i="105"/>
  <c r="L99" i="105"/>
  <c r="L33" i="105" s="1"/>
  <c r="J34" i="105"/>
  <c r="L100" i="105"/>
  <c r="L34" i="105" s="1"/>
  <c r="R40" i="85"/>
  <c r="N33" i="105"/>
  <c r="Q99" i="105"/>
  <c r="P33" i="105" s="1"/>
  <c r="Q299" i="105"/>
  <c r="P39" i="105" s="1"/>
  <c r="N39" i="105"/>
  <c r="V36" i="105"/>
  <c r="AA199" i="105"/>
  <c r="X36" i="105" s="1"/>
  <c r="L199" i="105"/>
  <c r="L36" i="105" s="1"/>
  <c r="J36" i="105"/>
  <c r="R34" i="85"/>
  <c r="V199" i="105"/>
  <c r="T36" i="105" s="1"/>
  <c r="R36" i="105"/>
  <c r="F37" i="85"/>
  <c r="V40" i="105"/>
  <c r="AA300" i="105"/>
  <c r="X40" i="105" s="1"/>
  <c r="J40" i="85"/>
  <c r="F36" i="105"/>
  <c r="G199" i="105"/>
  <c r="H36" i="105" s="1"/>
  <c r="V100" i="105"/>
  <c r="T34" i="105" s="1"/>
  <c r="R34" i="105"/>
  <c r="N36" i="105"/>
  <c r="Q199" i="105"/>
  <c r="P36" i="105" s="1"/>
  <c r="V39" i="85"/>
  <c r="V33" i="105"/>
  <c r="AA99" i="105"/>
  <c r="X33" i="105" s="1"/>
  <c r="F34" i="105"/>
  <c r="G100" i="105"/>
  <c r="H34" i="105" s="1"/>
  <c r="L300" i="105"/>
  <c r="L40" i="105" s="1"/>
  <c r="J40" i="105"/>
  <c r="G200" i="105"/>
  <c r="H37" i="105" s="1"/>
  <c r="F37" i="105"/>
  <c r="R33" i="85"/>
  <c r="N40" i="105"/>
  <c r="Q300" i="105"/>
  <c r="P40" i="105" s="1"/>
  <c r="R37" i="85"/>
  <c r="N37" i="85"/>
  <c r="F40" i="105"/>
  <c r="G300" i="105"/>
  <c r="H40" i="105" s="1"/>
  <c r="N37" i="105"/>
  <c r="Q200" i="105"/>
  <c r="P37" i="105" s="1"/>
  <c r="R39" i="85"/>
  <c r="J36" i="85"/>
  <c r="V300" i="105"/>
  <c r="T40" i="105" s="1"/>
  <c r="R40" i="105"/>
  <c r="F39" i="85"/>
  <c r="J39" i="85"/>
  <c r="F36" i="85"/>
  <c r="V39" i="105"/>
  <c r="AA299" i="105"/>
  <c r="X39" i="105" s="1"/>
  <c r="L200" i="105"/>
  <c r="L37" i="105" s="1"/>
  <c r="J37" i="105"/>
  <c r="G299" i="105"/>
  <c r="H39" i="105" s="1"/>
  <c r="F39" i="105"/>
  <c r="N33" i="85"/>
  <c r="V99" i="105"/>
  <c r="T33" i="105" s="1"/>
  <c r="R33" i="105"/>
  <c r="P199" i="85" l="1"/>
  <c r="O36" i="85" s="1"/>
  <c r="O300" i="85"/>
  <c r="N40" i="85" s="1"/>
  <c r="V33" i="85"/>
  <c r="F40" i="85"/>
  <c r="F34" i="85"/>
  <c r="V200" i="85"/>
  <c r="T37" i="85" s="1"/>
  <c r="F33" i="85"/>
  <c r="L300" i="85"/>
  <c r="L40" i="85" s="1"/>
  <c r="V300" i="85"/>
  <c r="T40" i="85" s="1"/>
  <c r="V34" i="85"/>
  <c r="G299" i="85"/>
  <c r="H39" i="85" s="1"/>
  <c r="G199" i="85"/>
  <c r="H36" i="85" s="1"/>
  <c r="V36" i="85"/>
  <c r="L299" i="85"/>
  <c r="L39" i="85" s="1"/>
  <c r="V299" i="85"/>
  <c r="T39" i="85" s="1"/>
  <c r="G200" i="85"/>
  <c r="H37" i="85" s="1"/>
  <c r="Q200" i="85"/>
  <c r="P37" i="85" s="1"/>
  <c r="V37" i="85"/>
  <c r="J37" i="85"/>
  <c r="Q300" i="85"/>
  <c r="P40" i="85" s="1"/>
  <c r="Q299" i="85"/>
  <c r="P39" i="85" s="1"/>
  <c r="Q100" i="85"/>
  <c r="P34" i="85" s="1"/>
  <c r="AA300" i="85"/>
  <c r="X40" i="85" s="1"/>
  <c r="AA299" i="85"/>
  <c r="X39" i="85" s="1"/>
  <c r="L99" i="85"/>
  <c r="L33" i="85" s="1"/>
  <c r="V100" i="85"/>
  <c r="T34" i="85" s="1"/>
  <c r="L100" i="85"/>
  <c r="L34" i="85" s="1"/>
  <c r="V199" i="85"/>
  <c r="T36" i="85" s="1"/>
  <c r="V99" i="85"/>
  <c r="T33" i="85" s="1"/>
  <c r="Q99" i="85"/>
  <c r="P33" i="85" s="1"/>
  <c r="L199" i="85"/>
  <c r="L36" i="85" s="1"/>
  <c r="Q199" i="85" l="1"/>
  <c r="P36" i="85" s="1"/>
</calcChain>
</file>

<file path=xl/sharedStrings.xml><?xml version="1.0" encoding="utf-8"?>
<sst xmlns="http://schemas.openxmlformats.org/spreadsheetml/2006/main" count="1540" uniqueCount="158">
  <si>
    <t>Poorest</t>
  </si>
  <si>
    <t>Poor</t>
  </si>
  <si>
    <t>Middle</t>
  </si>
  <si>
    <t>Rich</t>
  </si>
  <si>
    <t>Richest</t>
  </si>
  <si>
    <t>NATIONAL</t>
  </si>
  <si>
    <t>URBAN</t>
  </si>
  <si>
    <t>RURAL</t>
  </si>
  <si>
    <t>Survey</t>
  </si>
  <si>
    <t>Year</t>
  </si>
  <si>
    <t>Forecast period:</t>
  </si>
  <si>
    <t>Data points used for regression</t>
  </si>
  <si>
    <t>Regression period:</t>
  </si>
  <si>
    <t>Water</t>
  </si>
  <si>
    <t>Improved</t>
  </si>
  <si>
    <t>Basic</t>
  </si>
  <si>
    <t>Limited</t>
  </si>
  <si>
    <t>Surface water</t>
  </si>
  <si>
    <t>Sanitation</t>
  </si>
  <si>
    <t>Open defecation</t>
  </si>
  <si>
    <t>No facility</t>
  </si>
  <si>
    <t xml:space="preserve">&gt;&gt;&gt;  Select Survey :   </t>
  </si>
  <si>
    <t>Unimproved</t>
  </si>
  <si>
    <t>Surface 
water</t>
  </si>
  <si>
    <t>Surface 
 water</t>
  </si>
  <si>
    <t>Summary of trends in drinking water coverage by wealth quintile (%)</t>
  </si>
  <si>
    <t>Estimate</t>
  </si>
  <si>
    <t>Improved
&lt;=30 min</t>
  </si>
  <si>
    <t>Summary of trends in sanitation coverage by wealth quintile (%)</t>
  </si>
  <si>
    <t>Not shared</t>
  </si>
  <si>
    <t>Hygiene coverage by wealth quintile (%)</t>
  </si>
  <si>
    <t>Joint Monitoring Programme for Water Supply, Sanitation and Hygiene</t>
  </si>
  <si>
    <t>Estimates on household water, sanitation and hygiene 
by wealth quintile and sub-national region in</t>
  </si>
  <si>
    <t>Updated December 2019</t>
  </si>
  <si>
    <t xml:space="preserve">Follow the links below to find the following information: </t>
  </si>
  <si>
    <t>JMP Estimates</t>
  </si>
  <si>
    <t>WASH status and trends by wealth quintile 
(customized quintiles made without water and sanitation assets)</t>
  </si>
  <si>
    <t>Hygiene</t>
  </si>
  <si>
    <t>Data inputs</t>
  </si>
  <si>
    <t xml:space="preserve"> customized wealth quintiles and subnational data:</t>
  </si>
  <si>
    <t>ARG</t>
  </si>
  <si>
    <t>Drinking water coverage by wealth quintile</t>
  </si>
  <si>
    <t>Notes</t>
  </si>
  <si>
    <t>WHO/UNICEF JMP customised wealth index excludes water,</t>
  </si>
  <si>
    <t xml:space="preserve"> sanitation and hygiene assets.</t>
  </si>
  <si>
    <t>Survey used for analyse :</t>
  </si>
  <si>
    <t>Argentina
MICS12
Weighted percentage used in graphs</t>
  </si>
  <si>
    <t>Wealth index quintiles</t>
  </si>
  <si>
    <t>Second</t>
  </si>
  <si>
    <t>Fourth</t>
  </si>
  <si>
    <t>N/A</t>
  </si>
  <si>
    <t>Not Improved</t>
  </si>
  <si>
    <t>Water ladder</t>
  </si>
  <si>
    <t>Other unimproved</t>
  </si>
  <si>
    <t>Improved water point at more than 30 minutes</t>
  </si>
  <si>
    <t>Yes</t>
  </si>
  <si>
    <t>No</t>
  </si>
  <si>
    <t>Manually calculated ratios</t>
  </si>
  <si>
    <t>Improved wells</t>
  </si>
  <si>
    <t>Improved sources</t>
  </si>
  <si>
    <t>Other</t>
  </si>
  <si>
    <t>Argentina
MICS12
Percentage based on weighted population</t>
  </si>
  <si>
    <t>Household connection</t>
  </si>
  <si>
    <t>Piped water</t>
  </si>
  <si>
    <t>Water source on premises</t>
  </si>
  <si>
    <t>Improved Water source on premises</t>
  </si>
  <si>
    <t>Water point at more than 30 minutes</t>
  </si>
  <si>
    <t>Water source available when needed</t>
  </si>
  <si>
    <t>Improved water source available when needed</t>
  </si>
  <si>
    <t>Water source free from contamination</t>
  </si>
  <si>
    <t>Improved water source free from contamination</t>
  </si>
  <si>
    <t>AS1. Fuente principal de agua</t>
  </si>
  <si>
    <t>Agua de red pública</t>
  </si>
  <si>
    <t>Perforación con bomba a motor</t>
  </si>
  <si>
    <t>Perforación con bomba manual</t>
  </si>
  <si>
    <t>Pozo</t>
  </si>
  <si>
    <t>Transporte por cisterna</t>
  </si>
  <si>
    <t>Agua de lluvia, río, canal, arroyo o acequia</t>
  </si>
  <si>
    <t>Otras</t>
  </si>
  <si>
    <t>Missing</t>
  </si>
  <si>
    <t>missing</t>
  </si>
  <si>
    <t>Sanitation coverage by wealth quintile</t>
  </si>
  <si>
    <t>Sanitation ladder</t>
  </si>
  <si>
    <t>Shared among Improved Sanitation</t>
  </si>
  <si>
    <t>Improved latrines</t>
  </si>
  <si>
    <t>Sanitation type</t>
  </si>
  <si>
    <t>Sewer connection</t>
  </si>
  <si>
    <t>Septic tank connection</t>
  </si>
  <si>
    <t>Unimproved facilities</t>
  </si>
  <si>
    <t>AS6. El desagüe del inodoro es</t>
  </si>
  <si>
    <t>A red pública (cloaca)</t>
  </si>
  <si>
    <t>A cámara séptica y pozo ciego</t>
  </si>
  <si>
    <t>Sólo a pozo ciego</t>
  </si>
  <si>
    <t>A hoyo, excavación en la tierra, etc</t>
  </si>
  <si>
    <t>Shared among Sanitation</t>
  </si>
  <si>
    <t>Argentina
MICS12
Weighted population</t>
  </si>
  <si>
    <t>Total</t>
  </si>
  <si>
    <t>Hygiene coverage by wealth quintile</t>
  </si>
  <si>
    <t>Azerbaijan
MICS12
Weighted percentage used in graphs</t>
  </si>
  <si>
    <t>COMPOSITE wealth index quintile</t>
  </si>
  <si>
    <t>URBAN wealth index quintile</t>
  </si>
  <si>
    <t>RURAL wealth index quintile</t>
  </si>
  <si>
    <t>Hygiene ladder</t>
  </si>
  <si>
    <t>Azerbaijan
MICS12
Weighted population</t>
  </si>
  <si>
    <t>MICS12</t>
  </si>
  <si>
    <t>Argentina</t>
  </si>
  <si>
    <t>Count</t>
  </si>
  <si>
    <t>W_text_t</t>
  </si>
  <si>
    <t>Time to improved source based on:</t>
  </si>
  <si>
    <t>W_text_i</t>
  </si>
  <si>
    <t/>
  </si>
  <si>
    <t>S_text_s</t>
  </si>
  <si>
    <t>Ratio of Shared improved based on:</t>
  </si>
  <si>
    <t>S_text_i</t>
  </si>
  <si>
    <t>Urban/Rural</t>
  </si>
  <si>
    <t>Urban</t>
  </si>
  <si>
    <t>Rural</t>
  </si>
  <si>
    <t>2012</t>
  </si>
  <si>
    <t>INITIAL (National) Wealth Index Quintile</t>
  </si>
  <si>
    <t>URBAN Wealth Index Quintile</t>
  </si>
  <si>
    <t>RURAL Wealth Index Quintile</t>
  </si>
  <si>
    <t>Component Matrix</t>
  </si>
  <si>
    <t>Component</t>
  </si>
  <si>
    <r>
      <rPr>
        <b/>
        <sz val="10"/>
        <rFont val="Arial"/>
        <family val="2"/>
      </rPr>
      <t xml:space="preserve">Note:
</t>
    </r>
    <r>
      <rPr>
        <sz val="10"/>
        <rFont val="Arial"/>
        <family val="2"/>
      </rPr>
      <t xml:space="preserve">
</t>
    </r>
    <r>
      <rPr>
        <i/>
        <sz val="10"/>
        <rFont val="Arial"/>
        <family val="2"/>
      </rPr>
      <t>The INITIAL (national) Wealth Index Quintile is based on the first Principal Component Analysys (PCA) which has been runned at national level.
The final national-level (COMPOSITE) Wealth Index is based on the urban and rural specific wealth indexes . Regression procedures are used to establish the relationships between the two sets of scores (urban and rural) and the initial (national) wealth factors.
This allows best use of the available information for each area and a better precision of the final national (COMPOSITE) Wealth Index.
For dependancy reasons, all WASH variables (contained in the generic MICS and DHS scripts) have been excluded from from the sets of asset variables used in the PCAs.
See the methodology paper, the syntax files and the output files for more information on the used procedure.</t>
    </r>
  </si>
  <si>
    <t>1</t>
  </si>
  <si>
    <t>Household has: Internet</t>
  </si>
  <si>
    <t>Household has: Washing machine</t>
  </si>
  <si>
    <t>Household has: microwave</t>
  </si>
  <si>
    <t>Has ceramic tile, mosaic, marble, wood, carpeting</t>
  </si>
  <si>
    <t>Household has: Camera Camcorder / Digital Camera</t>
  </si>
  <si>
    <t>Household has: Auto 2000 or more</t>
  </si>
  <si>
    <t>Household member owns: credit card</t>
  </si>
  <si>
    <t>Household has: Telephone / line</t>
  </si>
  <si>
    <t>Has cement or brick fixed</t>
  </si>
  <si>
    <t>Household has: DVD / Video Recorder</t>
  </si>
  <si>
    <t>Household has: Refrigerator with freezer</t>
  </si>
  <si>
    <t>Household has: TV cable/satelital</t>
  </si>
  <si>
    <t>Household has: Air Conditioning / Split</t>
  </si>
  <si>
    <t>Household has: CD player</t>
  </si>
  <si>
    <t>Persons per sleeping rooms</t>
  </si>
  <si>
    <t>Household member owns: mobile phone</t>
  </si>
  <si>
    <t>Household has: Refrigerator without freezer</t>
  </si>
  <si>
    <t>Household has: TV color con control remoto/Plasma/LCD</t>
  </si>
  <si>
    <t>Household has: Computadora</t>
  </si>
  <si>
    <t>Household has: independent freezer</t>
  </si>
  <si>
    <t>Has earth or loose brick</t>
  </si>
  <si>
    <t>Household has tenant loan, transfer, license free</t>
  </si>
  <si>
    <t>Household owns land and housing</t>
  </si>
  <si>
    <t>Household owns housing only</t>
  </si>
  <si>
    <t>Household rents dwelling</t>
  </si>
  <si>
    <t>Communalities</t>
  </si>
  <si>
    <t>Extraction</t>
  </si>
  <si>
    <t>Total Variance Explained</t>
  </si>
  <si>
    <t>Extraction Sums of Squared Loadings</t>
  </si>
  <si>
    <t>% of Variance</t>
  </si>
  <si>
    <t>Cumulative %</t>
  </si>
  <si>
    <t>Component Score Coefficient Matrix</t>
  </si>
  <si>
    <t>Component Score Covariance Matrix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</si>
</sst>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
    <numFmt numFmtId="165" formatCode="_([$€]* #,##0.00_);_([$€]* \(#,##0.00\);_([$€]* &quot;-&quot;??_);_(@_)"/>
    <numFmt numFmtId="166" formatCode="###0.0"/>
    <numFmt numFmtId="167" formatCode="####.0"/>
    <numFmt numFmtId="168" formatCode="###0"/>
    <numFmt numFmtId="169" formatCode="###0.000"/>
  </numFmts>
  <fonts count="152"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10"/>
      <color rgb="FF00000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1"/>
      <name val="Arial"/>
      <family val="2"/>
    </font>
    <font>
      <b/>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b/>
      <sz val="10"/>
      <color rgb="FF000000"/>
      <name val="Arial"/>
      <family val="2"/>
    </font>
    <font>
      <sz val="10"/>
      <color indexed="10"/>
      <name val="Arial"/>
      <family val="2"/>
    </font>
    <font>
      <b/>
      <sz val="18"/>
      <name val="Arial"/>
      <family val="2"/>
    </font>
    <font>
      <sz val="18"/>
      <name val="Arial"/>
      <family val="2"/>
    </font>
    <font>
      <sz val="8"/>
      <name val="Arial"/>
      <family val="2"/>
    </font>
    <font>
      <sz val="12"/>
      <name val="Arial"/>
      <family val="2"/>
    </font>
    <font>
      <sz val="9"/>
      <name val="Arial"/>
      <family val="2"/>
    </font>
    <font>
      <b/>
      <sz val="12"/>
      <name val="Arial"/>
      <family val="2"/>
    </font>
    <font>
      <sz val="11"/>
      <name val="Arial"/>
      <family val="2"/>
    </font>
    <font>
      <b/>
      <sz val="14"/>
      <name val="Arial"/>
      <family val="2"/>
    </font>
    <font>
      <sz val="14"/>
      <name val="Arial"/>
      <family val="2"/>
    </font>
    <font>
      <b/>
      <sz val="24"/>
      <name val="Arial"/>
      <family val="2"/>
    </font>
    <font>
      <sz val="24"/>
      <name val="Arial"/>
      <family val="2"/>
    </font>
    <font>
      <sz val="10"/>
      <color theme="0"/>
      <name val="Arial"/>
      <family val="2"/>
    </font>
    <font>
      <b/>
      <sz val="12"/>
      <color rgb="FF000000"/>
      <name val="Arial"/>
      <family val="2"/>
    </font>
    <font>
      <b/>
      <sz val="8"/>
      <name val="Arial"/>
      <family val="2"/>
    </font>
    <font>
      <b/>
      <sz val="8"/>
      <color theme="1"/>
      <name val="Arial"/>
      <family val="2"/>
    </font>
    <font>
      <sz val="8"/>
      <color theme="1"/>
      <name val="Arial"/>
      <family val="2"/>
    </font>
    <font>
      <sz val="12"/>
      <color theme="1"/>
      <name val="Times New Roman"/>
      <family val="2"/>
    </font>
    <font>
      <b/>
      <sz val="18"/>
      <color theme="0"/>
      <name val="Arial"/>
      <family val="2"/>
    </font>
    <font>
      <b/>
      <sz val="11"/>
      <color theme="0"/>
      <name val="Arial"/>
      <family val="2"/>
    </font>
    <font>
      <b/>
      <sz val="8"/>
      <color rgb="FF6C70A4"/>
      <name val="Arial"/>
      <family val="2"/>
    </font>
    <font>
      <b/>
      <sz val="11"/>
      <color rgb="FF0070C0"/>
      <name val="Arial"/>
      <family val="2"/>
    </font>
    <font>
      <b/>
      <sz val="11"/>
      <color rgb="FF388E3C"/>
      <name val="Arial"/>
      <family val="2"/>
    </font>
    <font>
      <sz val="10"/>
      <color theme="1"/>
      <name val="Arial"/>
      <family val="2"/>
    </font>
    <font>
      <b/>
      <sz val="12"/>
      <color theme="1"/>
      <name val="Arial"/>
      <family val="2"/>
    </font>
    <font>
      <sz val="12"/>
      <color theme="1"/>
      <name val="Arial"/>
      <family val="2"/>
    </font>
    <font>
      <sz val="18"/>
      <color theme="1"/>
      <name val="Arial"/>
      <family val="2"/>
    </font>
    <font>
      <b/>
      <sz val="16"/>
      <color rgb="FF00B0F0"/>
      <name val="Arial"/>
      <family val="2"/>
    </font>
    <font>
      <sz val="10"/>
      <color theme="1" tint="0.34998626667073579"/>
      <name val="Arial"/>
      <family val="2"/>
    </font>
    <font>
      <b/>
      <sz val="20"/>
      <color theme="1" tint="0.34998626667073579"/>
      <name val="Arial"/>
      <family val="2"/>
    </font>
    <font>
      <i/>
      <sz val="11"/>
      <color rgb="FF000000"/>
      <name val="Arial"/>
      <family val="2"/>
    </font>
    <font>
      <i/>
      <sz val="9"/>
      <color rgb="FF00B0F0"/>
      <name val="Arial"/>
      <family val="2"/>
    </font>
    <font>
      <i/>
      <sz val="8"/>
      <color theme="1"/>
      <name val="Arial"/>
      <family val="2"/>
    </font>
    <font>
      <b/>
      <sz val="14"/>
      <color theme="1"/>
      <name val="Arial"/>
      <family val="2"/>
    </font>
    <font>
      <sz val="12"/>
      <color theme="0" tint="-0.49995422223578601"/>
      <name val="Arial"/>
      <family val="2"/>
    </font>
    <font>
      <u/>
      <sz val="12"/>
      <color theme="0" tint="-0.49995422223578601"/>
      <name val="Arial"/>
      <family val="2"/>
    </font>
    <font>
      <u/>
      <sz val="10"/>
      <name val="Arial"/>
      <family val="2"/>
    </font>
    <font>
      <sz val="12"/>
      <color rgb="FF0070C0"/>
      <name val="Arial"/>
      <family val="2"/>
    </font>
    <font>
      <u/>
      <sz val="10"/>
      <color theme="0" tint="-0.49995422223578601"/>
      <name val="Arial"/>
      <family val="2"/>
    </font>
    <font>
      <sz val="12"/>
      <color rgb="FF388E3C"/>
      <name val="Arial"/>
      <family val="2"/>
    </font>
    <font>
      <sz val="12"/>
      <color rgb="FF92D050"/>
      <name val="Arial"/>
      <family val="2"/>
    </font>
    <font>
      <sz val="12"/>
      <color rgb="FF7030A0"/>
      <name val="Arial"/>
      <family val="2"/>
    </font>
    <font>
      <b/>
      <sz val="18"/>
      <color theme="0" tint="-0.14999847407452621"/>
      <name val="Arial"/>
      <family val="2"/>
    </font>
    <font>
      <b/>
      <sz val="9"/>
      <name val="Arial"/>
      <family val="2"/>
    </font>
    <font>
      <sz val="18"/>
      <color theme="4" tint="-0.499984740745262"/>
      <name val="Arial"/>
      <family val="2"/>
    </font>
    <font>
      <sz val="16"/>
      <color theme="4" tint="-0.499984740745262"/>
      <name val="Calibri"/>
      <family val="2"/>
    </font>
    <font>
      <sz val="10"/>
      <color theme="4" tint="-0.499984740745262"/>
      <name val="Arial"/>
      <family val="2"/>
    </font>
    <font>
      <sz val="18"/>
      <color theme="4" tint="-0.499984740745262"/>
      <name val="Calibri"/>
      <family val="2"/>
    </font>
    <font>
      <sz val="12"/>
      <color theme="4" tint="-0.499984740745262"/>
      <name val="Arial"/>
      <family val="2"/>
    </font>
    <font>
      <b/>
      <sz val="11"/>
      <color theme="4" tint="-0.499984740745262"/>
      <name val="Calibri"/>
      <family val="2"/>
    </font>
    <font>
      <sz val="11"/>
      <color theme="4" tint="-0.499984740745262"/>
      <name val="Calibri"/>
      <family val="2"/>
    </font>
    <font>
      <sz val="9"/>
      <color rgb="FF264A60"/>
      <name val="Arial"/>
      <family val="2"/>
    </font>
    <font>
      <sz val="9"/>
      <color rgb="FF010205"/>
      <name val="Arial"/>
      <family val="2"/>
    </font>
    <font>
      <sz val="9"/>
      <color theme="3"/>
      <name val="Arial"/>
      <family val="2"/>
    </font>
    <font>
      <sz val="9"/>
      <color indexed="8"/>
      <name val="Arial"/>
      <family val="2"/>
    </font>
    <font>
      <sz val="10"/>
      <color theme="3"/>
      <name val="Arial"/>
      <family val="2"/>
    </font>
    <font>
      <sz val="14"/>
      <color theme="4" tint="-0.499984740745262"/>
      <name val="Calibri"/>
      <family val="2"/>
    </font>
    <font>
      <b/>
      <sz val="11"/>
      <color rgb="FF010205"/>
      <name val="Arial Bold"/>
    </font>
    <font>
      <i/>
      <sz val="10"/>
      <name val="Arial"/>
      <family val="2"/>
    </font>
    <font>
      <sz val="9"/>
      <color rgb="FFFF0000"/>
      <name val="Arial"/>
      <family val="2"/>
    </font>
  </fonts>
  <fills count="29">
    <fill>
      <patternFill patternType="none"/>
    </fill>
    <fill>
      <patternFill patternType="gray125"/>
    </fill>
    <fill>
      <patternFill patternType="solid">
        <fgColor theme="0" tint="-0.14996795556505021"/>
        <bgColor indexed="64"/>
      </patternFill>
    </fill>
    <fill>
      <patternFill patternType="none">
        <bgColor rgb="FFFFFFFF"/>
      </patternFill>
    </fill>
    <fill>
      <patternFill patternType="solid">
        <fgColor theme="0" tint="-0.14999847407452621"/>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rgb="FF4FC3F7"/>
        <bgColor indexed="64"/>
      </patternFill>
    </fill>
    <fill>
      <patternFill patternType="solid">
        <fgColor rgb="FFFFF176"/>
        <bgColor indexed="64"/>
      </patternFill>
    </fill>
    <fill>
      <patternFill patternType="solid">
        <fgColor rgb="FFFFD54F"/>
        <bgColor indexed="64"/>
      </patternFill>
    </fill>
    <fill>
      <patternFill patternType="solid">
        <fgColor rgb="FFFFB300"/>
        <bgColor indexed="64"/>
      </patternFill>
    </fill>
    <fill>
      <patternFill patternType="solid">
        <fgColor rgb="FFAB47BC"/>
        <bgColor indexed="64"/>
      </patternFill>
    </fill>
    <fill>
      <patternFill patternType="solid">
        <fgColor rgb="FFFFCA28"/>
        <bgColor indexed="64"/>
      </patternFill>
    </fill>
    <fill>
      <patternFill patternType="solid">
        <fgColor theme="0"/>
        <bgColor indexed="64"/>
      </patternFill>
    </fill>
    <fill>
      <patternFill patternType="solid">
        <fgColor rgb="FF0070C0"/>
        <bgColor indexed="64"/>
      </patternFill>
    </fill>
    <fill>
      <patternFill patternType="solid">
        <fgColor theme="0" tint="-4.9745170445875425E-2"/>
        <bgColor indexed="64"/>
      </patternFill>
    </fill>
    <fill>
      <patternFill patternType="solid">
        <fgColor rgb="FFBAB6A4"/>
        <bgColor indexed="64"/>
      </patternFill>
    </fill>
    <fill>
      <patternFill patternType="solid">
        <fgColor rgb="FF8CC63F"/>
        <bgColor indexed="64"/>
      </patternFill>
    </fill>
    <fill>
      <patternFill patternType="solid">
        <fgColor rgb="FFD6D0D2"/>
      </patternFill>
    </fill>
    <fill>
      <patternFill patternType="solid">
        <fgColor rgb="FF00B0F0"/>
      </patternFill>
    </fill>
    <fill>
      <patternFill patternType="solid">
        <fgColor rgb="FFBDE49F"/>
        <bgColor indexed="64"/>
      </patternFill>
    </fill>
    <fill>
      <patternFill patternType="solid">
        <fgColor rgb="FF388E3C"/>
      </patternFill>
    </fill>
    <fill>
      <patternFill patternType="solid">
        <fgColor rgb="FFCFE1F0"/>
        <bgColor indexed="64"/>
      </patternFill>
    </fill>
    <fill>
      <patternFill patternType="solid">
        <fgColor rgb="FFF57E22"/>
        <bgColor indexed="64"/>
      </patternFill>
    </fill>
    <fill>
      <patternFill patternType="solid">
        <fgColor rgb="FFFFFFFF"/>
      </patternFill>
    </fill>
    <fill>
      <patternFill patternType="solid">
        <fgColor indexed="9"/>
        <bgColor indexed="64"/>
      </patternFill>
    </fill>
    <fill>
      <patternFill patternType="solid">
        <fgColor rgb="FFE0E0E0"/>
      </patternFill>
    </fill>
  </fills>
  <borders count="7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14996795556505021"/>
      </left>
      <right style="thin">
        <color theme="0" tint="-0.14993743705557422"/>
      </right>
      <top/>
      <bottom style="thin">
        <color indexed="64"/>
      </bottom>
      <diagonal/>
    </border>
    <border>
      <left/>
      <right style="thin">
        <color theme="0" tint="-0.14996795556505021"/>
      </right>
      <top/>
      <bottom style="thin">
        <color auto="1"/>
      </bottom>
      <diagonal/>
    </border>
    <border>
      <left style="thin">
        <color theme="0" tint="-0.14996795556505021"/>
      </left>
      <right style="thin">
        <color theme="0" tint="-0.14996795556505021"/>
      </right>
      <top/>
      <bottom style="thin">
        <color auto="1"/>
      </bottom>
      <diagonal/>
    </border>
    <border>
      <left/>
      <right/>
      <top/>
      <bottom/>
      <diagonal/>
    </border>
    <border>
      <left/>
      <right/>
      <top style="thin">
        <color indexed="64"/>
      </top>
      <bottom/>
      <diagonal/>
    </border>
    <border>
      <left/>
      <right/>
      <top/>
      <bottom style="thin">
        <color indexed="64"/>
      </bottom>
      <diagonal/>
    </border>
    <border>
      <left/>
      <right style="thin">
        <color theme="0" tint="-0.14996795556505021"/>
      </right>
      <top style="thin">
        <color indexed="64"/>
      </top>
      <bottom style="thin">
        <color indexed="64"/>
      </bottom>
      <diagonal/>
    </border>
    <border>
      <left style="thin">
        <color theme="0" tint="-0.14996795556505021"/>
      </left>
      <right style="thin">
        <color theme="0" tint="-0.14996795556505021"/>
      </right>
      <top style="thin">
        <color indexed="64"/>
      </top>
      <bottom style="thin">
        <color indexed="64"/>
      </bottom>
      <diagonal/>
    </border>
    <border>
      <left style="thin">
        <color theme="0" tint="-0.14996795556505021"/>
      </left>
      <right style="thin">
        <color indexed="64"/>
      </right>
      <top style="thin">
        <color indexed="64"/>
      </top>
      <bottom style="thin">
        <color indexed="64"/>
      </bottom>
      <diagonal/>
    </border>
    <border>
      <left/>
      <right style="thin">
        <color theme="0" tint="-0.14996795556505021"/>
      </right>
      <top style="thin">
        <color indexed="64"/>
      </top>
      <bottom/>
      <diagonal/>
    </border>
    <border>
      <left style="thin">
        <color theme="0" tint="-0.14996795556505021"/>
      </left>
      <right style="thin">
        <color theme="0" tint="-0.14996795556505021"/>
      </right>
      <top style="thin">
        <color indexed="64"/>
      </top>
      <bottom/>
      <diagonal/>
    </border>
    <border>
      <left style="thin">
        <color indexed="64"/>
      </left>
      <right style="thin">
        <color theme="0" tint="-0.14996795556505021"/>
      </right>
      <top style="thin">
        <color indexed="64"/>
      </top>
      <bottom style="thin">
        <color indexed="64"/>
      </bottom>
      <diagonal/>
    </border>
    <border>
      <left style="thin">
        <color indexed="64"/>
      </left>
      <right style="thin">
        <color theme="0" tint="-0.14996795556505021"/>
      </right>
      <top style="thin">
        <color indexed="64"/>
      </top>
      <bottom/>
      <diagonal/>
    </border>
    <border>
      <left style="thin">
        <color theme="0" tint="-0.14996795556505021"/>
      </left>
      <right style="thin">
        <color indexed="64"/>
      </right>
      <top style="thin">
        <color indexed="64"/>
      </top>
      <bottom/>
      <diagonal/>
    </border>
    <border>
      <left style="thin">
        <color indexed="64"/>
      </left>
      <right style="thin">
        <color theme="0" tint="-0.14996795556505021"/>
      </right>
      <top/>
      <bottom style="thin">
        <color indexed="64"/>
      </bottom>
      <diagonal/>
    </border>
    <border>
      <left style="thin">
        <color theme="0" tint="-0.14996795556505021"/>
      </left>
      <right style="thin">
        <color indexed="64"/>
      </right>
      <top/>
      <bottom style="thin">
        <color indexed="64"/>
      </bottom>
      <diagonal/>
    </border>
    <border>
      <left style="thin">
        <color theme="0" tint="-0.14996795556505021"/>
      </left>
      <right style="thin">
        <color theme="0" tint="-0.14993743705557422"/>
      </right>
      <top style="thin">
        <color indexed="64"/>
      </top>
      <bottom/>
      <diagonal/>
    </border>
    <border>
      <left style="thin">
        <color theme="0" tint="-0.14996795556505021"/>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theme="0" tint="-0.14996795556505021"/>
      </right>
      <top style="thin">
        <color indexed="64"/>
      </top>
      <bottom style="thin">
        <color theme="0" tint="-0.14996795556505021"/>
      </bottom>
      <diagonal/>
    </border>
    <border>
      <left style="thin">
        <color indexed="64"/>
      </left>
      <right style="thin">
        <color indexed="64"/>
      </right>
      <top style="thin">
        <color indexed="64"/>
      </top>
      <bottom style="thin">
        <color theme="0" tint="-0.14996795556505021"/>
      </bottom>
      <diagonal/>
    </border>
    <border>
      <left style="thin">
        <color theme="0" tint="-0.14996795556505021"/>
      </left>
      <right style="thin">
        <color indexed="64"/>
      </right>
      <top style="thin">
        <color indexed="64"/>
      </top>
      <bottom style="thin">
        <color theme="0" tint="-0.14996795556505021"/>
      </bottom>
      <diagonal/>
    </border>
    <border>
      <left style="thin">
        <color indexed="64"/>
      </left>
      <right style="thin">
        <color theme="0" tint="-0.14996795556505021"/>
      </right>
      <top style="thin">
        <color theme="0" tint="-0.14996795556505021"/>
      </top>
      <bottom style="thin">
        <color theme="0" tint="-0.14996795556505021"/>
      </bottom>
      <diagonal/>
    </border>
    <border>
      <left style="thin">
        <color indexed="64"/>
      </left>
      <right style="thin">
        <color indexed="64"/>
      </right>
      <top style="thin">
        <color theme="0" tint="-0.14996795556505021"/>
      </top>
      <bottom style="thin">
        <color theme="0" tint="-0.14996795556505021"/>
      </bottom>
      <diagonal/>
    </border>
    <border>
      <left style="thin">
        <color theme="0" tint="-0.14996795556505021"/>
      </left>
      <right style="thin">
        <color indexed="64"/>
      </right>
      <top style="thin">
        <color theme="0" tint="-0.14996795556505021"/>
      </top>
      <bottom style="thin">
        <color theme="0" tint="-0.14996795556505021"/>
      </bottom>
      <diagonal/>
    </border>
    <border>
      <left style="thin">
        <color indexed="64"/>
      </left>
      <right style="thin">
        <color theme="0" tint="-0.14996795556505021"/>
      </right>
      <top style="thin">
        <color theme="0" tint="-0.14996795556505021"/>
      </top>
      <bottom style="thin">
        <color indexed="64"/>
      </bottom>
      <diagonal/>
    </border>
    <border>
      <left style="thin">
        <color indexed="64"/>
      </left>
      <right style="thin">
        <color indexed="64"/>
      </right>
      <top style="thin">
        <color theme="0" tint="-0.14996795556505021"/>
      </top>
      <bottom style="thin">
        <color indexed="64"/>
      </bottom>
      <diagonal/>
    </border>
    <border>
      <left style="thin">
        <color theme="0" tint="-0.14996795556505021"/>
      </left>
      <right style="thin">
        <color indexed="64"/>
      </right>
      <top style="thin">
        <color theme="0" tint="-0.14996795556505021"/>
      </top>
      <bottom style="thin">
        <color indexed="64"/>
      </bottom>
      <diagonal/>
    </border>
    <border>
      <left/>
      <right/>
      <top style="thin">
        <color indexed="64"/>
      </top>
      <bottom style="thin">
        <color indexed="64"/>
      </bottom>
      <diagonal/>
    </border>
    <border>
      <left style="thin">
        <color rgb="FFC00000"/>
      </left>
      <right/>
      <top style="thin">
        <color rgb="FFC00000"/>
      </top>
      <bottom/>
      <diagonal/>
    </border>
    <border>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top/>
      <bottom style="thin">
        <color rgb="FFC00000"/>
      </bottom>
      <diagonal/>
    </border>
    <border>
      <left/>
      <right style="thin">
        <color rgb="FFC00000"/>
      </right>
      <top/>
      <bottom style="thin">
        <color rgb="FFC00000"/>
      </bottom>
      <diagonal/>
    </border>
    <border>
      <left style="thin">
        <color indexed="64"/>
      </left>
      <right/>
      <top style="thin">
        <color indexed="64"/>
      </top>
      <bottom style="thin">
        <color indexed="6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style="thin">
        <color theme="0"/>
      </right>
      <top/>
      <bottom style="thin">
        <color theme="0"/>
      </bottom>
      <diagonal/>
    </border>
    <border>
      <left style="thin">
        <color auto="1"/>
      </left>
      <right style="thin">
        <color auto="1"/>
      </right>
      <top style="thin">
        <color theme="0"/>
      </top>
      <bottom style="thin">
        <color auto="1"/>
      </bottom>
      <diagonal/>
    </border>
    <border>
      <left style="thin">
        <color theme="3"/>
      </left>
      <right style="thin">
        <color theme="3"/>
      </right>
      <top style="thin">
        <color theme="3"/>
      </top>
      <bottom style="thin">
        <color theme="3"/>
      </bottom>
      <diagonal/>
    </border>
    <border>
      <left style="thin">
        <color theme="0" tint="-4.9745170445875425E-2"/>
      </left>
      <right style="thin">
        <color theme="0" tint="-4.9745170445875425E-2"/>
      </right>
      <top style="thin">
        <color theme="0" tint="-4.9745170445875425E-2"/>
      </top>
      <bottom/>
      <diagonal/>
    </border>
    <border>
      <left style="thin">
        <color rgb="FFE0E0E0"/>
      </left>
      <right style="thin">
        <color rgb="FFE0E0E0"/>
      </right>
      <top/>
      <bottom/>
      <diagonal/>
    </border>
    <border>
      <left style="thin">
        <color rgb="FFE0E0E0"/>
      </left>
      <right/>
      <top/>
      <bottom/>
      <diagonal/>
    </border>
    <border>
      <left/>
      <right/>
      <top/>
      <bottom style="thin">
        <color rgb="FF152935"/>
      </bottom>
      <diagonal/>
    </border>
    <border>
      <left/>
      <right style="thin">
        <color rgb="FFE0E0E0"/>
      </right>
      <top/>
      <bottom style="thin">
        <color rgb="FF152935"/>
      </bottom>
      <diagonal/>
    </border>
    <border>
      <left style="thin">
        <color rgb="FFE0E0E0"/>
      </left>
      <right style="thin">
        <color rgb="FFE0E0E0"/>
      </right>
      <top/>
      <bottom style="thin">
        <color rgb="FF152935"/>
      </bottom>
      <diagonal/>
    </border>
    <border>
      <left style="thin">
        <color rgb="FFE0E0E0"/>
      </left>
      <right/>
      <top/>
      <bottom style="thin">
        <color rgb="FF152935"/>
      </bottom>
      <diagonal/>
    </border>
    <border>
      <left/>
      <right/>
      <top style="thin">
        <color rgb="FF152935"/>
      </top>
      <bottom style="thin">
        <color rgb="FFAEAEAE"/>
      </bottom>
      <diagonal/>
    </border>
    <border>
      <left/>
      <right/>
      <top style="thin">
        <color rgb="FFAEAEAE"/>
      </top>
      <bottom style="thin">
        <color rgb="FFAEAEAE"/>
      </bottom>
      <diagonal/>
    </border>
    <border>
      <left/>
      <right style="thin">
        <color rgb="FFE0E0E0"/>
      </right>
      <top style="thin">
        <color rgb="FF152935"/>
      </top>
      <bottom style="thin">
        <color rgb="FFAEAEAE"/>
      </bottom>
      <diagonal/>
    </border>
    <border>
      <left style="thin">
        <color rgb="FFE0E0E0"/>
      </left>
      <right style="thin">
        <color rgb="FFE0E0E0"/>
      </right>
      <top style="thin">
        <color rgb="FF152935"/>
      </top>
      <bottom style="thin">
        <color rgb="FFAEAEAE"/>
      </bottom>
      <diagonal/>
    </border>
    <border>
      <left style="thin">
        <color rgb="FFE0E0E0"/>
      </left>
      <right/>
      <top style="thin">
        <color rgb="FF152935"/>
      </top>
      <bottom style="thin">
        <color rgb="FFAEAEAE"/>
      </bottom>
      <diagonal/>
    </border>
    <border>
      <left/>
      <right style="thin">
        <color rgb="FFE0E0E0"/>
      </right>
      <top style="thin">
        <color rgb="FFAEAEAE"/>
      </top>
      <bottom style="thin">
        <color rgb="FFAEAEAE"/>
      </bottom>
      <diagonal/>
    </border>
    <border>
      <left style="thin">
        <color rgb="FFE0E0E0"/>
      </left>
      <right style="thin">
        <color rgb="FFE0E0E0"/>
      </right>
      <top style="thin">
        <color rgb="FFAEAEAE"/>
      </top>
      <bottom style="thin">
        <color rgb="FFAEAEAE"/>
      </bottom>
      <diagonal/>
    </border>
    <border>
      <left style="thin">
        <color rgb="FFE0E0E0"/>
      </left>
      <right/>
      <top style="thin">
        <color rgb="FFAEAEAE"/>
      </top>
      <bottom style="thin">
        <color rgb="FFAEAEAE"/>
      </bottom>
      <diagonal/>
    </border>
    <border>
      <left/>
      <right/>
      <top style="thin">
        <color rgb="FFAEAEAE"/>
      </top>
      <bottom style="thin">
        <color rgb="FF152935"/>
      </bottom>
      <diagonal/>
    </border>
    <border>
      <left/>
      <right style="thin">
        <color theme="0" tint="-0.14996795556505021"/>
      </right>
      <top style="thin">
        <color theme="1" tint="0.499984740745262"/>
      </top>
      <bottom/>
      <diagonal/>
    </border>
    <border>
      <left style="thin">
        <color theme="0" tint="-0.14996795556505021"/>
      </left>
      <right/>
      <top style="thin">
        <color theme="0" tint="-0.499984740745262"/>
      </top>
      <bottom style="thin">
        <color theme="0" tint="-0.24994659260841701"/>
      </bottom>
      <diagonal/>
    </border>
    <border>
      <left style="thin">
        <color theme="0" tint="-0.14996795556505021"/>
      </left>
      <right style="thin">
        <color theme="0" tint="-0.14996795556505021"/>
      </right>
      <top style="thin">
        <color theme="0" tint="-0.499984740745262"/>
      </top>
      <bottom style="thin">
        <color theme="0" tint="-0.14993743705557422"/>
      </bottom>
      <diagonal/>
    </border>
    <border>
      <left/>
      <right style="thin">
        <color theme="0" tint="-0.1499679555650502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3743705557422"/>
      </top>
      <bottom style="thin">
        <color theme="0" tint="-0.14993743705557422"/>
      </bottom>
      <diagonal/>
    </border>
    <border>
      <left style="thin">
        <color theme="0" tint="-0.14993743705557422"/>
      </left>
      <right style="thin">
        <color theme="0" tint="-0.14993743705557422"/>
      </right>
      <top/>
      <bottom style="thin">
        <color indexed="64"/>
      </bottom>
      <diagonal/>
    </border>
    <border>
      <left/>
      <right style="thin">
        <color rgb="FFE0E0E0"/>
      </right>
      <top style="thin">
        <color rgb="FFAEAEAE"/>
      </top>
      <bottom style="thin">
        <color rgb="FF152935"/>
      </bottom>
      <diagonal/>
    </border>
    <border>
      <left style="thin">
        <color rgb="FFE0E0E0"/>
      </left>
      <right style="thin">
        <color rgb="FFE0E0E0"/>
      </right>
      <top style="thin">
        <color rgb="FFAEAEAE"/>
      </top>
      <bottom style="thin">
        <color rgb="FF152935"/>
      </bottom>
      <diagonal/>
    </border>
    <border>
      <left style="thin">
        <color rgb="FFE0E0E0"/>
      </left>
      <right/>
      <top style="thin">
        <color rgb="FFAEAEAE"/>
      </top>
      <bottom style="thin">
        <color rgb="FF152935"/>
      </bottom>
      <diagonal/>
    </border>
    <border>
      <left/>
      <right style="thin">
        <color rgb="FFE0E0E0"/>
      </right>
      <top style="thin">
        <color rgb="FF152935"/>
      </top>
      <bottom style="thin">
        <color rgb="FF152935"/>
      </bottom>
      <diagonal/>
    </border>
    <border>
      <left style="thin">
        <color rgb="FFE0E0E0"/>
      </left>
      <right style="thin">
        <color rgb="FFE0E0E0"/>
      </right>
      <top style="thin">
        <color rgb="FF152935"/>
      </top>
      <bottom style="thin">
        <color rgb="FF152935"/>
      </bottom>
      <diagonal/>
    </border>
    <border>
      <left style="thin">
        <color rgb="FFE0E0E0"/>
      </left>
      <right/>
      <top style="thin">
        <color rgb="FF152935"/>
      </top>
      <bottom style="thin">
        <color rgb="FF152935"/>
      </bottom>
      <diagonal/>
    </border>
    <border>
      <left/>
      <right/>
      <top style="thin">
        <color rgb="FF152935"/>
      </top>
      <bottom style="thin">
        <color rgb="FF152935"/>
      </bottom>
      <diagonal/>
    </border>
  </borders>
  <cellStyleXfs count="36438">
    <xf numFmtId="0" fontId="0" fillId="0" borderId="0"/>
    <xf numFmtId="0" fontId="5"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7"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8"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19"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1"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4"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5"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6"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7"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0"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1"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2"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3"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5"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6"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7"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8"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39"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0"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1"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2"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3"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4"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5"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6"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7"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49"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0"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1"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4"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5"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6"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7"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8"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0"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1"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2"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3"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4"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5"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6"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7"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0"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1"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2"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3"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4"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7"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8"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0"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1"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2"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3"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4"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5"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6"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7"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8"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89"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90" fillId="0" borderId="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4"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3"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165" fontId="6" fillId="3" borderId="10" applyFont="0" applyFill="0" applyBorder="0" applyAlignment="0" applyProtection="0"/>
    <xf numFmtId="0" fontId="109" fillId="3" borderId="10"/>
    <xf numFmtId="0" fontId="109" fillId="3" borderId="10"/>
    <xf numFmtId="0" fontId="109" fillId="3" borderId="10"/>
    <xf numFmtId="165" fontId="6" fillId="3" borderId="10" applyFont="0" applyFill="0" applyBorder="0" applyAlignment="0" applyProtection="0"/>
    <xf numFmtId="0" fontId="6" fillId="3" borderId="10"/>
    <xf numFmtId="0" fontId="110" fillId="18" borderId="10">
      <alignment horizontal="center" vertical="center"/>
    </xf>
    <xf numFmtId="0" fontId="110" fillId="20" borderId="10">
      <alignment horizontal="center" vertical="center"/>
    </xf>
    <xf numFmtId="0" fontId="112" fillId="3" borderId="10" applyNumberFormat="0" applyFill="0" applyBorder="0" applyAlignment="0" applyProtection="0"/>
    <xf numFmtId="0" fontId="113" fillId="15" borderId="10">
      <alignment horizontal="center"/>
    </xf>
    <xf numFmtId="0" fontId="107" fillId="15" borderId="10">
      <alignment horizontal="left"/>
    </xf>
    <xf numFmtId="0" fontId="111" fillId="21" borderId="46">
      <alignment horizontal="center"/>
    </xf>
    <xf numFmtId="0" fontId="111" fillId="19" borderId="46">
      <alignment horizontal="center" vertical="center" wrapText="1"/>
    </xf>
    <xf numFmtId="0" fontId="114" fillId="15" borderId="10">
      <alignment horizontal="center" vertical="center"/>
    </xf>
    <xf numFmtId="0" fontId="107" fillId="22" borderId="47">
      <alignment vertical="center" wrapText="1"/>
    </xf>
    <xf numFmtId="0" fontId="111" fillId="23" borderId="10">
      <alignment vertical="center"/>
    </xf>
    <xf numFmtId="0" fontId="95" fillId="24" borderId="44">
      <alignment vertical="center" wrapText="1"/>
    </xf>
    <xf numFmtId="0" fontId="106" fillId="25" borderId="45" applyBorder="0">
      <alignment vertical="center" wrapText="1"/>
    </xf>
    <xf numFmtId="164" fontId="107" fillId="17" borderId="48">
      <alignment vertical="center" wrapText="1"/>
    </xf>
    <xf numFmtId="1" fontId="108" fillId="24" borderId="49" applyFill="0" applyBorder="0">
      <alignment horizontal="center"/>
    </xf>
    <xf numFmtId="0" fontId="107" fillId="24" borderId="5">
      <alignment vertical="center" wrapText="1"/>
    </xf>
    <xf numFmtId="164" fontId="107" fillId="24" borderId="48">
      <alignment vertical="center" wrapText="1"/>
    </xf>
    <xf numFmtId="0" fontId="111" fillId="16" borderId="10">
      <alignment horizontal="left"/>
    </xf>
    <xf numFmtId="0" fontId="109" fillId="3" borderId="10"/>
    <xf numFmtId="0" fontId="6" fillId="3" borderId="10"/>
    <xf numFmtId="0" fontId="112" fillId="3" borderId="10" applyNumberFormat="0" applyFill="0" applyBorder="0" applyAlignment="0" applyProtection="0"/>
    <xf numFmtId="0" fontId="110" fillId="20" borderId="10">
      <alignment horizontal="center" vertical="center"/>
    </xf>
    <xf numFmtId="0" fontId="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6" fillId="3" borderId="10"/>
    <xf numFmtId="0" fontId="6"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2"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1"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xf numFmtId="0" fontId="6" fillId="3" borderId="10"/>
  </cellStyleXfs>
  <cellXfs count="571">
    <xf numFmtId="0" fontId="0" fillId="0" borderId="0" xfId="0"/>
    <xf numFmtId="164" fontId="97" fillId="3" borderId="27" xfId="19344" applyNumberFormat="1" applyFont="1" applyFill="1" applyBorder="1" applyAlignment="1" applyProtection="1">
      <alignment horizontal="center"/>
      <protection locked="0"/>
    </xf>
    <xf numFmtId="1" fontId="97" fillId="3" borderId="28" xfId="19344" applyNumberFormat="1" applyFont="1" applyFill="1" applyBorder="1" applyAlignment="1" applyProtection="1">
      <alignment horizontal="center"/>
      <protection locked="0"/>
    </xf>
    <xf numFmtId="164" fontId="97" fillId="3" borderId="30" xfId="19344" applyNumberFormat="1" applyFont="1" applyFill="1" applyBorder="1" applyAlignment="1" applyProtection="1">
      <alignment horizontal="center"/>
      <protection locked="0"/>
    </xf>
    <xf numFmtId="1" fontId="97" fillId="3" borderId="31" xfId="19344" applyNumberFormat="1" applyFont="1" applyFill="1" applyBorder="1" applyAlignment="1" applyProtection="1">
      <alignment horizontal="center"/>
      <protection locked="0"/>
    </xf>
    <xf numFmtId="164" fontId="97" fillId="3" borderId="33" xfId="19344" applyNumberFormat="1" applyFont="1" applyFill="1" applyBorder="1" applyAlignment="1" applyProtection="1">
      <alignment horizontal="center"/>
      <protection locked="0"/>
    </xf>
    <xf numFmtId="1" fontId="97" fillId="3" borderId="34" xfId="19344" applyNumberFormat="1" applyFont="1" applyFill="1" applyBorder="1" applyAlignment="1" applyProtection="1">
      <alignment horizontal="center"/>
      <protection locked="0"/>
    </xf>
    <xf numFmtId="1" fontId="53" fillId="4" borderId="39" xfId="19344" applyNumberFormat="1" applyFont="1" applyFill="1" applyBorder="1" applyAlignment="1" applyProtection="1">
      <alignment horizontal="center" vertical="center"/>
      <protection locked="0"/>
    </xf>
    <xf numFmtId="1" fontId="53" fillId="4" borderId="42" xfId="19344" applyNumberFormat="1" applyFont="1" applyFill="1" applyBorder="1" applyAlignment="1" applyProtection="1">
      <alignment horizontal="center" vertical="center"/>
      <protection locked="0"/>
    </xf>
    <xf numFmtId="0" fontId="104" fillId="3" borderId="10" xfId="19344" applyFont="1" applyProtection="1">
      <protection locked="0"/>
    </xf>
    <xf numFmtId="0" fontId="116" fillId="15" borderId="10" xfId="34385" applyFont="1" applyFill="1"/>
    <xf numFmtId="0" fontId="117" fillId="15" borderId="10" xfId="34385" applyFont="1" applyFill="1"/>
    <xf numFmtId="0" fontId="6" fillId="15" borderId="10" xfId="34389" applyFill="1"/>
    <xf numFmtId="0" fontId="6" fillId="3" borderId="10" xfId="34389"/>
    <xf numFmtId="0" fontId="118" fillId="15" borderId="10" xfId="34385" applyFont="1" applyFill="1" applyAlignment="1">
      <alignment horizontal="center"/>
    </xf>
    <xf numFmtId="0" fontId="119" fillId="15" borderId="10" xfId="34385" applyFont="1" applyFill="1" applyAlignment="1">
      <alignment horizontal="center" vertical="center" wrapText="1"/>
    </xf>
    <xf numFmtId="0" fontId="115" fillId="15" borderId="10" xfId="34385" applyFont="1" applyFill="1" applyAlignment="1">
      <alignment horizontal="left" indent="1"/>
    </xf>
    <xf numFmtId="0" fontId="120" fillId="15" borderId="10" xfId="34385" applyFont="1" applyFill="1" applyAlignment="1">
      <alignment horizontal="center" vertical="center" wrapText="1"/>
    </xf>
    <xf numFmtId="0" fontId="121" fillId="15" borderId="10" xfId="34385" applyFont="1" applyFill="1" applyAlignment="1">
      <alignment horizontal="center"/>
    </xf>
    <xf numFmtId="0" fontId="122" fillId="26" borderId="10" xfId="34385" applyFont="1" applyFill="1" applyAlignment="1">
      <alignment horizontal="center"/>
    </xf>
    <xf numFmtId="0" fontId="120" fillId="15" borderId="10" xfId="34385" applyFont="1" applyFill="1" applyAlignment="1">
      <alignment horizontal="center"/>
    </xf>
    <xf numFmtId="0" fontId="123" fillId="15" borderId="10" xfId="34385" applyFont="1" applyFill="1" applyAlignment="1">
      <alignment horizontal="center"/>
    </xf>
    <xf numFmtId="0" fontId="124" fillId="15" borderId="10" xfId="34385" applyFont="1" applyFill="1" applyAlignment="1">
      <alignment horizontal="center"/>
    </xf>
    <xf numFmtId="0" fontId="125" fillId="15" borderId="10" xfId="34385" applyFont="1" applyFill="1" applyAlignment="1">
      <alignment horizontal="center"/>
    </xf>
    <xf numFmtId="0" fontId="115" fillId="15" borderId="10" xfId="34385" applyFont="1" applyFill="1" applyAlignment="1">
      <alignment horizontal="center" wrapText="1"/>
    </xf>
    <xf numFmtId="0" fontId="126" fillId="15" borderId="10" xfId="34385" applyFont="1" applyFill="1"/>
    <xf numFmtId="0" fontId="127" fillId="15" borderId="10" xfId="34387" applyFont="1" applyFill="1" applyBorder="1" applyAlignment="1">
      <alignment horizontal="center"/>
    </xf>
    <xf numFmtId="0" fontId="128" fillId="15" borderId="10" xfId="34387" applyFont="1" applyFill="1" applyBorder="1" applyAlignment="1">
      <alignment horizontal="center"/>
    </xf>
    <xf numFmtId="0" fontId="98" fillId="15" borderId="10" xfId="34385" applyFont="1" applyFill="1" applyAlignment="1">
      <alignment horizontal="center"/>
    </xf>
    <xf numFmtId="0" fontId="129" fillId="15" borderId="10" xfId="34385" applyFont="1" applyFill="1"/>
    <xf numFmtId="0" fontId="52" fillId="15" borderId="10" xfId="34385" applyFont="1" applyFill="1" applyAlignment="1">
      <alignment horizontal="center"/>
    </xf>
    <xf numFmtId="0" fontId="115" fillId="15" borderId="10" xfId="34385" applyFont="1" applyFill="1"/>
    <xf numFmtId="0" fontId="130" fillId="15" borderId="10" xfId="34387" applyFont="1" applyFill="1" applyBorder="1" applyAlignment="1">
      <alignment horizontal="center"/>
    </xf>
    <xf numFmtId="0" fontId="131" fillId="15" borderId="10" xfId="34385" applyFont="1" applyFill="1"/>
    <xf numFmtId="0" fontId="132" fillId="15" borderId="10" xfId="34385" applyFont="1" applyFill="1"/>
    <xf numFmtId="0" fontId="133" fillId="15" borderId="10" xfId="34385" applyFont="1" applyFill="1"/>
    <xf numFmtId="0" fontId="110" fillId="15" borderId="10" xfId="34388" applyFill="1">
      <alignment horizontal="center" vertical="center"/>
    </xf>
    <xf numFmtId="0" fontId="134" fillId="4" borderId="10" xfId="34388" applyFont="1" applyFill="1">
      <alignment horizontal="center" vertical="center"/>
    </xf>
    <xf numFmtId="0" fontId="96" fillId="15" borderId="10" xfId="34385" applyFont="1" applyFill="1"/>
    <xf numFmtId="0" fontId="53" fillId="15" borderId="10" xfId="34385" applyFont="1" applyFill="1" applyAlignment="1">
      <alignment horizontal="left" indent="1"/>
    </xf>
    <xf numFmtId="0" fontId="128" fillId="15" borderId="10" xfId="34387" applyFont="1" applyFill="1" applyAlignment="1">
      <alignment horizontal="left" indent="1"/>
    </xf>
    <xf numFmtId="0" fontId="135" fillId="15" borderId="10" xfId="34385" applyFont="1" applyFill="1" applyAlignment="1">
      <alignment horizontal="left" indent="1"/>
    </xf>
    <xf numFmtId="0" fontId="128" fillId="15" borderId="10" xfId="34387" applyFont="1" applyFill="1" applyAlignment="1">
      <alignment horizontal="left" indent="2"/>
    </xf>
    <xf numFmtId="0" fontId="104" fillId="3" borderId="10" xfId="34389" applyFont="1"/>
    <xf numFmtId="1" fontId="6" fillId="4" borderId="2" xfId="19344" applyNumberFormat="1" applyFont="1" applyFill="1" applyBorder="1" applyAlignment="1" applyProtection="1">
      <alignment horizontal="center"/>
    </xf>
    <xf numFmtId="1" fontId="6" fillId="4" borderId="6" xfId="19344" applyNumberFormat="1" applyFont="1" applyFill="1" applyBorder="1" applyAlignment="1" applyProtection="1">
      <alignment horizontal="center"/>
    </xf>
    <xf numFmtId="164" fontId="102" fillId="3" borderId="10" xfId="19344" applyNumberFormat="1" applyFont="1" applyAlignment="1" applyProtection="1">
      <protection locked="0"/>
    </xf>
    <xf numFmtId="0" fontId="6" fillId="3" borderId="10" xfId="19344" applyFont="1" applyProtection="1">
      <protection locked="0"/>
    </xf>
    <xf numFmtId="0" fontId="6" fillId="3" borderId="10" xfId="19344" applyNumberFormat="1" applyFont="1" applyProtection="1">
      <protection locked="0"/>
    </xf>
    <xf numFmtId="0" fontId="6" fillId="3" borderId="10" xfId="19344" applyFont="1" applyAlignment="1" applyProtection="1">
      <alignment horizontal="center"/>
      <protection locked="0"/>
    </xf>
    <xf numFmtId="1" fontId="92" fillId="3" borderId="10" xfId="19344" applyNumberFormat="1" applyFont="1" applyAlignment="1" applyProtection="1">
      <alignment horizontal="center"/>
      <protection locked="0"/>
    </xf>
    <xf numFmtId="0" fontId="53" fillId="3" borderId="10" xfId="19344" applyFont="1" applyProtection="1">
      <protection locked="0"/>
    </xf>
    <xf numFmtId="0" fontId="95" fillId="4" borderId="13" xfId="19344" applyFont="1" applyFill="1" applyBorder="1" applyAlignment="1" applyProtection="1">
      <alignment horizontal="center" vertical="center" wrapText="1"/>
      <protection locked="0"/>
    </xf>
    <xf numFmtId="1" fontId="95" fillId="4" borderId="14" xfId="19344" applyNumberFormat="1" applyFont="1" applyFill="1" applyBorder="1" applyAlignment="1" applyProtection="1">
      <alignment horizontal="center" vertical="center" wrapText="1"/>
      <protection locked="0"/>
    </xf>
    <xf numFmtId="0" fontId="95" fillId="4" borderId="15" xfId="19344" applyFont="1" applyFill="1" applyBorder="1" applyAlignment="1" applyProtection="1">
      <alignment horizontal="center" vertical="center" wrapText="1"/>
      <protection locked="0"/>
    </xf>
    <xf numFmtId="0" fontId="95" fillId="3" borderId="10" xfId="19344" applyFont="1" applyProtection="1">
      <protection locked="0"/>
    </xf>
    <xf numFmtId="164" fontId="97" fillId="9" borderId="16" xfId="19344" applyNumberFormat="1" applyFont="1" applyFill="1" applyBorder="1" applyAlignment="1" applyProtection="1">
      <alignment horizontal="center"/>
      <protection locked="0"/>
    </xf>
    <xf numFmtId="164" fontId="97" fillId="6" borderId="17" xfId="19344" applyNumberFormat="1" applyFont="1" applyFill="1" applyBorder="1" applyAlignment="1" applyProtection="1">
      <alignment horizontal="center"/>
      <protection locked="0"/>
    </xf>
    <xf numFmtId="164" fontId="97" fillId="7" borderId="17" xfId="19344" applyNumberFormat="1" applyFont="1" applyFill="1" applyBorder="1" applyAlignment="1" applyProtection="1">
      <alignment horizontal="center"/>
      <protection locked="0"/>
    </xf>
    <xf numFmtId="164" fontId="97" fillId="8" borderId="20" xfId="19344" applyNumberFormat="1" applyFont="1" applyFill="1" applyBorder="1" applyAlignment="1" applyProtection="1">
      <alignment horizontal="center"/>
      <protection locked="0"/>
    </xf>
    <xf numFmtId="1" fontId="6" fillId="4" borderId="6" xfId="19344" applyNumberFormat="1" applyFont="1" applyFill="1" applyBorder="1" applyAlignment="1" applyProtection="1">
      <alignment horizontal="center"/>
      <protection locked="0"/>
    </xf>
    <xf numFmtId="164" fontId="97" fillId="9" borderId="8" xfId="19344" applyNumberFormat="1" applyFont="1" applyFill="1" applyBorder="1" applyAlignment="1" applyProtection="1">
      <alignment horizontal="center"/>
      <protection locked="0"/>
    </xf>
    <xf numFmtId="164" fontId="97" fillId="6" borderId="9" xfId="19344" applyNumberFormat="1" applyFont="1" applyFill="1" applyBorder="1" applyAlignment="1" applyProtection="1">
      <alignment horizontal="center"/>
      <protection locked="0"/>
    </xf>
    <xf numFmtId="164" fontId="97" fillId="7" borderId="9" xfId="19344" applyNumberFormat="1" applyFont="1" applyFill="1" applyBorder="1" applyAlignment="1" applyProtection="1">
      <alignment horizontal="center"/>
      <protection locked="0"/>
    </xf>
    <xf numFmtId="164" fontId="97" fillId="8" borderId="22" xfId="19344" applyNumberFormat="1" applyFont="1" applyFill="1" applyBorder="1" applyAlignment="1" applyProtection="1">
      <alignment horizontal="center"/>
      <protection locked="0"/>
    </xf>
    <xf numFmtId="0" fontId="95" fillId="4" borderId="18" xfId="19344" applyFont="1" applyFill="1" applyBorder="1" applyAlignment="1" applyProtection="1">
      <alignment horizontal="center" vertical="center" wrapText="1"/>
      <protection locked="0"/>
    </xf>
    <xf numFmtId="0" fontId="95" fillId="4" borderId="14" xfId="19344" applyFont="1" applyFill="1" applyBorder="1" applyAlignment="1" applyProtection="1">
      <alignment horizontal="center" vertical="center" wrapText="1"/>
      <protection locked="0"/>
    </xf>
    <xf numFmtId="164" fontId="97" fillId="4" borderId="16" xfId="19344" applyNumberFormat="1" applyFont="1" applyFill="1" applyBorder="1" applyAlignment="1" applyProtection="1">
      <alignment horizontal="center" vertical="center"/>
      <protection locked="0"/>
    </xf>
    <xf numFmtId="164" fontId="97" fillId="9" borderId="17" xfId="19344" applyNumberFormat="1" applyFont="1" applyFill="1" applyBorder="1" applyAlignment="1" applyProtection="1">
      <alignment horizontal="center" vertical="center"/>
      <protection locked="0"/>
    </xf>
    <xf numFmtId="164" fontId="97" fillId="10" borderId="17" xfId="19344" applyNumberFormat="1" applyFont="1" applyFill="1" applyBorder="1" applyAlignment="1" applyProtection="1">
      <alignment horizontal="center" vertical="center"/>
      <protection locked="0"/>
    </xf>
    <xf numFmtId="164" fontId="97" fillId="11" borderId="17" xfId="19344" applyNumberFormat="1" applyFont="1" applyFill="1" applyBorder="1" applyAlignment="1" applyProtection="1">
      <alignment horizontal="center" vertical="center"/>
      <protection locked="0"/>
    </xf>
    <xf numFmtId="164" fontId="97" fillId="12" borderId="20" xfId="19344" applyNumberFormat="1" applyFont="1" applyFill="1" applyBorder="1" applyAlignment="1" applyProtection="1">
      <alignment horizontal="center" vertical="center"/>
      <protection locked="0"/>
    </xf>
    <xf numFmtId="164" fontId="97" fillId="6" borderId="17" xfId="19344" applyNumberFormat="1" applyFont="1" applyFill="1" applyBorder="1" applyAlignment="1" applyProtection="1">
      <alignment horizontal="center" vertical="center"/>
      <protection locked="0"/>
    </xf>
    <xf numFmtId="164" fontId="97" fillId="7" borderId="17" xfId="19344" applyNumberFormat="1" applyFont="1" applyFill="1" applyBorder="1" applyAlignment="1" applyProtection="1">
      <alignment horizontal="center" vertical="center"/>
      <protection locked="0"/>
    </xf>
    <xf numFmtId="164" fontId="97" fillId="8" borderId="20" xfId="19344" applyNumberFormat="1" applyFont="1" applyFill="1" applyBorder="1" applyAlignment="1" applyProtection="1">
      <alignment horizontal="center" vertical="center"/>
      <protection locked="0"/>
    </xf>
    <xf numFmtId="0" fontId="6" fillId="3" borderId="10" xfId="19344" applyFont="1" applyAlignment="1" applyProtection="1">
      <alignment vertical="center"/>
      <protection locked="0"/>
    </xf>
    <xf numFmtId="164" fontId="97" fillId="4" borderId="8" xfId="19344" applyNumberFormat="1" applyFont="1" applyFill="1" applyBorder="1" applyAlignment="1" applyProtection="1">
      <alignment horizontal="center" vertical="center"/>
      <protection locked="0"/>
    </xf>
    <xf numFmtId="164" fontId="97" fillId="9" borderId="9" xfId="19344" applyNumberFormat="1" applyFont="1" applyFill="1" applyBorder="1" applyAlignment="1" applyProtection="1">
      <alignment horizontal="center" vertical="center"/>
      <protection locked="0"/>
    </xf>
    <xf numFmtId="164" fontId="97" fillId="6" borderId="9" xfId="19344" applyNumberFormat="1" applyFont="1" applyFill="1" applyBorder="1" applyAlignment="1" applyProtection="1">
      <alignment horizontal="center" vertical="center"/>
      <protection locked="0"/>
    </xf>
    <xf numFmtId="164" fontId="97" fillId="7" borderId="9" xfId="19344" applyNumberFormat="1" applyFont="1" applyFill="1" applyBorder="1" applyAlignment="1" applyProtection="1">
      <alignment horizontal="center" vertical="center"/>
      <protection locked="0"/>
    </xf>
    <xf numFmtId="164" fontId="97" fillId="8" borderId="22" xfId="19344" applyNumberFormat="1" applyFont="1" applyFill="1" applyBorder="1" applyAlignment="1" applyProtection="1">
      <alignment horizontal="center" vertical="center"/>
      <protection locked="0"/>
    </xf>
    <xf numFmtId="1" fontId="6" fillId="4" borderId="4" xfId="19344" applyNumberFormat="1" applyFont="1" applyFill="1" applyBorder="1" applyAlignment="1" applyProtection="1">
      <alignment horizontal="center"/>
      <protection locked="0"/>
    </xf>
    <xf numFmtId="164" fontId="97" fillId="3" borderId="19" xfId="19344" applyNumberFormat="1" applyFont="1" applyBorder="1" applyAlignment="1" applyProtection="1">
      <alignment horizontal="center"/>
      <protection locked="0"/>
    </xf>
    <xf numFmtId="164" fontId="97" fillId="3" borderId="23" xfId="19344" applyNumberFormat="1" applyFont="1" applyBorder="1" applyAlignment="1" applyProtection="1">
      <alignment horizontal="center"/>
      <protection locked="0"/>
    </xf>
    <xf numFmtId="164" fontId="97" fillId="3" borderId="11" xfId="19344" applyNumberFormat="1" applyFont="1" applyBorder="1" applyAlignment="1" applyProtection="1">
      <alignment horizontal="center"/>
      <protection locked="0"/>
    </xf>
    <xf numFmtId="164" fontId="97" fillId="3" borderId="20" xfId="19344" applyNumberFormat="1" applyFont="1" applyBorder="1" applyAlignment="1" applyProtection="1">
      <alignment horizontal="center"/>
      <protection locked="0"/>
    </xf>
    <xf numFmtId="164" fontId="97" fillId="3" borderId="21" xfId="19344" applyNumberFormat="1" applyFont="1" applyBorder="1" applyAlignment="1" applyProtection="1">
      <alignment horizontal="center"/>
      <protection locked="0"/>
    </xf>
    <xf numFmtId="164" fontId="97" fillId="3" borderId="7" xfId="19344" applyNumberFormat="1" applyFont="1" applyBorder="1" applyAlignment="1" applyProtection="1">
      <alignment horizontal="center"/>
      <protection locked="0"/>
    </xf>
    <xf numFmtId="164" fontId="97" fillId="3" borderId="12" xfId="19344" applyNumberFormat="1" applyFont="1" applyBorder="1" applyAlignment="1" applyProtection="1">
      <alignment horizontal="center"/>
      <protection locked="0"/>
    </xf>
    <xf numFmtId="164" fontId="97" fillId="3" borderId="22" xfId="19344" applyNumberFormat="1" applyFont="1" applyBorder="1" applyAlignment="1" applyProtection="1">
      <alignment horizontal="center"/>
      <protection locked="0"/>
    </xf>
    <xf numFmtId="0" fontId="6" fillId="3" borderId="24" xfId="19344" applyFont="1" applyBorder="1" applyProtection="1">
      <protection locked="0"/>
    </xf>
    <xf numFmtId="0" fontId="6" fillId="3" borderId="25" xfId="19344" applyFont="1" applyBorder="1" applyProtection="1">
      <protection locked="0"/>
    </xf>
    <xf numFmtId="0" fontId="53" fillId="4" borderId="26" xfId="19344" applyFont="1" applyFill="1" applyBorder="1" applyAlignment="1" applyProtection="1">
      <alignment horizontal="center" vertical="center"/>
      <protection locked="0"/>
    </xf>
    <xf numFmtId="0" fontId="95" fillId="4" borderId="25" xfId="19344" applyFont="1" applyFill="1" applyBorder="1" applyAlignment="1" applyProtection="1">
      <alignment horizontal="center" vertical="center"/>
      <protection locked="0"/>
    </xf>
    <xf numFmtId="0" fontId="95" fillId="4" borderId="18" xfId="19344" applyFont="1" applyFill="1" applyBorder="1" applyAlignment="1" applyProtection="1">
      <alignment horizontal="center" vertical="center"/>
      <protection locked="0"/>
    </xf>
    <xf numFmtId="0" fontId="95" fillId="4" borderId="15" xfId="19344" applyFont="1" applyFill="1" applyBorder="1" applyAlignment="1" applyProtection="1">
      <alignment horizontal="center" wrapText="1"/>
      <protection locked="0"/>
    </xf>
    <xf numFmtId="0" fontId="97" fillId="3" borderId="10" xfId="19344" applyFont="1" applyFill="1" applyBorder="1" applyProtection="1">
      <protection locked="0"/>
    </xf>
    <xf numFmtId="0" fontId="95" fillId="4" borderId="26" xfId="19344" applyFont="1" applyFill="1" applyBorder="1" applyAlignment="1" applyProtection="1">
      <alignment horizontal="center" vertical="center" wrapText="1"/>
      <protection locked="0"/>
    </xf>
    <xf numFmtId="164" fontId="6" fillId="3" borderId="10" xfId="19344" applyNumberFormat="1" applyFont="1" applyProtection="1">
      <protection locked="0"/>
    </xf>
    <xf numFmtId="0" fontId="99" fillId="3" borderId="4" xfId="19344" applyFont="1" applyBorder="1" applyAlignment="1" applyProtection="1">
      <alignment vertical="center" textRotation="90"/>
      <protection locked="0"/>
    </xf>
    <xf numFmtId="164" fontId="97" fillId="3" borderId="29" xfId="19344" applyNumberFormat="1" applyFont="1" applyFill="1" applyBorder="1" applyAlignment="1" applyProtection="1">
      <alignment horizontal="center"/>
      <protection locked="0"/>
    </xf>
    <xf numFmtId="164" fontId="97" fillId="3" borderId="10" xfId="19344" applyNumberFormat="1" applyFont="1" applyFill="1" applyBorder="1" applyAlignment="1" applyProtection="1">
      <alignment horizontal="center"/>
      <protection locked="0"/>
    </xf>
    <xf numFmtId="164" fontId="97" fillId="3" borderId="28" xfId="19344" applyNumberFormat="1" applyFont="1" applyFill="1" applyBorder="1" applyAlignment="1" applyProtection="1">
      <alignment horizontal="center"/>
      <protection locked="0"/>
    </xf>
    <xf numFmtId="164" fontId="97" fillId="3" borderId="32" xfId="19344" applyNumberFormat="1" applyFont="1" applyFill="1" applyBorder="1" applyAlignment="1" applyProtection="1">
      <alignment horizontal="center"/>
      <protection locked="0"/>
    </xf>
    <xf numFmtId="164" fontId="97" fillId="3" borderId="31" xfId="19344" applyNumberFormat="1" applyFont="1" applyFill="1" applyBorder="1" applyAlignment="1" applyProtection="1">
      <alignment horizontal="center"/>
      <protection locked="0"/>
    </xf>
    <xf numFmtId="1" fontId="6" fillId="3" borderId="10" xfId="19344" applyNumberFormat="1" applyFont="1" applyProtection="1">
      <protection locked="0"/>
    </xf>
    <xf numFmtId="164" fontId="97" fillId="3" borderId="35" xfId="19344" applyNumberFormat="1" applyFont="1" applyFill="1" applyBorder="1" applyAlignment="1" applyProtection="1">
      <alignment horizontal="center"/>
      <protection locked="0"/>
    </xf>
    <xf numFmtId="164" fontId="97" fillId="3" borderId="5" xfId="19344" applyNumberFormat="1" applyFont="1" applyFill="1" applyBorder="1" applyAlignment="1" applyProtection="1">
      <alignment horizontal="center"/>
      <protection locked="0"/>
    </xf>
    <xf numFmtId="164" fontId="97" fillId="3" borderId="6" xfId="19344" applyNumberFormat="1" applyFont="1" applyFill="1" applyBorder="1" applyAlignment="1" applyProtection="1">
      <alignment horizontal="center"/>
      <protection locked="0"/>
    </xf>
    <xf numFmtId="164" fontId="97" fillId="3" borderId="34" xfId="19344" applyNumberFormat="1" applyFont="1" applyFill="1" applyBorder="1" applyAlignment="1" applyProtection="1">
      <alignment horizontal="center"/>
      <protection locked="0"/>
    </xf>
    <xf numFmtId="0" fontId="6" fillId="3" borderId="12" xfId="19344" applyFont="1" applyBorder="1" applyProtection="1">
      <protection locked="0"/>
    </xf>
    <xf numFmtId="0" fontId="6" fillId="3" borderId="10" xfId="19344" applyFont="1" applyBorder="1" applyProtection="1">
      <protection locked="0"/>
    </xf>
    <xf numFmtId="164" fontId="6" fillId="3" borderId="10" xfId="19344" applyNumberFormat="1" applyFont="1" applyAlignment="1" applyProtection="1">
      <alignment horizontal="center"/>
      <protection locked="0"/>
    </xf>
    <xf numFmtId="164" fontId="97" fillId="3" borderId="10" xfId="19344" applyNumberFormat="1" applyFont="1" applyAlignment="1" applyProtection="1">
      <alignment horizontal="center"/>
      <protection locked="0"/>
    </xf>
    <xf numFmtId="0" fontId="6" fillId="4" borderId="26" xfId="19344" applyFont="1" applyFill="1" applyBorder="1" applyAlignment="1" applyProtection="1">
      <alignment horizontal="center" vertical="center"/>
      <protection locked="0"/>
    </xf>
    <xf numFmtId="164" fontId="97" fillId="5" borderId="16" xfId="19344" applyNumberFormat="1" applyFont="1" applyFill="1" applyBorder="1" applyAlignment="1" applyProtection="1">
      <alignment horizontal="center"/>
      <protection locked="0"/>
    </xf>
    <xf numFmtId="164" fontId="97" fillId="5" borderId="8" xfId="19344" applyNumberFormat="1" applyFont="1" applyFill="1" applyBorder="1" applyAlignment="1" applyProtection="1">
      <alignment horizontal="center"/>
      <protection locked="0"/>
    </xf>
    <xf numFmtId="164" fontId="97" fillId="5" borderId="17" xfId="19344" applyNumberFormat="1" applyFont="1" applyFill="1" applyBorder="1" applyAlignment="1" applyProtection="1">
      <alignment horizontal="center" vertical="center"/>
      <protection locked="0"/>
    </xf>
    <xf numFmtId="164" fontId="97" fillId="5" borderId="9" xfId="19344" applyNumberFormat="1" applyFont="1" applyFill="1" applyBorder="1" applyAlignment="1" applyProtection="1">
      <alignment horizontal="center" vertical="center"/>
      <protection locked="0"/>
    </xf>
    <xf numFmtId="0" fontId="52" fillId="0" borderId="10" xfId="0" applyFont="1" applyFill="1" applyBorder="1" applyAlignment="1" applyProtection="1">
      <alignment horizontal="center" vertical="center"/>
      <protection locked="0"/>
    </xf>
    <xf numFmtId="0" fontId="6" fillId="3" borderId="10" xfId="19344" applyFont="1" applyAlignment="1" applyProtection="1">
      <alignment horizontal="center" vertical="center"/>
      <protection locked="0"/>
    </xf>
    <xf numFmtId="0" fontId="6" fillId="0" borderId="10" xfId="19344" applyFont="1" applyFill="1" applyProtection="1">
      <protection locked="0"/>
    </xf>
    <xf numFmtId="1" fontId="92" fillId="3" borderId="10" xfId="19344" applyNumberFormat="1" applyFont="1" applyAlignment="1" applyProtection="1">
      <alignment horizontal="center" vertical="center"/>
      <protection locked="0"/>
    </xf>
    <xf numFmtId="0" fontId="104" fillId="27" borderId="10" xfId="34367" applyFont="1" applyFill="1" applyAlignment="1">
      <alignment wrapText="1"/>
    </xf>
    <xf numFmtId="0" fontId="6" fillId="27" borderId="10" xfId="34367" applyFill="1" applyAlignment="1">
      <alignment wrapText="1"/>
    </xf>
    <xf numFmtId="0" fontId="137" fillId="3" borderId="3" xfId="34367" applyFont="1" applyBorder="1"/>
    <xf numFmtId="0" fontId="138" fillId="27" borderId="4" xfId="34367" applyFont="1" applyFill="1" applyBorder="1" applyAlignment="1">
      <alignment wrapText="1"/>
    </xf>
    <xf numFmtId="0" fontId="139" fillId="15" borderId="3" xfId="34367" applyFont="1" applyFill="1" applyBorder="1"/>
    <xf numFmtId="0" fontId="140" fillId="3" borderId="4" xfId="34367" applyFont="1" applyBorder="1"/>
    <xf numFmtId="0" fontId="136" fillId="27" borderId="3" xfId="34367" applyFont="1" applyFill="1" applyBorder="1" applyAlignment="1">
      <alignment wrapText="1"/>
    </xf>
    <xf numFmtId="0" fontId="141" fillId="27" borderId="3" xfId="34367" applyFont="1" applyFill="1" applyBorder="1"/>
    <xf numFmtId="0" fontId="138" fillId="27" borderId="3" xfId="34367" applyFont="1" applyFill="1" applyBorder="1" applyAlignment="1">
      <alignment wrapText="1"/>
    </xf>
    <xf numFmtId="0" fontId="138" fillId="27" borderId="3" xfId="34367" applyFont="1" applyFill="1" applyBorder="1" applyAlignment="1">
      <alignment horizontal="left" wrapText="1"/>
    </xf>
    <xf numFmtId="0" fontId="138" fillId="3" borderId="4" xfId="34367" applyFont="1" applyBorder="1"/>
    <xf numFmtId="0" fontId="138" fillId="27" borderId="5" xfId="34367" applyFont="1" applyFill="1" applyBorder="1" applyAlignment="1">
      <alignment wrapText="1"/>
    </xf>
    <xf numFmtId="0" fontId="138" fillId="27" borderId="6" xfId="34367" applyFont="1" applyFill="1" applyBorder="1" applyAlignment="1">
      <alignment wrapText="1"/>
    </xf>
    <xf numFmtId="0" fontId="6" fillId="15" borderId="10" xfId="34367" applyFill="1"/>
    <xf numFmtId="0" fontId="143" fillId="3" borderId="53" xfId="36255" applyFont="1" applyBorder="1" applyAlignment="1">
      <alignment horizontal="center" vertical="center" wrapText="1"/>
    </xf>
    <xf numFmtId="0" fontId="143" fillId="3" borderId="54" xfId="36256" applyFont="1" applyBorder="1" applyAlignment="1">
      <alignment horizontal="center" vertical="center" wrapText="1"/>
    </xf>
    <xf numFmtId="0" fontId="143" fillId="3" borderId="55" xfId="36257" applyFont="1" applyBorder="1" applyAlignment="1">
      <alignment horizontal="center" vertical="center" wrapText="1"/>
    </xf>
    <xf numFmtId="0" fontId="6" fillId="15" borderId="10" xfId="34367" applyFill="1" applyAlignment="1">
      <alignment vertical="center"/>
    </xf>
    <xf numFmtId="0" fontId="143" fillId="28" borderId="57" xfId="36259" applyFont="1" applyFill="1" applyBorder="1" applyAlignment="1">
      <alignment horizontal="left" vertical="top" wrapText="1"/>
    </xf>
    <xf numFmtId="166" fontId="144" fillId="3" borderId="58" xfId="36260" applyNumberFormat="1" applyFont="1" applyBorder="1" applyAlignment="1">
      <alignment horizontal="right" vertical="top"/>
    </xf>
    <xf numFmtId="166" fontId="144" fillId="3" borderId="59" xfId="36261" applyNumberFormat="1" applyFont="1" applyBorder="1" applyAlignment="1">
      <alignment horizontal="right" vertical="top"/>
    </xf>
    <xf numFmtId="166" fontId="144" fillId="3" borderId="60" xfId="36262" applyNumberFormat="1" applyFont="1" applyBorder="1" applyAlignment="1">
      <alignment horizontal="right" vertical="top"/>
    </xf>
    <xf numFmtId="166" fontId="144" fillId="3" borderId="61" xfId="36264" applyNumberFormat="1" applyFont="1" applyBorder="1" applyAlignment="1">
      <alignment horizontal="right" vertical="top"/>
    </xf>
    <xf numFmtId="166" fontId="144" fillId="3" borderId="62" xfId="36265" applyNumberFormat="1" applyFont="1" applyBorder="1" applyAlignment="1">
      <alignment horizontal="right" vertical="top"/>
    </xf>
    <xf numFmtId="166" fontId="144" fillId="3" borderId="63" xfId="36266" applyNumberFormat="1" applyFont="1" applyBorder="1" applyAlignment="1">
      <alignment horizontal="right" vertical="top"/>
    </xf>
    <xf numFmtId="0" fontId="143" fillId="28" borderId="64" xfId="36267" applyFont="1" applyFill="1" applyBorder="1" applyAlignment="1">
      <alignment horizontal="left" vertical="top" wrapText="1"/>
    </xf>
    <xf numFmtId="167" fontId="145" fillId="2" borderId="66" xfId="34367" applyNumberFormat="1" applyFont="1" applyFill="1" applyBorder="1" applyAlignment="1">
      <alignment vertical="top"/>
    </xf>
    <xf numFmtId="167" fontId="146" fillId="27" borderId="67" xfId="34367" applyNumberFormat="1" applyFont="1" applyFill="1" applyBorder="1" applyAlignment="1">
      <alignment horizontal="right" vertical="top"/>
    </xf>
    <xf numFmtId="167" fontId="145" fillId="2" borderId="68" xfId="34367" applyNumberFormat="1" applyFont="1" applyFill="1" applyBorder="1" applyAlignment="1">
      <alignment vertical="top"/>
    </xf>
    <xf numFmtId="167" fontId="146" fillId="27" borderId="69" xfId="34367" applyNumberFormat="1" applyFont="1" applyFill="1" applyBorder="1" applyAlignment="1">
      <alignment horizontal="right" vertical="top"/>
    </xf>
    <xf numFmtId="167" fontId="145" fillId="2" borderId="9" xfId="34367" applyNumberFormat="1" applyFont="1" applyFill="1" applyBorder="1" applyAlignment="1">
      <alignment vertical="top"/>
    </xf>
    <xf numFmtId="167" fontId="146" fillId="27" borderId="7" xfId="34367" applyNumberFormat="1" applyFont="1" applyFill="1" applyBorder="1" applyAlignment="1">
      <alignment horizontal="right" vertical="top"/>
    </xf>
    <xf numFmtId="167" fontId="146" fillId="27" borderId="70" xfId="34367" applyNumberFormat="1" applyFont="1" applyFill="1" applyBorder="1" applyAlignment="1">
      <alignment horizontal="right" vertical="top"/>
    </xf>
    <xf numFmtId="0" fontId="6" fillId="15" borderId="10" xfId="34367" applyFill="1" applyAlignment="1">
      <alignment wrapText="1"/>
    </xf>
    <xf numFmtId="0" fontId="143" fillId="3" borderId="53" xfId="36275" applyFont="1" applyBorder="1" applyAlignment="1">
      <alignment horizontal="center" vertical="center" wrapText="1"/>
    </xf>
    <xf numFmtId="0" fontId="143" fillId="3" borderId="54" xfId="36276" applyFont="1" applyBorder="1" applyAlignment="1">
      <alignment horizontal="center" vertical="center" wrapText="1"/>
    </xf>
    <xf numFmtId="0" fontId="143" fillId="3" borderId="55" xfId="36277" applyFont="1" applyBorder="1" applyAlignment="1">
      <alignment horizontal="center" vertical="center" wrapText="1"/>
    </xf>
    <xf numFmtId="0" fontId="6" fillId="15" borderId="10" xfId="34367" applyFill="1" applyAlignment="1">
      <alignment vertical="center" wrapText="1"/>
    </xf>
    <xf numFmtId="0" fontId="143" fillId="28" borderId="56" xfId="36279" applyFont="1" applyFill="1" applyBorder="1" applyAlignment="1">
      <alignment horizontal="left" vertical="top" wrapText="1"/>
    </xf>
    <xf numFmtId="166" fontId="144" fillId="3" borderId="58" xfId="36280" applyNumberFormat="1" applyFont="1" applyBorder="1" applyAlignment="1">
      <alignment horizontal="right" vertical="top"/>
    </xf>
    <xf numFmtId="166" fontId="144" fillId="3" borderId="59" xfId="36281" applyNumberFormat="1" applyFont="1" applyBorder="1" applyAlignment="1">
      <alignment horizontal="right" vertical="top"/>
    </xf>
    <xf numFmtId="166" fontId="144" fillId="3" borderId="60" xfId="36282" applyNumberFormat="1" applyFont="1" applyBorder="1" applyAlignment="1">
      <alignment horizontal="right" vertical="top"/>
    </xf>
    <xf numFmtId="0" fontId="143" fillId="28" borderId="57" xfId="36284" applyFont="1" applyFill="1" applyBorder="1" applyAlignment="1">
      <alignment horizontal="left" vertical="top" wrapText="1"/>
    </xf>
    <xf numFmtId="166" fontId="144" fillId="3" borderId="61" xfId="36285" applyNumberFormat="1" applyFont="1" applyBorder="1" applyAlignment="1">
      <alignment horizontal="right" vertical="top"/>
    </xf>
    <xf numFmtId="166" fontId="144" fillId="3" borderId="62" xfId="36286" applyNumberFormat="1" applyFont="1" applyBorder="1" applyAlignment="1">
      <alignment horizontal="right" vertical="top"/>
    </xf>
    <xf numFmtId="166" fontId="144" fillId="3" borderId="63" xfId="36287" applyNumberFormat="1" applyFont="1" applyBorder="1" applyAlignment="1">
      <alignment horizontal="right" vertical="top"/>
    </xf>
    <xf numFmtId="0" fontId="143" fillId="28" borderId="64" xfId="36289" applyFont="1" applyFill="1" applyBorder="1" applyAlignment="1">
      <alignment horizontal="left" vertical="top" wrapText="1"/>
    </xf>
    <xf numFmtId="166" fontId="144" fillId="3" borderId="71" xfId="36290" applyNumberFormat="1" applyFont="1" applyBorder="1" applyAlignment="1">
      <alignment horizontal="right" vertical="top"/>
    </xf>
    <xf numFmtId="166" fontId="144" fillId="3" borderId="72" xfId="36291" applyNumberFormat="1" applyFont="1" applyBorder="1" applyAlignment="1">
      <alignment horizontal="right" vertical="top"/>
    </xf>
    <xf numFmtId="166" fontId="144" fillId="3" borderId="73" xfId="36292" applyNumberFormat="1" applyFont="1" applyBorder="1" applyAlignment="1">
      <alignment horizontal="right" vertical="top"/>
    </xf>
    <xf numFmtId="0" fontId="143" fillId="3" borderId="53" xfId="36300" applyFont="1" applyBorder="1" applyAlignment="1">
      <alignment horizontal="center" vertical="center" wrapText="1"/>
    </xf>
    <xf numFmtId="0" fontId="143" fillId="3" borderId="54" xfId="36301" applyFont="1" applyBorder="1" applyAlignment="1">
      <alignment horizontal="center" vertical="center" wrapText="1"/>
    </xf>
    <xf numFmtId="0" fontId="143" fillId="3" borderId="55" xfId="36302" applyFont="1" applyBorder="1" applyAlignment="1">
      <alignment horizontal="center" vertical="center" wrapText="1"/>
    </xf>
    <xf numFmtId="0" fontId="143" fillId="28" borderId="56" xfId="36304" applyFont="1" applyFill="1" applyBorder="1" applyAlignment="1">
      <alignment horizontal="left" vertical="top" wrapText="1"/>
    </xf>
    <xf numFmtId="166" fontId="144" fillId="3" borderId="58" xfId="36305" applyNumberFormat="1" applyFont="1" applyBorder="1" applyAlignment="1">
      <alignment horizontal="right" vertical="top"/>
    </xf>
    <xf numFmtId="166" fontId="144" fillId="3" borderId="59" xfId="36306" applyNumberFormat="1" applyFont="1" applyBorder="1" applyAlignment="1">
      <alignment horizontal="right" vertical="top"/>
    </xf>
    <xf numFmtId="166" fontId="144" fillId="3" borderId="60" xfId="36307" applyNumberFormat="1" applyFont="1" applyBorder="1" applyAlignment="1">
      <alignment horizontal="right" vertical="top"/>
    </xf>
    <xf numFmtId="0" fontId="143" fillId="28" borderId="57" xfId="36309" applyFont="1" applyFill="1" applyBorder="1" applyAlignment="1">
      <alignment horizontal="left" vertical="top" wrapText="1"/>
    </xf>
    <xf numFmtId="166" fontId="144" fillId="3" borderId="61" xfId="36310" applyNumberFormat="1" applyFont="1" applyBorder="1" applyAlignment="1">
      <alignment horizontal="right" vertical="top"/>
    </xf>
    <xf numFmtId="166" fontId="144" fillId="3" borderId="62" xfId="36311" applyNumberFormat="1" applyFont="1" applyBorder="1" applyAlignment="1">
      <alignment horizontal="right" vertical="top"/>
    </xf>
    <xf numFmtId="166" fontId="144" fillId="3" borderId="63" xfId="36312" applyNumberFormat="1" applyFont="1" applyBorder="1" applyAlignment="1">
      <alignment horizontal="right" vertical="top"/>
    </xf>
    <xf numFmtId="0" fontId="143" fillId="28" borderId="57" xfId="36308" applyFont="1" applyFill="1" applyBorder="1" applyAlignment="1">
      <alignment horizontal="left" vertical="top" wrapText="1"/>
    </xf>
    <xf numFmtId="0" fontId="143" fillId="28" borderId="64" xfId="36313" applyFont="1" applyFill="1" applyBorder="1" applyAlignment="1">
      <alignment horizontal="left" vertical="top" wrapText="1"/>
    </xf>
    <xf numFmtId="0" fontId="143" fillId="28" borderId="64" xfId="36314" applyFont="1" applyFill="1" applyBorder="1" applyAlignment="1">
      <alignment horizontal="left" vertical="top" wrapText="1"/>
    </xf>
    <xf numFmtId="166" fontId="144" fillId="3" borderId="71" xfId="36315" applyNumberFormat="1" applyFont="1" applyBorder="1" applyAlignment="1">
      <alignment horizontal="right" vertical="top"/>
    </xf>
    <xf numFmtId="166" fontId="144" fillId="3" borderId="72" xfId="36316" applyNumberFormat="1" applyFont="1" applyBorder="1" applyAlignment="1">
      <alignment horizontal="right" vertical="top"/>
    </xf>
    <xf numFmtId="166" fontId="144" fillId="3" borderId="73" xfId="36317" applyNumberFormat="1" applyFont="1" applyBorder="1" applyAlignment="1">
      <alignment horizontal="right" vertical="top"/>
    </xf>
    <xf numFmtId="0" fontId="143" fillId="15" borderId="10" xfId="19355" applyFont="1" applyFill="1" applyAlignment="1">
      <alignment horizontal="left" vertical="top" wrapText="1"/>
    </xf>
    <xf numFmtId="0" fontId="143" fillId="15" borderId="10" xfId="19356" applyFont="1" applyFill="1" applyAlignment="1">
      <alignment horizontal="left" vertical="top"/>
    </xf>
    <xf numFmtId="168" fontId="144" fillId="15" borderId="10" xfId="19366" applyNumberFormat="1" applyFont="1" applyFill="1" applyAlignment="1">
      <alignment horizontal="right" vertical="top"/>
    </xf>
    <xf numFmtId="168" fontId="144" fillId="15" borderId="10" xfId="19367" applyNumberFormat="1" applyFont="1" applyFill="1" applyAlignment="1">
      <alignment horizontal="right" vertical="top"/>
    </xf>
    <xf numFmtId="168" fontId="144" fillId="15" borderId="10" xfId="19368" applyNumberFormat="1" applyFont="1" applyFill="1" applyAlignment="1">
      <alignment horizontal="right" vertical="top"/>
    </xf>
    <xf numFmtId="0" fontId="143" fillId="15" borderId="10" xfId="19357" applyFont="1" applyFill="1" applyAlignment="1">
      <alignment horizontal="left" vertical="top" wrapText="1"/>
    </xf>
    <xf numFmtId="0" fontId="143" fillId="15" borderId="10" xfId="19358" applyFont="1" applyFill="1" applyAlignment="1">
      <alignment horizontal="left" vertical="top"/>
    </xf>
    <xf numFmtId="168" fontId="144" fillId="15" borderId="10" xfId="19370" applyNumberFormat="1" applyFont="1" applyFill="1" applyAlignment="1">
      <alignment horizontal="right" vertical="top"/>
    </xf>
    <xf numFmtId="168" fontId="144" fillId="15" borderId="10" xfId="19371" applyNumberFormat="1" applyFont="1" applyFill="1" applyAlignment="1">
      <alignment horizontal="right" vertical="top"/>
    </xf>
    <xf numFmtId="168" fontId="144" fillId="15" borderId="10" xfId="19372" applyNumberFormat="1" applyFont="1" applyFill="1" applyAlignment="1">
      <alignment horizontal="right" vertical="top"/>
    </xf>
    <xf numFmtId="0" fontId="146" fillId="15" borderId="10" xfId="34367" applyFont="1" applyFill="1" applyAlignment="1">
      <alignment horizontal="left" wrapText="1"/>
    </xf>
    <xf numFmtId="0" fontId="6" fillId="15" borderId="10" xfId="34367" applyFill="1" applyAlignment="1">
      <alignment horizontal="center" vertical="center"/>
    </xf>
    <xf numFmtId="0" fontId="146" fillId="15" borderId="10" xfId="34367" applyFont="1" applyFill="1" applyAlignment="1">
      <alignment horizontal="center" wrapText="1"/>
    </xf>
    <xf numFmtId="0" fontId="146" fillId="15" borderId="10" xfId="34367" applyFont="1" applyFill="1" applyAlignment="1">
      <alignment horizontal="left" vertical="top" wrapText="1"/>
    </xf>
    <xf numFmtId="0" fontId="146" fillId="15" borderId="10" xfId="34367" applyFont="1" applyFill="1" applyAlignment="1">
      <alignment horizontal="left" vertical="top"/>
    </xf>
    <xf numFmtId="167" fontId="146" fillId="15" borderId="10" xfId="34367" applyNumberFormat="1" applyFont="1" applyFill="1" applyAlignment="1">
      <alignment horizontal="right" vertical="top"/>
    </xf>
    <xf numFmtId="0" fontId="6" fillId="27" borderId="10" xfId="34367" applyFill="1" applyAlignment="1">
      <alignment horizontal="center" vertical="center"/>
    </xf>
    <xf numFmtId="0" fontId="146" fillId="27" borderId="10" xfId="34367" applyFont="1" applyFill="1" applyAlignment="1">
      <alignment horizontal="left" vertical="top"/>
    </xf>
    <xf numFmtId="167" fontId="146" fillId="27" borderId="10" xfId="34367" applyNumberFormat="1" applyFont="1" applyFill="1" applyAlignment="1">
      <alignment horizontal="right" vertical="top"/>
    </xf>
    <xf numFmtId="0" fontId="146" fillId="27" borderId="10" xfId="34367" applyFont="1" applyFill="1" applyAlignment="1">
      <alignment horizontal="left" vertical="top" wrapText="1"/>
    </xf>
    <xf numFmtId="0" fontId="146" fillId="27" borderId="10" xfId="34367" applyFont="1" applyFill="1" applyAlignment="1">
      <alignment horizontal="left" wrapText="1"/>
    </xf>
    <xf numFmtId="0" fontId="146" fillId="27" borderId="10" xfId="34367" applyFont="1" applyFill="1" applyAlignment="1">
      <alignment horizontal="center" wrapText="1"/>
    </xf>
    <xf numFmtId="0" fontId="6" fillId="27" borderId="10" xfId="34367" applyFill="1" applyAlignment="1">
      <alignment horizontal="center" vertical="center" wrapText="1"/>
    </xf>
    <xf numFmtId="167" fontId="146" fillId="27" borderId="10" xfId="34367" applyNumberFormat="1" applyFont="1" applyFill="1" applyAlignment="1">
      <alignment horizontal="right" vertical="top" wrapText="1"/>
    </xf>
    <xf numFmtId="0" fontId="148" fillId="3" borderId="3" xfId="34367" applyFont="1" applyBorder="1"/>
    <xf numFmtId="0" fontId="143" fillId="3" borderId="53" xfId="36325" applyFont="1" applyBorder="1" applyAlignment="1">
      <alignment horizontal="center" vertical="center" wrapText="1"/>
    </xf>
    <xf numFmtId="0" fontId="143" fillId="3" borderId="54" xfId="36326" applyFont="1" applyBorder="1" applyAlignment="1">
      <alignment horizontal="center" vertical="center" wrapText="1"/>
    </xf>
    <xf numFmtId="0" fontId="143" fillId="3" borderId="55" xfId="36327" applyFont="1" applyBorder="1" applyAlignment="1">
      <alignment horizontal="center" vertical="center" wrapText="1"/>
    </xf>
    <xf numFmtId="0" fontId="143" fillId="28" borderId="56" xfId="36329" applyFont="1" applyFill="1" applyBorder="1" applyAlignment="1">
      <alignment horizontal="left" vertical="top" wrapText="1"/>
    </xf>
    <xf numFmtId="166" fontId="144" fillId="3" borderId="58" xfId="36330" applyNumberFormat="1" applyFont="1" applyBorder="1" applyAlignment="1">
      <alignment horizontal="right" vertical="top"/>
    </xf>
    <xf numFmtId="166" fontId="144" fillId="3" borderId="59" xfId="36331" applyNumberFormat="1" applyFont="1" applyBorder="1" applyAlignment="1">
      <alignment horizontal="right" vertical="top"/>
    </xf>
    <xf numFmtId="166" fontId="144" fillId="3" borderId="60" xfId="36332" applyNumberFormat="1" applyFont="1" applyBorder="1" applyAlignment="1">
      <alignment horizontal="right" vertical="top"/>
    </xf>
    <xf numFmtId="0" fontId="143" fillId="28" borderId="57" xfId="36334" applyFont="1" applyFill="1" applyBorder="1" applyAlignment="1">
      <alignment horizontal="left" vertical="top" wrapText="1"/>
    </xf>
    <xf numFmtId="166" fontId="144" fillId="3" borderId="61" xfId="36335" applyNumberFormat="1" applyFont="1" applyBorder="1" applyAlignment="1">
      <alignment horizontal="right" vertical="top"/>
    </xf>
    <xf numFmtId="166" fontId="144" fillId="3" borderId="62" xfId="36336" applyNumberFormat="1" applyFont="1" applyBorder="1" applyAlignment="1">
      <alignment horizontal="right" vertical="top"/>
    </xf>
    <xf numFmtId="166" fontId="144" fillId="3" borderId="63" xfId="36337" applyNumberFormat="1" applyFont="1" applyBorder="1" applyAlignment="1">
      <alignment horizontal="right" vertical="top"/>
    </xf>
    <xf numFmtId="0" fontId="143" fillId="28" borderId="64" xfId="36339" applyFont="1" applyFill="1" applyBorder="1" applyAlignment="1">
      <alignment horizontal="left" vertical="top" wrapText="1"/>
    </xf>
    <xf numFmtId="166" fontId="144" fillId="3" borderId="71" xfId="36340" applyNumberFormat="1" applyFont="1" applyBorder="1" applyAlignment="1">
      <alignment horizontal="right" vertical="top"/>
    </xf>
    <xf numFmtId="166" fontId="144" fillId="3" borderId="72" xfId="36341" applyNumberFormat="1" applyFont="1" applyBorder="1" applyAlignment="1">
      <alignment horizontal="right" vertical="top"/>
    </xf>
    <xf numFmtId="166" fontId="144" fillId="3" borderId="73" xfId="36342" applyNumberFormat="1" applyFont="1" applyBorder="1" applyAlignment="1">
      <alignment horizontal="right" vertical="top"/>
    </xf>
    <xf numFmtId="0" fontId="143" fillId="3" borderId="53" xfId="36350" applyFont="1" applyBorder="1" applyAlignment="1">
      <alignment horizontal="center" vertical="center" wrapText="1"/>
    </xf>
    <xf numFmtId="0" fontId="143" fillId="3" borderId="54" xfId="36351" applyFont="1" applyBorder="1" applyAlignment="1">
      <alignment horizontal="center" vertical="center" wrapText="1"/>
    </xf>
    <xf numFmtId="0" fontId="143" fillId="3" borderId="55" xfId="36352" applyFont="1" applyBorder="1" applyAlignment="1">
      <alignment horizontal="center" vertical="center" wrapText="1"/>
    </xf>
    <xf numFmtId="0" fontId="143" fillId="28" borderId="56" xfId="36354" applyFont="1" applyFill="1" applyBorder="1" applyAlignment="1">
      <alignment horizontal="left" vertical="top" wrapText="1"/>
    </xf>
    <xf numFmtId="166" fontId="144" fillId="3" borderId="58" xfId="36355" applyNumberFormat="1" applyFont="1" applyBorder="1" applyAlignment="1">
      <alignment horizontal="right" vertical="top"/>
    </xf>
    <xf numFmtId="166" fontId="144" fillId="3" borderId="59" xfId="36356" applyNumberFormat="1" applyFont="1" applyBorder="1" applyAlignment="1">
      <alignment horizontal="right" vertical="top"/>
    </xf>
    <xf numFmtId="166" fontId="144" fillId="3" borderId="60" xfId="36357" applyNumberFormat="1" applyFont="1" applyBorder="1" applyAlignment="1">
      <alignment horizontal="right" vertical="top"/>
    </xf>
    <xf numFmtId="0" fontId="143" fillId="28" borderId="57" xfId="36359" applyFont="1" applyFill="1" applyBorder="1" applyAlignment="1">
      <alignment horizontal="left" vertical="top" wrapText="1"/>
    </xf>
    <xf numFmtId="166" fontId="144" fillId="3" borderId="61" xfId="36360" applyNumberFormat="1" applyFont="1" applyBorder="1" applyAlignment="1">
      <alignment horizontal="right" vertical="top"/>
    </xf>
    <xf numFmtId="166" fontId="144" fillId="3" borderId="62" xfId="36361" applyNumberFormat="1" applyFont="1" applyBorder="1" applyAlignment="1">
      <alignment horizontal="right" vertical="top"/>
    </xf>
    <xf numFmtId="166" fontId="144" fillId="3" borderId="63" xfId="36362" applyNumberFormat="1" applyFont="1" applyBorder="1" applyAlignment="1">
      <alignment horizontal="right" vertical="top"/>
    </xf>
    <xf numFmtId="0" fontId="143" fillId="28" borderId="57" xfId="36358" applyFont="1" applyFill="1" applyBorder="1" applyAlignment="1">
      <alignment horizontal="left" vertical="top" wrapText="1"/>
    </xf>
    <xf numFmtId="0" fontId="143" fillId="28" borderId="64" xfId="36363" applyFont="1" applyFill="1" applyBorder="1" applyAlignment="1">
      <alignment horizontal="left" vertical="top" wrapText="1"/>
    </xf>
    <xf numFmtId="0" fontId="143" fillId="28" borderId="64" xfId="36364" applyFont="1" applyFill="1" applyBorder="1" applyAlignment="1">
      <alignment horizontal="left" vertical="top" wrapText="1"/>
    </xf>
    <xf numFmtId="166" fontId="144" fillId="3" borderId="71" xfId="36365" applyNumberFormat="1" applyFont="1" applyBorder="1" applyAlignment="1">
      <alignment horizontal="right" vertical="top"/>
    </xf>
    <xf numFmtId="166" fontId="144" fillId="3" borderId="72" xfId="36366" applyNumberFormat="1" applyFont="1" applyBorder="1" applyAlignment="1">
      <alignment horizontal="right" vertical="top"/>
    </xf>
    <xf numFmtId="166" fontId="144" fillId="3" borderId="73" xfId="36367" applyNumberFormat="1" applyFont="1" applyBorder="1" applyAlignment="1">
      <alignment horizontal="right" vertical="top"/>
    </xf>
    <xf numFmtId="0" fontId="143" fillId="15" borderId="10" xfId="19382" applyFont="1" applyFill="1" applyAlignment="1">
      <alignment horizontal="left" vertical="top" wrapText="1"/>
    </xf>
    <xf numFmtId="0" fontId="143" fillId="15" borderId="10" xfId="19384" applyFont="1" applyFill="1" applyAlignment="1">
      <alignment horizontal="left" vertical="top"/>
    </xf>
    <xf numFmtId="166" fontId="144" fillId="15" borderId="10" xfId="19388" applyNumberFormat="1" applyFont="1" applyFill="1" applyAlignment="1">
      <alignment horizontal="right" vertical="top" wrapText="1"/>
    </xf>
    <xf numFmtId="166" fontId="144" fillId="15" borderId="10" xfId="19389" applyNumberFormat="1" applyFont="1" applyFill="1" applyAlignment="1">
      <alignment horizontal="right" vertical="top" wrapText="1"/>
    </xf>
    <xf numFmtId="166" fontId="144" fillId="15" borderId="10" xfId="19390" applyNumberFormat="1" applyFont="1" applyFill="1" applyAlignment="1">
      <alignment horizontal="right" vertical="top" wrapText="1"/>
    </xf>
    <xf numFmtId="0" fontId="143" fillId="3" borderId="53" xfId="36350" applyFont="1" applyBorder="1" applyAlignment="1">
      <alignment horizontal="center" wrapText="1"/>
    </xf>
    <xf numFmtId="0" fontId="143" fillId="3" borderId="54" xfId="36351" applyFont="1" applyBorder="1" applyAlignment="1">
      <alignment horizontal="center" wrapText="1"/>
    </xf>
    <xf numFmtId="0" fontId="143" fillId="3" borderId="55" xfId="36352" applyFont="1" applyBorder="1" applyAlignment="1">
      <alignment horizontal="center" wrapText="1"/>
    </xf>
    <xf numFmtId="168" fontId="144" fillId="3" borderId="58" xfId="36368" applyNumberFormat="1" applyFont="1" applyBorder="1" applyAlignment="1">
      <alignment horizontal="right" vertical="top"/>
    </xf>
    <xf numFmtId="168" fontId="144" fillId="3" borderId="59" xfId="36369" applyNumberFormat="1" applyFont="1" applyBorder="1" applyAlignment="1">
      <alignment horizontal="right" vertical="top"/>
    </xf>
    <xf numFmtId="168" fontId="144" fillId="3" borderId="60" xfId="36370" applyNumberFormat="1" applyFont="1" applyBorder="1" applyAlignment="1">
      <alignment horizontal="right" vertical="top"/>
    </xf>
    <xf numFmtId="168" fontId="144" fillId="3" borderId="61" xfId="36371" applyNumberFormat="1" applyFont="1" applyBorder="1" applyAlignment="1">
      <alignment horizontal="right" vertical="top"/>
    </xf>
    <xf numFmtId="168" fontId="144" fillId="3" borderId="62" xfId="36372" applyNumberFormat="1" applyFont="1" applyBorder="1" applyAlignment="1">
      <alignment horizontal="right" vertical="top"/>
    </xf>
    <xf numFmtId="168" fontId="144" fillId="3" borderId="63" xfId="36373" applyNumberFormat="1" applyFont="1" applyBorder="1" applyAlignment="1">
      <alignment horizontal="right" vertical="top"/>
    </xf>
    <xf numFmtId="168" fontId="144" fillId="3" borderId="71" xfId="36374" applyNumberFormat="1" applyFont="1" applyBorder="1" applyAlignment="1">
      <alignment horizontal="right" vertical="top"/>
    </xf>
    <xf numFmtId="168" fontId="144" fillId="3" borderId="72" xfId="36375" applyNumberFormat="1" applyFont="1" applyBorder="1" applyAlignment="1">
      <alignment horizontal="right" vertical="top"/>
    </xf>
    <xf numFmtId="168" fontId="144" fillId="3" borderId="73" xfId="36376" applyNumberFormat="1" applyFont="1" applyBorder="1" applyAlignment="1">
      <alignment horizontal="right" vertical="top"/>
    </xf>
    <xf numFmtId="0" fontId="143" fillId="15" borderId="10" xfId="25754" applyFont="1" applyFill="1" applyAlignment="1">
      <alignment horizontal="left" wrapText="1"/>
    </xf>
    <xf numFmtId="0" fontId="143" fillId="15" borderId="10" xfId="25753" applyFont="1" applyFill="1" applyAlignment="1">
      <alignment horizontal="left"/>
    </xf>
    <xf numFmtId="0" fontId="143" fillId="15" borderId="10" xfId="25752" applyFont="1" applyFill="1" applyAlignment="1">
      <alignment horizontal="center" wrapText="1"/>
    </xf>
    <xf numFmtId="0" fontId="143" fillId="15" borderId="10" xfId="25750" applyFont="1" applyFill="1" applyAlignment="1">
      <alignment horizontal="center" wrapText="1"/>
    </xf>
    <xf numFmtId="0" fontId="143" fillId="15" borderId="10" xfId="25751" applyFont="1" applyFill="1" applyAlignment="1">
      <alignment horizontal="center" wrapText="1"/>
    </xf>
    <xf numFmtId="0" fontId="143" fillId="15" borderId="10" xfId="19381" applyFont="1" applyFill="1" applyAlignment="1">
      <alignment horizontal="left" vertical="top" wrapText="1"/>
    </xf>
    <xf numFmtId="0" fontId="143" fillId="15" borderId="10" xfId="19383" applyFont="1" applyFill="1" applyAlignment="1">
      <alignment horizontal="left" vertical="top"/>
    </xf>
    <xf numFmtId="168" fontId="144" fillId="15" borderId="10" xfId="19393" applyNumberFormat="1" applyFont="1" applyFill="1" applyAlignment="1">
      <alignment horizontal="right" vertical="top" wrapText="1"/>
    </xf>
    <xf numFmtId="168" fontId="144" fillId="15" borderId="10" xfId="19394" applyNumberFormat="1" applyFont="1" applyFill="1" applyAlignment="1">
      <alignment horizontal="right" vertical="top" wrapText="1"/>
    </xf>
    <xf numFmtId="168" fontId="144" fillId="15" borderId="10" xfId="19395" applyNumberFormat="1" applyFont="1" applyFill="1" applyAlignment="1">
      <alignment horizontal="right" vertical="top" wrapText="1"/>
    </xf>
    <xf numFmtId="0" fontId="143" fillId="15" borderId="10" xfId="19382" applyFont="1" applyFill="1" applyAlignment="1">
      <alignment horizontal="left" vertical="center" wrapText="1"/>
    </xf>
    <xf numFmtId="0" fontId="143" fillId="15" borderId="10" xfId="19384" applyFont="1" applyFill="1" applyAlignment="1">
      <alignment horizontal="left" vertical="center"/>
    </xf>
    <xf numFmtId="168" fontId="144" fillId="15" borderId="10" xfId="19397" applyNumberFormat="1" applyFont="1" applyFill="1" applyAlignment="1">
      <alignment horizontal="right" vertical="center" wrapText="1"/>
    </xf>
    <xf numFmtId="168" fontId="144" fillId="15" borderId="10" xfId="19398" applyNumberFormat="1" applyFont="1" applyFill="1" applyAlignment="1">
      <alignment horizontal="right" vertical="center" wrapText="1"/>
    </xf>
    <xf numFmtId="168" fontId="144" fillId="15" borderId="10" xfId="19399" applyNumberFormat="1" applyFont="1" applyFill="1" applyAlignment="1">
      <alignment horizontal="right" vertical="center" wrapText="1"/>
    </xf>
    <xf numFmtId="168" fontId="144" fillId="15" borderId="10" xfId="19397" applyNumberFormat="1" applyFont="1" applyFill="1" applyAlignment="1">
      <alignment horizontal="right" vertical="top" wrapText="1"/>
    </xf>
    <xf numFmtId="168" fontId="144" fillId="15" borderId="10" xfId="19398" applyNumberFormat="1" applyFont="1" applyFill="1" applyAlignment="1">
      <alignment horizontal="right" vertical="top" wrapText="1"/>
    </xf>
    <xf numFmtId="168" fontId="144" fillId="15" borderId="10" xfId="19399" applyNumberFormat="1" applyFont="1" applyFill="1" applyAlignment="1">
      <alignment horizontal="right" vertical="top" wrapText="1"/>
    </xf>
    <xf numFmtId="0" fontId="143" fillId="15" borderId="10" xfId="19385" applyFont="1" applyFill="1" applyAlignment="1">
      <alignment horizontal="left" vertical="top" wrapText="1"/>
    </xf>
    <xf numFmtId="0" fontId="143" fillId="15" borderId="10" xfId="19386" applyFont="1" applyFill="1" applyAlignment="1">
      <alignment horizontal="left" vertical="top"/>
    </xf>
    <xf numFmtId="168" fontId="144" fillId="15" borderId="10" xfId="19401" applyNumberFormat="1" applyFont="1" applyFill="1" applyAlignment="1">
      <alignment horizontal="right" vertical="top" wrapText="1"/>
    </xf>
    <xf numFmtId="168" fontId="144" fillId="15" borderId="10" xfId="19402" applyNumberFormat="1" applyFont="1" applyFill="1" applyAlignment="1">
      <alignment horizontal="right" vertical="top" wrapText="1"/>
    </xf>
    <xf numFmtId="168" fontId="144" fillId="15" borderId="10" xfId="19403" applyNumberFormat="1" applyFont="1" applyFill="1" applyAlignment="1">
      <alignment horizontal="right" vertical="top" wrapText="1"/>
    </xf>
    <xf numFmtId="0" fontId="6" fillId="27" borderId="10" xfId="34367" applyFill="1"/>
    <xf numFmtId="168" fontId="146" fillId="27" borderId="10" xfId="34367" applyNumberFormat="1" applyFont="1" applyFill="1" applyAlignment="1">
      <alignment horizontal="right" vertical="top"/>
    </xf>
    <xf numFmtId="168" fontId="146" fillId="27" borderId="10" xfId="34367" applyNumberFormat="1" applyFont="1" applyFill="1" applyAlignment="1">
      <alignment horizontal="right" vertical="top" wrapText="1"/>
    </xf>
    <xf numFmtId="0" fontId="143" fillId="3" borderId="53" xfId="36384" applyFont="1" applyBorder="1" applyAlignment="1">
      <alignment horizontal="center" vertical="center" wrapText="1"/>
    </xf>
    <xf numFmtId="0" fontId="143" fillId="3" borderId="54" xfId="36385" applyFont="1" applyBorder="1" applyAlignment="1">
      <alignment horizontal="center" vertical="center" wrapText="1"/>
    </xf>
    <xf numFmtId="0" fontId="143" fillId="3" borderId="55" xfId="36386" applyFont="1" applyBorder="1" applyAlignment="1">
      <alignment horizontal="center" vertical="center" wrapText="1"/>
    </xf>
    <xf numFmtId="0" fontId="143" fillId="28" borderId="56" xfId="36388" applyFont="1" applyFill="1" applyBorder="1" applyAlignment="1">
      <alignment horizontal="left" vertical="top" wrapText="1"/>
    </xf>
    <xf numFmtId="166" fontId="144" fillId="3" borderId="58" xfId="33480" applyNumberFormat="1" applyFont="1" applyBorder="1" applyAlignment="1">
      <alignment horizontal="right" vertical="top"/>
    </xf>
    <xf numFmtId="0" fontId="143" fillId="28" borderId="57" xfId="36390" applyFont="1" applyFill="1" applyBorder="1" applyAlignment="1">
      <alignment horizontal="left" vertical="top" wrapText="1"/>
    </xf>
    <xf numFmtId="166" fontId="144" fillId="3" borderId="61" xfId="33483" applyNumberFormat="1" applyFont="1" applyBorder="1" applyAlignment="1">
      <alignment horizontal="right" vertical="top"/>
    </xf>
    <xf numFmtId="0" fontId="143" fillId="28" borderId="64" xfId="36392" applyFont="1" applyFill="1" applyBorder="1" applyAlignment="1">
      <alignment horizontal="left" vertical="top" wrapText="1"/>
    </xf>
    <xf numFmtId="166" fontId="144" fillId="3" borderId="71" xfId="33486" applyNumberFormat="1" applyFont="1" applyBorder="1" applyAlignment="1">
      <alignment horizontal="right" vertical="top"/>
    </xf>
    <xf numFmtId="0" fontId="143" fillId="15" borderId="10" xfId="19418" applyFont="1" applyFill="1" applyAlignment="1">
      <alignment horizontal="left" vertical="top" wrapText="1"/>
    </xf>
    <xf numFmtId="0" fontId="143" fillId="15" borderId="10" xfId="19420" applyFont="1" applyFill="1" applyAlignment="1">
      <alignment horizontal="left" vertical="top"/>
    </xf>
    <xf numFmtId="166" fontId="144" fillId="15" borderId="10" xfId="19424" applyNumberFormat="1" applyFont="1" applyFill="1" applyAlignment="1">
      <alignment horizontal="right" vertical="top" wrapText="1"/>
    </xf>
    <xf numFmtId="166" fontId="144" fillId="15" borderId="10" xfId="19425" applyNumberFormat="1" applyFont="1" applyFill="1" applyAlignment="1">
      <alignment horizontal="right" vertical="top" wrapText="1"/>
    </xf>
    <xf numFmtId="166" fontId="144" fillId="15" borderId="10" xfId="19426" applyNumberFormat="1" applyFont="1" applyFill="1" applyAlignment="1">
      <alignment horizontal="right" vertical="top" wrapText="1"/>
    </xf>
    <xf numFmtId="0" fontId="143" fillId="3" borderId="53" xfId="36384" applyFont="1" applyBorder="1" applyAlignment="1">
      <alignment horizontal="center" wrapText="1"/>
    </xf>
    <xf numFmtId="0" fontId="143" fillId="3" borderId="54" xfId="36385" applyFont="1" applyBorder="1" applyAlignment="1">
      <alignment horizontal="center" wrapText="1"/>
    </xf>
    <xf numFmtId="0" fontId="143" fillId="3" borderId="55" xfId="36386" applyFont="1" applyBorder="1" applyAlignment="1">
      <alignment horizontal="center" wrapText="1"/>
    </xf>
    <xf numFmtId="168" fontId="144" fillId="3" borderId="58" xfId="36393" applyNumberFormat="1" applyFont="1" applyBorder="1" applyAlignment="1">
      <alignment horizontal="right" vertical="top"/>
    </xf>
    <xf numFmtId="168" fontId="144" fillId="3" borderId="61" xfId="36394" applyNumberFormat="1" applyFont="1" applyBorder="1" applyAlignment="1">
      <alignment horizontal="right" vertical="top"/>
    </xf>
    <xf numFmtId="168" fontId="144" fillId="3" borderId="71" xfId="36395" applyNumberFormat="1" applyFont="1" applyBorder="1" applyAlignment="1">
      <alignment horizontal="right" vertical="top"/>
    </xf>
    <xf numFmtId="0" fontId="143" fillId="15" borderId="10" xfId="19405" applyFont="1" applyFill="1" applyAlignment="1">
      <alignment horizontal="left" vertical="center" wrapText="1"/>
    </xf>
    <xf numFmtId="0" fontId="143" fillId="15" borderId="10" xfId="19406" applyFont="1" applyFill="1" applyAlignment="1">
      <alignment horizontal="left" vertical="center"/>
    </xf>
    <xf numFmtId="0" fontId="143" fillId="15" borderId="10" xfId="19411" applyFont="1" applyFill="1" applyAlignment="1">
      <alignment horizontal="center" vertical="center" wrapText="1"/>
    </xf>
    <xf numFmtId="0" fontId="143" fillId="15" borderId="10" xfId="19409" applyFont="1" applyFill="1" applyAlignment="1">
      <alignment horizontal="center" vertical="center" wrapText="1"/>
    </xf>
    <xf numFmtId="0" fontId="143" fillId="15" borderId="10" xfId="19410" applyFont="1" applyFill="1" applyAlignment="1">
      <alignment horizontal="center" vertical="center" wrapText="1"/>
    </xf>
    <xf numFmtId="0" fontId="143" fillId="15" borderId="10" xfId="19407" applyFont="1" applyFill="1" applyAlignment="1">
      <alignment horizontal="left" wrapText="1"/>
    </xf>
    <xf numFmtId="0" fontId="143" fillId="15" borderId="10" xfId="19408" applyFont="1" applyFill="1" applyAlignment="1">
      <alignment horizontal="left"/>
    </xf>
    <xf numFmtId="0" fontId="143" fillId="15" borderId="10" xfId="19413" applyFont="1" applyFill="1" applyAlignment="1">
      <alignment horizontal="center" wrapText="1"/>
    </xf>
    <xf numFmtId="0" fontId="143" fillId="15" borderId="10" xfId="19414" applyFont="1" applyFill="1" applyAlignment="1">
      <alignment horizontal="center" wrapText="1"/>
    </xf>
    <xf numFmtId="0" fontId="143" fillId="15" borderId="10" xfId="19415" applyFont="1" applyFill="1" applyAlignment="1">
      <alignment horizontal="center" wrapText="1"/>
    </xf>
    <xf numFmtId="0" fontId="143" fillId="15" borderId="10" xfId="19417" applyFont="1" applyFill="1" applyAlignment="1">
      <alignment horizontal="left" vertical="top" wrapText="1"/>
    </xf>
    <xf numFmtId="0" fontId="143" fillId="15" borderId="10" xfId="19419" applyFont="1" applyFill="1" applyAlignment="1">
      <alignment horizontal="left" vertical="top"/>
    </xf>
    <xf numFmtId="168" fontId="144" fillId="15" borderId="10" xfId="19430" applyNumberFormat="1" applyFont="1" applyFill="1" applyAlignment="1">
      <alignment horizontal="right" vertical="top" wrapText="1"/>
    </xf>
    <xf numFmtId="168" fontId="144" fillId="15" borderId="10" xfId="19431" applyNumberFormat="1" applyFont="1" applyFill="1" applyAlignment="1">
      <alignment horizontal="right" vertical="top" wrapText="1"/>
    </xf>
    <xf numFmtId="168" fontId="144" fillId="15" borderId="10" xfId="19432" applyNumberFormat="1" applyFont="1" applyFill="1" applyAlignment="1">
      <alignment horizontal="right" vertical="top" wrapText="1"/>
    </xf>
    <xf numFmtId="168" fontId="144" fillId="15" borderId="10" xfId="19434" applyNumberFormat="1" applyFont="1" applyFill="1" applyAlignment="1">
      <alignment horizontal="right" vertical="top" wrapText="1"/>
    </xf>
    <xf numFmtId="168" fontId="144" fillId="15" borderId="10" xfId="19435" applyNumberFormat="1" applyFont="1" applyFill="1" applyAlignment="1">
      <alignment horizontal="right" vertical="top" wrapText="1"/>
    </xf>
    <xf numFmtId="168" fontId="144" fillId="15" borderId="10" xfId="19436" applyNumberFormat="1" applyFont="1" applyFill="1" applyAlignment="1">
      <alignment horizontal="right" vertical="top" wrapText="1"/>
    </xf>
    <xf numFmtId="0" fontId="143" fillId="15" borderId="10" xfId="19429" applyFont="1" applyFill="1" applyAlignment="1">
      <alignment horizontal="left" vertical="top"/>
    </xf>
    <xf numFmtId="0" fontId="143" fillId="15" borderId="10" xfId="19421" applyFont="1" applyFill="1" applyAlignment="1">
      <alignment horizontal="left" vertical="top" wrapText="1"/>
    </xf>
    <xf numFmtId="0" fontId="143" fillId="15" borderId="10" xfId="19422" applyFont="1" applyFill="1" applyAlignment="1">
      <alignment horizontal="left" vertical="top"/>
    </xf>
    <xf numFmtId="168" fontId="144" fillId="15" borderId="10" xfId="19438" applyNumberFormat="1" applyFont="1" applyFill="1" applyAlignment="1">
      <alignment horizontal="right" vertical="top" wrapText="1"/>
    </xf>
    <xf numFmtId="168" fontId="144" fillId="15" borderId="10" xfId="19439" applyNumberFormat="1" applyFont="1" applyFill="1" applyAlignment="1">
      <alignment horizontal="right" vertical="top" wrapText="1"/>
    </xf>
    <xf numFmtId="168" fontId="144" fillId="15" borderId="10" xfId="19440" applyNumberFormat="1" applyFont="1" applyFill="1" applyAlignment="1">
      <alignment horizontal="right" vertical="top" wrapText="1"/>
    </xf>
    <xf numFmtId="0" fontId="143" fillId="3" borderId="52" xfId="36401" applyFont="1" applyBorder="1" applyAlignment="1">
      <alignment horizontal="center" wrapText="1"/>
    </xf>
    <xf numFmtId="0" fontId="143" fillId="28" borderId="56" xfId="36402" applyFont="1" applyFill="1" applyBorder="1" applyAlignment="1">
      <alignment horizontal="left" vertical="top" wrapText="1"/>
    </xf>
    <xf numFmtId="0" fontId="143" fillId="28" borderId="56" xfId="36403" applyFont="1" applyFill="1" applyBorder="1" applyAlignment="1">
      <alignment horizontal="left" vertical="top" wrapText="1"/>
    </xf>
    <xf numFmtId="168" fontId="144" fillId="3" borderId="56" xfId="36404" applyNumberFormat="1" applyFont="1" applyBorder="1" applyAlignment="1">
      <alignment horizontal="right" vertical="top"/>
    </xf>
    <xf numFmtId="0" fontId="143" fillId="28" borderId="57" xfId="36405" applyFont="1" applyFill="1" applyBorder="1" applyAlignment="1">
      <alignment horizontal="left" vertical="top" wrapText="1"/>
    </xf>
    <xf numFmtId="0" fontId="143" fillId="28" borderId="57" xfId="36406" applyFont="1" applyFill="1" applyBorder="1" applyAlignment="1">
      <alignment horizontal="left" vertical="top" wrapText="1"/>
    </xf>
    <xf numFmtId="168" fontId="144" fillId="3" borderId="57" xfId="36407" applyNumberFormat="1" applyFont="1" applyBorder="1" applyAlignment="1">
      <alignment horizontal="right" vertical="top"/>
    </xf>
    <xf numFmtId="0" fontId="143" fillId="28" borderId="64" xfId="36409" applyFont="1" applyFill="1" applyBorder="1" applyAlignment="1">
      <alignment horizontal="left" vertical="top" wrapText="1"/>
    </xf>
    <xf numFmtId="168" fontId="144" fillId="3" borderId="64" xfId="36410" applyNumberFormat="1" applyFont="1" applyBorder="1" applyAlignment="1">
      <alignment horizontal="right" vertical="top"/>
    </xf>
    <xf numFmtId="0" fontId="149" fillId="15" borderId="10" xfId="19444" applyFont="1" applyFill="1" applyAlignment="1">
      <alignment horizontal="center" vertical="center" wrapText="1"/>
    </xf>
    <xf numFmtId="0" fontId="149" fillId="15" borderId="10" xfId="19442" applyFont="1" applyFill="1" applyAlignment="1">
      <alignment horizontal="center" vertical="center"/>
    </xf>
    <xf numFmtId="0" fontId="149" fillId="15" borderId="10" xfId="19443" applyFont="1" applyFill="1" applyAlignment="1">
      <alignment horizontal="center" vertical="center" wrapText="1"/>
    </xf>
    <xf numFmtId="0" fontId="143" fillId="15" borderId="10" xfId="19445" applyFont="1" applyFill="1" applyAlignment="1">
      <alignment horizontal="left" wrapText="1"/>
    </xf>
    <xf numFmtId="0" fontId="143" fillId="15" borderId="10" xfId="19446" applyFont="1" applyFill="1" applyAlignment="1">
      <alignment horizontal="left"/>
    </xf>
    <xf numFmtId="0" fontId="143" fillId="15" borderId="10" xfId="19451" applyFont="1" applyFill="1" applyAlignment="1">
      <alignment horizontal="center" wrapText="1"/>
    </xf>
    <xf numFmtId="0" fontId="143" fillId="15" borderId="10" xfId="19447" applyFont="1" applyFill="1" applyAlignment="1">
      <alignment horizontal="left" wrapText="1"/>
    </xf>
    <xf numFmtId="0" fontId="143" fillId="15" borderId="10" xfId="19448" applyFont="1" applyFill="1" applyAlignment="1">
      <alignment horizontal="left"/>
    </xf>
    <xf numFmtId="0" fontId="143" fillId="15" borderId="10" xfId="19452" applyFont="1" applyFill="1" applyAlignment="1">
      <alignment horizontal="center" wrapText="1"/>
    </xf>
    <xf numFmtId="0" fontId="143" fillId="15" borderId="10" xfId="19449" applyFont="1" applyFill="1" applyAlignment="1">
      <alignment horizontal="left" wrapText="1"/>
    </xf>
    <xf numFmtId="0" fontId="143" fillId="15" borderId="10" xfId="19450" applyFont="1" applyFill="1" applyAlignment="1">
      <alignment horizontal="left"/>
    </xf>
    <xf numFmtId="0" fontId="143" fillId="15" borderId="10" xfId="19453" applyFont="1" applyFill="1" applyAlignment="1">
      <alignment horizontal="center" wrapText="1"/>
    </xf>
    <xf numFmtId="0" fontId="143" fillId="15" borderId="10" xfId="19454" applyFont="1" applyFill="1" applyAlignment="1">
      <alignment horizontal="left" vertical="top" wrapText="1"/>
    </xf>
    <xf numFmtId="0" fontId="143" fillId="15" borderId="10" xfId="19457" applyFont="1" applyFill="1" applyAlignment="1">
      <alignment horizontal="left" vertical="top"/>
    </xf>
    <xf numFmtId="168" fontId="144" fillId="15" borderId="10" xfId="19461" applyNumberFormat="1" applyFont="1" applyFill="1" applyAlignment="1">
      <alignment horizontal="right" vertical="top" wrapText="1"/>
    </xf>
    <xf numFmtId="0" fontId="143" fillId="15" borderId="10" xfId="19455" applyFont="1" applyFill="1" applyAlignment="1">
      <alignment horizontal="left" vertical="top" wrapText="1"/>
    </xf>
    <xf numFmtId="0" fontId="143" fillId="15" borderId="10" xfId="19458" applyFont="1" applyFill="1" applyAlignment="1">
      <alignment horizontal="left" vertical="top"/>
    </xf>
    <xf numFmtId="168" fontId="144" fillId="15" borderId="10" xfId="19462" applyNumberFormat="1" applyFont="1" applyFill="1" applyAlignment="1">
      <alignment horizontal="right" vertical="top" wrapText="1"/>
    </xf>
    <xf numFmtId="0" fontId="143" fillId="15" borderId="10" xfId="19459" applyFont="1" applyFill="1" applyAlignment="1">
      <alignment horizontal="left" vertical="top"/>
    </xf>
    <xf numFmtId="0" fontId="143" fillId="15" borderId="10" xfId="19456" applyFont="1" applyFill="1" applyAlignment="1">
      <alignment horizontal="left" vertical="top" wrapText="1"/>
    </xf>
    <xf numFmtId="0" fontId="143" fillId="15" borderId="10" xfId="19460" applyFont="1" applyFill="1" applyAlignment="1">
      <alignment horizontal="left" vertical="top"/>
    </xf>
    <xf numFmtId="168" fontId="144" fillId="15" borderId="10" xfId="19463" applyNumberFormat="1" applyFont="1" applyFill="1" applyAlignment="1">
      <alignment horizontal="right" vertical="top" wrapText="1"/>
    </xf>
    <xf numFmtId="0" fontId="149" fillId="15" borderId="10" xfId="19466" applyFont="1" applyFill="1" applyAlignment="1">
      <alignment horizontal="center" vertical="center" wrapText="1"/>
    </xf>
    <xf numFmtId="0" fontId="149" fillId="15" borderId="10" xfId="19464" applyFont="1" applyFill="1" applyAlignment="1">
      <alignment horizontal="center" vertical="center"/>
    </xf>
    <xf numFmtId="0" fontId="149" fillId="15" borderId="10" xfId="19464" applyFont="1" applyFill="1" applyAlignment="1">
      <alignment horizontal="center" vertical="center" wrapText="1"/>
    </xf>
    <xf numFmtId="0" fontId="149" fillId="15" borderId="10" xfId="19465" applyFont="1" applyFill="1" applyAlignment="1">
      <alignment horizontal="center" vertical="center" wrapText="1"/>
    </xf>
    <xf numFmtId="0" fontId="143" fillId="15" borderId="10" xfId="19467" applyFont="1" applyFill="1" applyAlignment="1">
      <alignment horizontal="left" wrapText="1"/>
    </xf>
    <xf numFmtId="0" fontId="143" fillId="15" borderId="10" xfId="19468" applyFont="1" applyFill="1" applyAlignment="1">
      <alignment horizontal="left"/>
    </xf>
    <xf numFmtId="0" fontId="143" fillId="15" borderId="10" xfId="19473" applyFont="1" applyFill="1" applyAlignment="1">
      <alignment horizontal="center" wrapText="1"/>
    </xf>
    <xf numFmtId="0" fontId="143" fillId="15" borderId="10" xfId="19474" applyFont="1" applyFill="1" applyAlignment="1">
      <alignment horizontal="center" wrapText="1"/>
    </xf>
    <xf numFmtId="0" fontId="143" fillId="15" borderId="10" xfId="19469" applyFont="1" applyFill="1" applyAlignment="1">
      <alignment horizontal="left" wrapText="1"/>
    </xf>
    <xf numFmtId="0" fontId="143" fillId="15" borderId="10" xfId="19470" applyFont="1" applyFill="1" applyAlignment="1">
      <alignment horizontal="left"/>
    </xf>
    <xf numFmtId="0" fontId="143" fillId="15" borderId="10" xfId="19475" applyFont="1" applyFill="1" applyAlignment="1">
      <alignment horizontal="center" wrapText="1"/>
    </xf>
    <xf numFmtId="0" fontId="143" fillId="15" borderId="10" xfId="19476" applyFont="1" applyFill="1" applyAlignment="1">
      <alignment horizontal="center" wrapText="1"/>
    </xf>
    <xf numFmtId="0" fontId="143" fillId="15" borderId="10" xfId="19471" applyFont="1" applyFill="1" applyAlignment="1">
      <alignment horizontal="left" wrapText="1"/>
    </xf>
    <xf numFmtId="0" fontId="143" fillId="15" borderId="10" xfId="19472" applyFont="1" applyFill="1" applyAlignment="1">
      <alignment horizontal="left"/>
    </xf>
    <xf numFmtId="0" fontId="143" fillId="15" borderId="10" xfId="19477" applyFont="1" applyFill="1" applyAlignment="1">
      <alignment horizontal="center" wrapText="1"/>
    </xf>
    <xf numFmtId="0" fontId="143" fillId="15" borderId="10" xfId="19478" applyFont="1" applyFill="1" applyAlignment="1">
      <alignment horizontal="center" wrapText="1"/>
    </xf>
    <xf numFmtId="0" fontId="143" fillId="15" borderId="10" xfId="19479" applyFont="1" applyFill="1" applyAlignment="1">
      <alignment horizontal="left" vertical="top" wrapText="1"/>
    </xf>
    <xf numFmtId="0" fontId="143" fillId="15" borderId="10" xfId="19482" applyFont="1" applyFill="1" applyAlignment="1">
      <alignment horizontal="left" vertical="top"/>
    </xf>
    <xf numFmtId="168" fontId="144" fillId="15" borderId="10" xfId="19485" applyNumberFormat="1" applyFont="1" applyFill="1" applyAlignment="1">
      <alignment horizontal="right" vertical="top" wrapText="1"/>
    </xf>
    <xf numFmtId="168" fontId="144" fillId="15" borderId="10" xfId="19486" applyNumberFormat="1" applyFont="1" applyFill="1" applyAlignment="1">
      <alignment horizontal="right" vertical="top" wrapText="1"/>
    </xf>
    <xf numFmtId="0" fontId="143" fillId="15" borderId="10" xfId="19480" applyFont="1" applyFill="1" applyAlignment="1">
      <alignment horizontal="left" vertical="top" wrapText="1"/>
    </xf>
    <xf numFmtId="0" fontId="143" fillId="15" borderId="10" xfId="19483" applyFont="1" applyFill="1" applyAlignment="1">
      <alignment horizontal="left" vertical="top"/>
    </xf>
    <xf numFmtId="168" fontId="144" fillId="15" borderId="10" xfId="19487" applyNumberFormat="1" applyFont="1" applyFill="1" applyAlignment="1">
      <alignment horizontal="right" vertical="top" wrapText="1"/>
    </xf>
    <xf numFmtId="168" fontId="144" fillId="15" borderId="10" xfId="19488" applyNumberFormat="1" applyFont="1" applyFill="1" applyAlignment="1">
      <alignment horizontal="right" vertical="top" wrapText="1"/>
    </xf>
    <xf numFmtId="0" fontId="143" fillId="15" borderId="10" xfId="19481" applyFont="1" applyFill="1" applyAlignment="1">
      <alignment horizontal="left" vertical="top" wrapText="1"/>
    </xf>
    <xf numFmtId="0" fontId="143" fillId="15" borderId="10" xfId="19484" applyFont="1" applyFill="1" applyAlignment="1">
      <alignment horizontal="left" vertical="top"/>
    </xf>
    <xf numFmtId="168" fontId="144" fillId="15" borderId="10" xfId="19489" applyNumberFormat="1" applyFont="1" applyFill="1" applyAlignment="1">
      <alignment horizontal="right" vertical="top" wrapText="1"/>
    </xf>
    <xf numFmtId="168" fontId="144" fillId="15" borderId="10" xfId="19490" applyNumberFormat="1" applyFont="1" applyFill="1" applyAlignment="1">
      <alignment horizontal="right" vertical="top" wrapText="1"/>
    </xf>
    <xf numFmtId="0" fontId="143" fillId="3" borderId="10" xfId="36415" applyFont="1" applyAlignment="1">
      <alignment horizontal="center" wrapText="1"/>
    </xf>
    <xf numFmtId="0" fontId="143" fillId="3" borderId="52" xfId="36416" applyFont="1" applyBorder="1" applyAlignment="1">
      <alignment horizontal="center"/>
    </xf>
    <xf numFmtId="169" fontId="144" fillId="3" borderId="56" xfId="36418" applyNumberFormat="1" applyFont="1" applyBorder="1" applyAlignment="1">
      <alignment horizontal="right" vertical="top"/>
    </xf>
    <xf numFmtId="169" fontId="144" fillId="3" borderId="57" xfId="36420" applyNumberFormat="1" applyFont="1" applyBorder="1" applyAlignment="1">
      <alignment horizontal="right" vertical="top"/>
    </xf>
    <xf numFmtId="169" fontId="144" fillId="3" borderId="64" xfId="36422" applyNumberFormat="1" applyFont="1" applyBorder="1" applyAlignment="1">
      <alignment horizontal="right" vertical="top"/>
    </xf>
    <xf numFmtId="0" fontId="6" fillId="3" borderId="10" xfId="34367"/>
    <xf numFmtId="0" fontId="143" fillId="3" borderId="52" xfId="36423" applyFont="1" applyBorder="1" applyAlignment="1">
      <alignment horizontal="center" wrapText="1"/>
    </xf>
    <xf numFmtId="0" fontId="143" fillId="3" borderId="53" xfId="36428" applyFont="1" applyBorder="1" applyAlignment="1">
      <alignment horizontal="center" wrapText="1"/>
    </xf>
    <xf numFmtId="0" fontId="143" fillId="3" borderId="54" xfId="36429" applyFont="1" applyBorder="1" applyAlignment="1">
      <alignment horizontal="center" wrapText="1"/>
    </xf>
    <xf numFmtId="0" fontId="143" fillId="3" borderId="55" xfId="36430" applyFont="1" applyBorder="1" applyAlignment="1">
      <alignment horizontal="center" wrapText="1"/>
    </xf>
    <xf numFmtId="169" fontId="144" fillId="3" borderId="74" xfId="36432" applyNumberFormat="1" applyFont="1" applyBorder="1" applyAlignment="1">
      <alignment horizontal="right" vertical="top"/>
    </xf>
    <xf numFmtId="169" fontId="144" fillId="3" borderId="75" xfId="36433" applyNumberFormat="1" applyFont="1" applyBorder="1" applyAlignment="1">
      <alignment horizontal="right" vertical="top"/>
    </xf>
    <xf numFmtId="169" fontId="144" fillId="3" borderId="76" xfId="36434" applyNumberFormat="1" applyFont="1" applyBorder="1" applyAlignment="1">
      <alignment horizontal="right" vertical="top"/>
    </xf>
    <xf numFmtId="0" fontId="143" fillId="3" borderId="52" xfId="36436" applyFont="1" applyBorder="1" applyAlignment="1">
      <alignment horizontal="center"/>
    </xf>
    <xf numFmtId="169" fontId="144" fillId="3" borderId="77" xfId="36437" applyNumberFormat="1" applyFont="1" applyBorder="1" applyAlignment="1">
      <alignment horizontal="right" vertical="top"/>
    </xf>
    <xf numFmtId="0" fontId="6" fillId="3" borderId="10" xfId="34367" applyAlignment="1">
      <alignment wrapText="1"/>
    </xf>
    <xf numFmtId="164" fontId="102" fillId="3" borderId="10" xfId="19344" applyNumberFormat="1" applyFont="1" applyAlignment="1" applyProtection="1">
      <alignment horizontal="center"/>
      <protection locked="0"/>
    </xf>
    <xf numFmtId="0" fontId="101" fillId="3" borderId="12" xfId="19344" applyFont="1"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2" xfId="0" applyBorder="1" applyAlignment="1" applyProtection="1">
      <alignment vertical="center"/>
      <protection locked="0"/>
    </xf>
    <xf numFmtId="0" fontId="53" fillId="4" borderId="1" xfId="19344" applyFont="1" applyFill="1" applyBorder="1" applyAlignment="1" applyProtection="1">
      <alignment horizontal="center" vertical="center"/>
      <protection locked="0"/>
    </xf>
    <xf numFmtId="0" fontId="6" fillId="3" borderId="11" xfId="19344" applyBorder="1" applyAlignment="1" applyProtection="1">
      <alignment horizontal="center" vertical="center"/>
      <protection locked="0"/>
    </xf>
    <xf numFmtId="0" fontId="6" fillId="3" borderId="2" xfId="19344" applyBorder="1" applyAlignment="1" applyProtection="1">
      <alignment horizontal="center" vertical="center"/>
      <protection locked="0"/>
    </xf>
    <xf numFmtId="0" fontId="53" fillId="4" borderId="37" xfId="19344" applyFont="1" applyFill="1" applyBorder="1" applyAlignment="1" applyProtection="1">
      <alignment horizontal="right" vertical="center" wrapText="1"/>
      <protection locked="0"/>
    </xf>
    <xf numFmtId="0" fontId="6" fillId="4" borderId="38" xfId="19344" applyFill="1" applyBorder="1" applyAlignment="1" applyProtection="1">
      <alignment horizontal="right" vertical="center" wrapText="1"/>
      <protection locked="0"/>
    </xf>
    <xf numFmtId="0" fontId="6" fillId="4" borderId="40" xfId="19344" applyFill="1" applyBorder="1" applyAlignment="1" applyProtection="1">
      <alignment horizontal="right" vertical="center" wrapText="1"/>
      <protection locked="0"/>
    </xf>
    <xf numFmtId="0" fontId="6" fillId="4" borderId="41" xfId="19344" applyFill="1" applyBorder="1" applyAlignment="1" applyProtection="1">
      <alignment horizontal="right" vertical="center" wrapText="1"/>
      <protection locked="0"/>
    </xf>
    <xf numFmtId="0" fontId="6" fillId="4" borderId="3" xfId="19344" applyFont="1" applyFill="1" applyBorder="1" applyAlignment="1" applyProtection="1">
      <alignment horizontal="right" vertical="center"/>
      <protection locked="0"/>
    </xf>
    <xf numFmtId="0" fontId="6" fillId="3" borderId="10" xfId="19344" applyFont="1" applyBorder="1" applyAlignment="1" applyProtection="1">
      <alignment horizontal="right"/>
      <protection locked="0"/>
    </xf>
    <xf numFmtId="0" fontId="6" fillId="3" borderId="5" xfId="19344" applyFont="1" applyBorder="1" applyAlignment="1" applyProtection="1">
      <alignment horizontal="right"/>
      <protection locked="0"/>
    </xf>
    <xf numFmtId="0" fontId="6" fillId="3" borderId="12" xfId="19344" applyFont="1" applyBorder="1" applyAlignment="1" applyProtection="1">
      <alignment horizontal="right"/>
      <protection locked="0"/>
    </xf>
    <xf numFmtId="0" fontId="98" fillId="4" borderId="11" xfId="19344" applyFont="1" applyFill="1" applyBorder="1" applyAlignment="1" applyProtection="1">
      <alignment horizontal="center" vertical="center"/>
      <protection locked="0"/>
    </xf>
    <xf numFmtId="0" fontId="98" fillId="4" borderId="10" xfId="19344" applyFont="1" applyFill="1" applyBorder="1" applyAlignment="1" applyProtection="1">
      <alignment horizontal="center" vertical="center"/>
      <protection locked="0"/>
    </xf>
    <xf numFmtId="0" fontId="98" fillId="4" borderId="12" xfId="19344" applyFont="1" applyFill="1" applyBorder="1" applyAlignment="1" applyProtection="1">
      <alignment horizontal="center" vertical="center"/>
      <protection locked="0"/>
    </xf>
    <xf numFmtId="1" fontId="100" fillId="3" borderId="10" xfId="19344" applyNumberFormat="1" applyFont="1" applyAlignment="1" applyProtection="1">
      <alignment horizontal="center"/>
      <protection locked="0"/>
    </xf>
    <xf numFmtId="0" fontId="0" fillId="0" borderId="0" xfId="0" applyAlignment="1" applyProtection="1">
      <alignment horizontal="center"/>
      <protection locked="0"/>
    </xf>
    <xf numFmtId="0" fontId="6" fillId="4" borderId="11" xfId="19344" applyFont="1" applyFill="1" applyBorder="1" applyAlignment="1" applyProtection="1">
      <alignment horizontal="center" vertical="center"/>
      <protection locked="0"/>
    </xf>
    <xf numFmtId="0" fontId="6" fillId="4" borderId="12" xfId="19344" applyFont="1" applyFill="1" applyBorder="1" applyAlignment="1" applyProtection="1">
      <alignment horizontal="center" vertical="center"/>
      <protection locked="0"/>
    </xf>
    <xf numFmtId="0" fontId="96" fillId="4" borderId="1" xfId="19344" applyFont="1" applyFill="1" applyBorder="1" applyAlignment="1" applyProtection="1">
      <alignment horizontal="center" vertical="center"/>
      <protection locked="0"/>
    </xf>
    <xf numFmtId="0" fontId="6" fillId="3" borderId="11" xfId="19344" applyFont="1" applyBorder="1" applyAlignment="1" applyProtection="1">
      <alignment horizontal="center" vertical="center"/>
      <protection locked="0"/>
    </xf>
    <xf numFmtId="0" fontId="6" fillId="3" borderId="5" xfId="19344" applyFont="1" applyBorder="1" applyAlignment="1" applyProtection="1">
      <alignment horizontal="center" vertical="center"/>
      <protection locked="0"/>
    </xf>
    <xf numFmtId="0" fontId="6" fillId="3" borderId="12" xfId="19344" applyFont="1" applyBorder="1" applyAlignment="1" applyProtection="1">
      <alignment horizontal="center" vertical="center"/>
      <protection locked="0"/>
    </xf>
    <xf numFmtId="0" fontId="0" fillId="0" borderId="0" xfId="0" applyAlignment="1" applyProtection="1">
      <protection locked="0"/>
    </xf>
    <xf numFmtId="164" fontId="102" fillId="3" borderId="10" xfId="19344" applyNumberFormat="1" applyFont="1" applyAlignment="1" applyProtection="1">
      <alignment horizontal="center" vertical="center"/>
      <protection locked="0"/>
    </xf>
    <xf numFmtId="0" fontId="53" fillId="4" borderId="1" xfId="19344" applyFont="1" applyFill="1" applyBorder="1" applyAlignment="1" applyProtection="1">
      <alignment horizontal="center"/>
      <protection locked="0"/>
    </xf>
    <xf numFmtId="0" fontId="53" fillId="4" borderId="11" xfId="19344" applyFont="1" applyFill="1" applyBorder="1" applyAlignment="1" applyProtection="1">
      <alignment horizontal="center"/>
      <protection locked="0"/>
    </xf>
    <xf numFmtId="0" fontId="53" fillId="4" borderId="2" xfId="19344" applyFont="1" applyFill="1" applyBorder="1" applyAlignment="1" applyProtection="1">
      <alignment horizontal="center"/>
      <protection locked="0"/>
    </xf>
    <xf numFmtId="0" fontId="93" fillId="2" borderId="1" xfId="19344" applyFont="1" applyFill="1" applyBorder="1" applyAlignment="1" applyProtection="1">
      <alignment horizontal="center" vertical="center" wrapText="1"/>
      <protection locked="0"/>
    </xf>
    <xf numFmtId="0" fontId="94" fillId="2" borderId="11" xfId="19344" applyFont="1" applyFill="1" applyBorder="1" applyAlignment="1" applyProtection="1">
      <alignment horizontal="center" vertical="center" wrapText="1"/>
      <protection locked="0"/>
    </xf>
    <xf numFmtId="0" fontId="94" fillId="2" borderId="2" xfId="19344" applyFont="1" applyFill="1" applyBorder="1" applyAlignment="1" applyProtection="1">
      <alignment horizontal="center" vertical="center" wrapText="1"/>
      <protection locked="0"/>
    </xf>
    <xf numFmtId="0" fontId="94" fillId="2" borderId="5" xfId="19344" applyFont="1" applyFill="1" applyBorder="1" applyAlignment="1" applyProtection="1">
      <alignment horizontal="center" vertical="center" wrapText="1"/>
      <protection locked="0"/>
    </xf>
    <xf numFmtId="0" fontId="94" fillId="2" borderId="12" xfId="19344" applyFont="1" applyFill="1" applyBorder="1" applyAlignment="1" applyProtection="1">
      <alignment horizontal="center" vertical="center" wrapText="1"/>
      <protection locked="0"/>
    </xf>
    <xf numFmtId="0" fontId="94" fillId="2" borderId="6" xfId="19344" applyFont="1" applyFill="1" applyBorder="1" applyAlignment="1" applyProtection="1">
      <alignment horizontal="center" vertical="center" wrapText="1"/>
      <protection locked="0"/>
    </xf>
    <xf numFmtId="0" fontId="103" fillId="3" borderId="10" xfId="19344" applyFont="1" applyAlignment="1" applyProtection="1">
      <alignment horizontal="center" vertical="center"/>
      <protection locked="0"/>
    </xf>
    <xf numFmtId="0" fontId="0" fillId="0" borderId="0" xfId="0" applyAlignment="1" applyProtection="1">
      <alignment horizontal="center" vertical="center"/>
      <protection locked="0"/>
    </xf>
    <xf numFmtId="0" fontId="102" fillId="3" borderId="10" xfId="19344" applyFont="1" applyAlignment="1" applyProtection="1">
      <alignment horizontal="center" vertical="center"/>
      <protection locked="0"/>
    </xf>
    <xf numFmtId="0" fontId="102" fillId="0" borderId="0" xfId="0" applyFont="1" applyAlignment="1" applyProtection="1">
      <alignment horizontal="center" vertical="center"/>
      <protection locked="0"/>
    </xf>
    <xf numFmtId="0" fontId="100" fillId="0" borderId="0" xfId="0" applyFont="1" applyAlignment="1" applyProtection="1">
      <alignment horizontal="center"/>
      <protection locked="0"/>
    </xf>
    <xf numFmtId="164" fontId="97" fillId="13" borderId="19" xfId="19344" applyNumberFormat="1" applyFont="1" applyFill="1" applyBorder="1" applyAlignment="1" applyProtection="1">
      <alignment horizontal="center" vertical="center"/>
      <protection locked="0"/>
    </xf>
    <xf numFmtId="164" fontId="97" fillId="13" borderId="21" xfId="19344" applyNumberFormat="1" applyFont="1" applyFill="1" applyBorder="1" applyAlignment="1" applyProtection="1">
      <alignment horizontal="center" vertical="center"/>
      <protection locked="0"/>
    </xf>
    <xf numFmtId="164" fontId="97" fillId="10" borderId="17" xfId="19344" applyNumberFormat="1" applyFont="1" applyFill="1" applyBorder="1" applyAlignment="1" applyProtection="1">
      <alignment horizontal="center" vertical="center"/>
      <protection locked="0"/>
    </xf>
    <xf numFmtId="164" fontId="97" fillId="10" borderId="9" xfId="19344" applyNumberFormat="1" applyFont="1" applyFill="1" applyBorder="1" applyAlignment="1" applyProtection="1">
      <alignment horizontal="center" vertical="center"/>
      <protection locked="0"/>
    </xf>
    <xf numFmtId="164" fontId="97" fillId="14" borderId="20" xfId="19344" applyNumberFormat="1" applyFont="1" applyFill="1" applyBorder="1" applyAlignment="1" applyProtection="1">
      <alignment horizontal="center" vertical="center"/>
      <protection locked="0"/>
    </xf>
    <xf numFmtId="164" fontId="97" fillId="14" borderId="22" xfId="19344" applyNumberFormat="1" applyFont="1" applyFill="1" applyBorder="1" applyAlignment="1" applyProtection="1">
      <alignment horizontal="center" vertical="center"/>
      <protection locked="0"/>
    </xf>
    <xf numFmtId="0" fontId="98" fillId="4" borderId="1" xfId="19344" applyFont="1" applyFill="1" applyBorder="1" applyAlignment="1" applyProtection="1">
      <alignment horizontal="center" vertical="center"/>
    </xf>
    <xf numFmtId="0" fontId="98" fillId="4" borderId="2" xfId="0" applyFont="1" applyFill="1" applyBorder="1" applyAlignment="1" applyProtection="1">
      <alignment horizontal="center" vertical="center"/>
    </xf>
    <xf numFmtId="0" fontId="98" fillId="4" borderId="5" xfId="0" applyFont="1" applyFill="1" applyBorder="1" applyAlignment="1" applyProtection="1">
      <alignment horizontal="center" vertical="center"/>
    </xf>
    <xf numFmtId="0" fontId="98" fillId="4" borderId="6" xfId="0" applyFont="1" applyFill="1" applyBorder="1" applyAlignment="1" applyProtection="1">
      <alignment horizontal="center" vertical="center"/>
    </xf>
    <xf numFmtId="1" fontId="6" fillId="4" borderId="2" xfId="19344" applyNumberFormat="1" applyFont="1" applyFill="1" applyBorder="1" applyAlignment="1" applyProtection="1">
      <alignment horizontal="center" vertical="center"/>
      <protection locked="0"/>
    </xf>
    <xf numFmtId="0" fontId="0" fillId="0" borderId="6" xfId="0" applyBorder="1" applyAlignment="1" applyProtection="1">
      <alignment horizontal="center" vertical="center"/>
      <protection locked="0"/>
    </xf>
    <xf numFmtId="1" fontId="102" fillId="3" borderId="10" xfId="19344" applyNumberFormat="1" applyFont="1" applyAlignment="1" applyProtection="1">
      <alignment horizontal="center"/>
      <protection locked="0"/>
    </xf>
    <xf numFmtId="0" fontId="102" fillId="0" borderId="0" xfId="0" applyFont="1" applyAlignment="1" applyProtection="1">
      <alignment horizontal="center"/>
      <protection locked="0"/>
    </xf>
    <xf numFmtId="0" fontId="102" fillId="3" borderId="10" xfId="19344" applyFont="1" applyAlignment="1" applyProtection="1">
      <alignment horizontal="center"/>
      <protection locked="0"/>
    </xf>
    <xf numFmtId="0" fontId="96" fillId="4" borderId="1" xfId="19344" applyFont="1" applyFill="1" applyBorder="1" applyAlignment="1" applyProtection="1">
      <alignment horizontal="right" vertical="center"/>
      <protection locked="0"/>
    </xf>
    <xf numFmtId="0" fontId="96" fillId="0" borderId="11" xfId="0" applyFont="1" applyBorder="1" applyAlignment="1" applyProtection="1">
      <alignment horizontal="right"/>
      <protection locked="0"/>
    </xf>
    <xf numFmtId="0" fontId="96" fillId="0" borderId="5" xfId="0" applyFont="1" applyBorder="1" applyAlignment="1" applyProtection="1">
      <alignment horizontal="right"/>
      <protection locked="0"/>
    </xf>
    <xf numFmtId="0" fontId="96" fillId="0" borderId="12" xfId="0" applyFont="1" applyBorder="1" applyAlignment="1" applyProtection="1">
      <alignment horizontal="right"/>
      <protection locked="0"/>
    </xf>
    <xf numFmtId="0" fontId="53" fillId="4" borderId="43" xfId="19344" applyFont="1" applyFill="1" applyBorder="1" applyAlignment="1" applyProtection="1">
      <alignment horizontal="center"/>
      <protection locked="0"/>
    </xf>
    <xf numFmtId="0" fontId="0" fillId="0" borderId="36" xfId="0" applyBorder="1" applyAlignment="1" applyProtection="1">
      <alignment horizontal="center"/>
      <protection locked="0"/>
    </xf>
    <xf numFmtId="0" fontId="0" fillId="0" borderId="25" xfId="0" applyBorder="1" applyAlignment="1" applyProtection="1">
      <alignment horizontal="center"/>
      <protection locked="0"/>
    </xf>
    <xf numFmtId="0" fontId="100" fillId="3" borderId="12" xfId="19344" applyFont="1" applyBorder="1" applyAlignment="1" applyProtection="1">
      <alignment horizontal="center" vertical="center"/>
      <protection locked="0"/>
    </xf>
    <xf numFmtId="0" fontId="101" fillId="0" borderId="12" xfId="0" applyFont="1" applyBorder="1" applyAlignment="1" applyProtection="1">
      <alignment horizontal="center" vertical="center"/>
      <protection locked="0"/>
    </xf>
    <xf numFmtId="0" fontId="100" fillId="3" borderId="10" xfId="19344" applyFont="1" applyBorder="1" applyAlignment="1" applyProtection="1">
      <alignment horizontal="center" vertical="center"/>
      <protection locked="0"/>
    </xf>
    <xf numFmtId="0" fontId="0" fillId="0" borderId="10" xfId="0" applyBorder="1" applyAlignment="1" applyProtection="1">
      <alignment horizontal="center"/>
      <protection locked="0"/>
    </xf>
    <xf numFmtId="1" fontId="6" fillId="4" borderId="6" xfId="19344" applyNumberFormat="1" applyFont="1" applyFill="1" applyBorder="1" applyAlignment="1" applyProtection="1">
      <alignment horizontal="center" vertical="center"/>
      <protection locked="0"/>
    </xf>
    <xf numFmtId="0" fontId="136" fillId="27" borderId="1" xfId="34367" applyFont="1" applyFill="1" applyBorder="1" applyAlignment="1">
      <alignment wrapText="1"/>
    </xf>
    <xf numFmtId="0" fontId="6" fillId="3" borderId="2" xfId="34367" applyBorder="1" applyAlignment="1">
      <alignment wrapText="1"/>
    </xf>
    <xf numFmtId="0" fontId="142" fillId="3" borderId="3" xfId="34367" applyFont="1" applyBorder="1"/>
    <xf numFmtId="0" fontId="138" fillId="3" borderId="4" xfId="34367" applyFont="1" applyBorder="1"/>
    <xf numFmtId="0" fontId="138" fillId="27" borderId="3" xfId="34367" applyFont="1" applyFill="1" applyBorder="1" applyAlignment="1">
      <alignment wrapText="1"/>
    </xf>
    <xf numFmtId="0" fontId="138" fillId="3" borderId="4" xfId="34367" applyFont="1" applyBorder="1" applyAlignment="1">
      <alignment wrapText="1"/>
    </xf>
    <xf numFmtId="0" fontId="143" fillId="3" borderId="10" xfId="36248" applyFont="1" applyAlignment="1">
      <alignment horizontal="left" wrapText="1"/>
    </xf>
    <xf numFmtId="0" fontId="143" fillId="3" borderId="10" xfId="36249" applyFont="1" applyAlignment="1">
      <alignment horizontal="left" wrapText="1"/>
    </xf>
    <xf numFmtId="0" fontId="143" fillId="3" borderId="52" xfId="36253" applyFont="1" applyBorder="1" applyAlignment="1">
      <alignment horizontal="left" wrapText="1"/>
    </xf>
    <xf numFmtId="0" fontId="143" fillId="3" borderId="52" xfId="36254" applyFont="1" applyBorder="1" applyAlignment="1">
      <alignment horizontal="left" wrapText="1"/>
    </xf>
    <xf numFmtId="0" fontId="143" fillId="3" borderId="10" xfId="36250" applyFont="1" applyAlignment="1">
      <alignment horizontal="center" wrapText="1"/>
    </xf>
    <xf numFmtId="0" fontId="143" fillId="3" borderId="50" xfId="36251" applyFont="1" applyBorder="1" applyAlignment="1">
      <alignment horizontal="center" wrapText="1"/>
    </xf>
    <xf numFmtId="0" fontId="143" fillId="3" borderId="51" xfId="36252" applyFont="1" applyBorder="1" applyAlignment="1">
      <alignment horizontal="center" wrapText="1"/>
    </xf>
    <xf numFmtId="0" fontId="143" fillId="28" borderId="56" xfId="36258" applyFont="1" applyFill="1" applyBorder="1" applyAlignment="1">
      <alignment horizontal="left" vertical="top" wrapText="1"/>
    </xf>
    <xf numFmtId="0" fontId="143" fillId="28" borderId="57" xfId="36263" applyFont="1" applyFill="1" applyBorder="1" applyAlignment="1">
      <alignment horizontal="left" vertical="top" wrapText="1"/>
    </xf>
    <xf numFmtId="167" fontId="145" fillId="2" borderId="65" xfId="34367" applyNumberFormat="1" applyFont="1" applyFill="1" applyBorder="1" applyAlignment="1">
      <alignment vertical="top" wrapText="1"/>
    </xf>
    <xf numFmtId="0" fontId="147" fillId="2" borderId="10" xfId="34367" applyFont="1" applyFill="1" applyAlignment="1">
      <alignment vertical="top" wrapText="1"/>
    </xf>
    <xf numFmtId="0" fontId="147" fillId="2" borderId="8" xfId="34367" applyFont="1" applyFill="1" applyBorder="1" applyAlignment="1">
      <alignment vertical="top" wrapText="1"/>
    </xf>
    <xf numFmtId="0" fontId="143" fillId="3" borderId="10" xfId="36268" applyFont="1" applyAlignment="1">
      <alignment horizontal="left" wrapText="1"/>
    </xf>
    <xf numFmtId="0" fontId="143" fillId="3" borderId="10" xfId="36269" applyFont="1" applyAlignment="1">
      <alignment horizontal="left" wrapText="1"/>
    </xf>
    <xf numFmtId="0" fontId="143" fillId="3" borderId="52" xfId="36273" applyFont="1" applyBorder="1" applyAlignment="1">
      <alignment horizontal="left" wrapText="1"/>
    </xf>
    <xf numFmtId="0" fontId="143" fillId="3" borderId="52" xfId="36274" applyFont="1" applyBorder="1" applyAlignment="1">
      <alignment horizontal="left" wrapText="1"/>
    </xf>
    <xf numFmtId="0" fontId="143" fillId="3" borderId="10" xfId="36270" applyFont="1" applyAlignment="1">
      <alignment horizontal="center" wrapText="1"/>
    </xf>
    <xf numFmtId="0" fontId="143" fillId="3" borderId="50" xfId="36271" applyFont="1" applyBorder="1" applyAlignment="1">
      <alignment horizontal="center" wrapText="1"/>
    </xf>
    <xf numFmtId="0" fontId="143" fillId="3" borderId="51" xfId="36272" applyFont="1" applyBorder="1" applyAlignment="1">
      <alignment horizontal="center" wrapText="1"/>
    </xf>
    <xf numFmtId="0" fontId="143" fillId="28" borderId="57" xfId="36283" applyFont="1" applyFill="1" applyBorder="1" applyAlignment="1">
      <alignment horizontal="left" vertical="top" wrapText="1"/>
    </xf>
    <xf numFmtId="0" fontId="143" fillId="28" borderId="64" xfId="36288" applyFont="1" applyFill="1" applyBorder="1" applyAlignment="1">
      <alignment horizontal="left" vertical="top" wrapText="1"/>
    </xf>
    <xf numFmtId="0" fontId="143" fillId="3" borderId="10" xfId="36293" applyFont="1" applyAlignment="1">
      <alignment horizontal="left" wrapText="1"/>
    </xf>
    <xf numFmtId="0" fontId="143" fillId="3" borderId="10" xfId="36294" applyFont="1" applyAlignment="1">
      <alignment horizontal="left" wrapText="1"/>
    </xf>
    <xf numFmtId="0" fontId="143" fillId="3" borderId="52" xfId="36298" applyFont="1" applyBorder="1" applyAlignment="1">
      <alignment horizontal="left" wrapText="1"/>
    </xf>
    <xf numFmtId="0" fontId="143" fillId="3" borderId="52" xfId="36299" applyFont="1" applyBorder="1" applyAlignment="1">
      <alignment horizontal="left" wrapText="1"/>
    </xf>
    <xf numFmtId="0" fontId="143" fillId="3" borderId="10" xfId="36295" applyFont="1" applyAlignment="1">
      <alignment horizontal="center" wrapText="1"/>
    </xf>
    <xf numFmtId="0" fontId="143" fillId="3" borderId="50" xfId="36296" applyFont="1" applyBorder="1" applyAlignment="1">
      <alignment horizontal="center" wrapText="1"/>
    </xf>
    <xf numFmtId="0" fontId="143" fillId="3" borderId="51" xfId="36297" applyFont="1" applyBorder="1" applyAlignment="1">
      <alignment horizontal="center" wrapText="1"/>
    </xf>
    <xf numFmtId="0" fontId="143" fillId="28" borderId="56" xfId="36278" applyFont="1" applyFill="1" applyBorder="1" applyAlignment="1">
      <alignment horizontal="left" vertical="top" wrapText="1"/>
    </xf>
    <xf numFmtId="0" fontId="143" fillId="28" borderId="56" xfId="36303" applyFont="1" applyFill="1" applyBorder="1" applyAlignment="1">
      <alignment horizontal="left" vertical="top" wrapText="1"/>
    </xf>
    <xf numFmtId="0" fontId="143" fillId="28" borderId="57" xfId="36308" applyFont="1" applyFill="1" applyBorder="1" applyAlignment="1">
      <alignment horizontal="left" vertical="top" wrapText="1"/>
    </xf>
    <xf numFmtId="0" fontId="143" fillId="3" borderId="10" xfId="36318" applyFont="1" applyAlignment="1">
      <alignment horizontal="left" wrapText="1"/>
    </xf>
    <xf numFmtId="0" fontId="143" fillId="3" borderId="10" xfId="36319" applyFont="1" applyAlignment="1">
      <alignment horizontal="left" wrapText="1"/>
    </xf>
    <xf numFmtId="0" fontId="143" fillId="3" borderId="52" xfId="36323" applyFont="1" applyBorder="1" applyAlignment="1">
      <alignment horizontal="left" wrapText="1"/>
    </xf>
    <xf numFmtId="0" fontId="143" fillId="3" borderId="52" xfId="36324" applyFont="1" applyBorder="1" applyAlignment="1">
      <alignment horizontal="left" wrapText="1"/>
    </xf>
    <xf numFmtId="0" fontId="143" fillId="3" borderId="10" xfId="36320" applyFont="1" applyAlignment="1">
      <alignment horizontal="center" wrapText="1"/>
    </xf>
    <xf numFmtId="0" fontId="143" fillId="3" borderId="50" xfId="36321" applyFont="1" applyBorder="1" applyAlignment="1">
      <alignment horizontal="center" wrapText="1"/>
    </xf>
    <xf numFmtId="0" fontId="143" fillId="3" borderId="51" xfId="36322" applyFont="1" applyBorder="1" applyAlignment="1">
      <alignment horizontal="center" wrapText="1"/>
    </xf>
    <xf numFmtId="0" fontId="143" fillId="3" borderId="10" xfId="36345" applyFont="1" applyAlignment="1">
      <alignment horizontal="center" wrapText="1"/>
    </xf>
    <xf numFmtId="0" fontId="143" fillId="3" borderId="50" xfId="36346" applyFont="1" applyBorder="1" applyAlignment="1">
      <alignment horizontal="center" wrapText="1"/>
    </xf>
    <xf numFmtId="0" fontId="143" fillId="3" borderId="51" xfId="36347" applyFont="1" applyBorder="1" applyAlignment="1">
      <alignment horizontal="center" wrapText="1"/>
    </xf>
    <xf numFmtId="0" fontId="143" fillId="28" borderId="56" xfId="36353" applyFont="1" applyFill="1" applyBorder="1" applyAlignment="1">
      <alignment horizontal="left" vertical="top" wrapText="1"/>
    </xf>
    <xf numFmtId="0" fontId="143" fillId="28" borderId="57" xfId="36358" applyFont="1" applyFill="1" applyBorder="1" applyAlignment="1">
      <alignment horizontal="left" vertical="top" wrapText="1"/>
    </xf>
    <xf numFmtId="0" fontId="143" fillId="3" borderId="10" xfId="36343" applyFont="1" applyAlignment="1">
      <alignment horizontal="left" wrapText="1"/>
    </xf>
    <xf numFmtId="0" fontId="143" fillId="3" borderId="10" xfId="36344" applyFont="1" applyAlignment="1">
      <alignment horizontal="left" wrapText="1"/>
    </xf>
    <xf numFmtId="0" fontId="143" fillId="3" borderId="52" xfId="36348" applyFont="1" applyBorder="1" applyAlignment="1">
      <alignment horizontal="left" wrapText="1"/>
    </xf>
    <xf numFmtId="0" fontId="143" fillId="3" borderId="52" xfId="36349" applyFont="1" applyBorder="1" applyAlignment="1">
      <alignment horizontal="left" wrapText="1"/>
    </xf>
    <xf numFmtId="0" fontId="143" fillId="28" borderId="56" xfId="36328" applyFont="1" applyFill="1" applyBorder="1" applyAlignment="1">
      <alignment horizontal="left" vertical="top" wrapText="1"/>
    </xf>
    <xf numFmtId="0" fontId="143" fillId="28" borderId="57" xfId="36333" applyFont="1" applyFill="1" applyBorder="1" applyAlignment="1">
      <alignment horizontal="left" vertical="top" wrapText="1"/>
    </xf>
    <xf numFmtId="0" fontId="143" fillId="28" borderId="64" xfId="36338" applyFont="1" applyFill="1" applyBorder="1" applyAlignment="1">
      <alignment horizontal="left" vertical="top" wrapText="1"/>
    </xf>
    <xf numFmtId="0" fontId="143" fillId="3" borderId="10" xfId="36379" applyFont="1" applyAlignment="1">
      <alignment horizontal="center" wrapText="1"/>
    </xf>
    <xf numFmtId="0" fontId="143" fillId="3" borderId="50" xfId="36380" applyFont="1" applyBorder="1" applyAlignment="1">
      <alignment horizontal="center" wrapText="1"/>
    </xf>
    <xf numFmtId="0" fontId="143" fillId="3" borderId="51" xfId="36381" applyFont="1" applyBorder="1" applyAlignment="1">
      <alignment horizontal="center" wrapText="1"/>
    </xf>
    <xf numFmtId="0" fontId="143" fillId="28" borderId="56" xfId="36387" applyFont="1" applyFill="1" applyBorder="1" applyAlignment="1">
      <alignment horizontal="left" vertical="top" wrapText="1"/>
    </xf>
    <xf numFmtId="0" fontId="143" fillId="28" borderId="57" xfId="36389" applyFont="1" applyFill="1" applyBorder="1" applyAlignment="1">
      <alignment horizontal="left" vertical="top" wrapText="1"/>
    </xf>
    <xf numFmtId="0" fontId="143" fillId="28" borderId="64" xfId="36391" applyFont="1" applyFill="1" applyBorder="1" applyAlignment="1">
      <alignment horizontal="left" vertical="top" wrapText="1"/>
    </xf>
    <xf numFmtId="0" fontId="143" fillId="3" borderId="10" xfId="36377" applyFont="1" applyAlignment="1">
      <alignment horizontal="left" wrapText="1"/>
    </xf>
    <xf numFmtId="0" fontId="143" fillId="3" borderId="10" xfId="36378" applyFont="1" applyAlignment="1">
      <alignment horizontal="left" wrapText="1"/>
    </xf>
    <xf numFmtId="0" fontId="143" fillId="3" borderId="52" xfId="36382" applyFont="1" applyBorder="1" applyAlignment="1">
      <alignment horizontal="left" wrapText="1"/>
    </xf>
    <xf numFmtId="0" fontId="143" fillId="3" borderId="52" xfId="36383" applyFont="1" applyBorder="1" applyAlignment="1">
      <alignment horizontal="left" wrapText="1"/>
    </xf>
    <xf numFmtId="0" fontId="143" fillId="28" borderId="64" xfId="36363" applyFont="1" applyFill="1" applyBorder="1" applyAlignment="1">
      <alignment horizontal="left" vertical="top" wrapText="1"/>
    </xf>
    <xf numFmtId="0" fontId="52" fillId="15" borderId="10" xfId="34367" applyFont="1" applyFill="1"/>
    <xf numFmtId="0" fontId="52" fillId="3" borderId="10" xfId="34367" applyFont="1"/>
    <xf numFmtId="0" fontId="6" fillId="15" borderId="10" xfId="34367" applyFill="1" applyAlignment="1">
      <alignment wrapText="1"/>
    </xf>
    <xf numFmtId="0" fontId="6" fillId="3" borderId="10" xfId="34367" applyAlignment="1">
      <alignment wrapText="1"/>
    </xf>
    <xf numFmtId="0" fontId="149" fillId="3" borderId="10" xfId="36414" applyFont="1" applyAlignment="1">
      <alignment horizontal="center" vertical="center" wrapText="1"/>
    </xf>
    <xf numFmtId="0" fontId="149" fillId="3" borderId="10" xfId="36396" applyFont="1" applyAlignment="1">
      <alignment horizontal="center" vertical="center" wrapText="1"/>
    </xf>
    <xf numFmtId="0" fontId="149" fillId="3" borderId="10" xfId="36397" applyFont="1" applyAlignment="1">
      <alignment horizontal="center" vertical="center" wrapText="1"/>
    </xf>
    <xf numFmtId="0" fontId="149" fillId="3" borderId="10" xfId="36398" applyFont="1" applyAlignment="1">
      <alignment horizontal="center" vertical="center" wrapText="1"/>
    </xf>
    <xf numFmtId="0" fontId="151" fillId="3" borderId="52" xfId="36399" applyFont="1" applyBorder="1" applyAlignment="1">
      <alignment horizontal="left" wrapText="1"/>
    </xf>
    <xf numFmtId="0" fontId="151" fillId="3" borderId="52" xfId="36400" applyFont="1" applyBorder="1" applyAlignment="1">
      <alignment horizontal="left" wrapText="1"/>
    </xf>
    <xf numFmtId="0" fontId="143" fillId="28" borderId="57" xfId="36405" applyFont="1" applyFill="1" applyBorder="1" applyAlignment="1">
      <alignment horizontal="left" vertical="top" wrapText="1"/>
    </xf>
    <xf numFmtId="0" fontId="143" fillId="28" borderId="64" xfId="36408" applyFont="1" applyFill="1" applyBorder="1" applyAlignment="1">
      <alignment horizontal="left" vertical="top" wrapText="1"/>
    </xf>
    <xf numFmtId="0" fontId="144" fillId="3" borderId="10" xfId="36411" applyFont="1" applyAlignment="1">
      <alignment horizontal="left" vertical="top" wrapText="1"/>
    </xf>
    <xf numFmtId="0" fontId="144" fillId="3" borderId="10" xfId="36412" applyFont="1" applyAlignment="1">
      <alignment horizontal="left" vertical="top" wrapText="1"/>
    </xf>
    <xf numFmtId="0" fontId="144" fillId="3" borderId="10" xfId="36413" applyFont="1" applyAlignment="1">
      <alignment horizontal="left" vertical="top" wrapText="1"/>
    </xf>
    <xf numFmtId="0" fontId="143" fillId="28" borderId="10" xfId="36419" applyFont="1" applyFill="1" applyAlignment="1">
      <alignment horizontal="left" vertical="top" wrapText="1"/>
    </xf>
    <xf numFmtId="0" fontId="6" fillId="15" borderId="10" xfId="34367" applyFill="1" applyAlignment="1">
      <alignment vertical="top" wrapText="1"/>
    </xf>
    <xf numFmtId="0" fontId="143" fillId="28" borderId="10" xfId="36417" applyFont="1" applyFill="1" applyAlignment="1">
      <alignment horizontal="left" vertical="top" wrapText="1"/>
    </xf>
    <xf numFmtId="0" fontId="143" fillId="28" borderId="10" xfId="36421" applyFont="1" applyFill="1" applyAlignment="1">
      <alignment horizontal="left" vertical="top" wrapText="1"/>
    </xf>
    <xf numFmtId="0" fontId="6" fillId="3" borderId="10" xfId="34367"/>
    <xf numFmtId="0" fontId="143" fillId="28" borderId="10" xfId="36431" applyFont="1" applyFill="1" applyAlignment="1">
      <alignment horizontal="left" vertical="top"/>
    </xf>
    <xf numFmtId="0" fontId="143" fillId="3" borderId="10" xfId="36424" applyFont="1" applyAlignment="1">
      <alignment horizontal="left" wrapText="1"/>
    </xf>
    <xf numFmtId="0" fontId="143" fillId="3" borderId="10" xfId="36425" applyFont="1" applyAlignment="1">
      <alignment horizontal="center" wrapText="1"/>
    </xf>
    <xf numFmtId="0" fontId="143" fillId="3" borderId="50" xfId="36426" applyFont="1" applyBorder="1" applyAlignment="1">
      <alignment horizontal="center" wrapText="1"/>
    </xf>
    <xf numFmtId="0" fontId="143" fillId="3" borderId="51" xfId="36427" applyFont="1" applyBorder="1" applyAlignment="1">
      <alignment horizontal="center" wrapText="1"/>
    </xf>
    <xf numFmtId="0" fontId="143" fillId="3" borderId="10" xfId="36435" applyFont="1" applyAlignment="1">
      <alignment horizontal="left" wrapText="1"/>
    </xf>
  </cellXfs>
  <cellStyles count="36438">
    <cellStyle name="blue white" xfId="34371" xr:uid="{00000000-0005-0000-0000-000000000000}"/>
    <cellStyle name="bold-head" xfId="34372" xr:uid="{00000000-0005-0000-0000-000001000000}"/>
    <cellStyle name="country" xfId="34373" xr:uid="{00000000-0005-0000-0000-000002000000}"/>
    <cellStyle name="Euro" xfId="34362" xr:uid="{00000000-0005-0000-0000-000003000000}"/>
    <cellStyle name="Euro 2" xfId="34366" xr:uid="{00000000-0005-0000-0000-000004000000}"/>
    <cellStyle name="General Headings" xfId="34369" xr:uid="{00000000-0005-0000-0000-000005000000}"/>
    <cellStyle name="General Headings 2" xfId="34388" xr:uid="{5675B7AF-4071-432F-A01C-A916446A865D}"/>
    <cellStyle name="green country" xfId="34374" xr:uid="{00000000-0005-0000-0000-000006000000}"/>
    <cellStyle name="green,white" xfId="34375" xr:uid="{00000000-0005-0000-0000-000007000000}"/>
    <cellStyle name="green-head2" xfId="34376" xr:uid="{00000000-0005-0000-0000-000008000000}"/>
    <cellStyle name="green-heads1" xfId="34377" xr:uid="{00000000-0005-0000-0000-000009000000}"/>
    <cellStyle name="heading" xfId="34368" xr:uid="{00000000-0005-0000-0000-00000A000000}"/>
    <cellStyle name="Hyperlink 2" xfId="34370" xr:uid="{00000000-0005-0000-0000-00000C000000}"/>
    <cellStyle name="Hyperlink 2 2" xfId="34387" xr:uid="{E97FABF1-5BAA-4588-8DC6-D266D2854674}"/>
    <cellStyle name="improved water" xfId="34378" xr:uid="{00000000-0005-0000-0000-00000D000000}"/>
    <cellStyle name="Normal" xfId="0" builtinId="0"/>
    <cellStyle name="Normal 2" xfId="1" xr:uid="{00000000-0005-0000-0000-000001000000}"/>
    <cellStyle name="Normal 2 2" xfId="34367" xr:uid="{00000000-0005-0000-0000-000010000000}"/>
    <cellStyle name="Normal 2 2 2" xfId="34386" xr:uid="{0879C6A3-1461-4E06-BEEC-6F70C2F3EE7B}"/>
    <cellStyle name="Normal 2 2 2 2" xfId="34389" xr:uid="{F2A5519D-8C95-4635-B506-C754FAA30298}"/>
    <cellStyle name="Normal 2 3" xfId="34363" xr:uid="{00000000-0005-0000-0000-00000F000000}"/>
    <cellStyle name="Normal 3" xfId="19344" xr:uid="{00000000-0005-0000-0000-000002000000}"/>
    <cellStyle name="Normal 4" xfId="31925" xr:uid="{6865D15F-1646-497D-AF97-96FC88381D7C}"/>
    <cellStyle name="Normal 5" xfId="34364" xr:uid="{00000000-0005-0000-0000-000012000000}"/>
    <cellStyle name="Normal 6" xfId="34365" xr:uid="{00000000-0005-0000-0000-000013000000}"/>
    <cellStyle name="Normal 6 2" xfId="34385" xr:uid="{E6A1D707-AD92-4772-9865-3AE5E8C38DD2}"/>
    <cellStyle name="no-service" xfId="34379" xr:uid="{00000000-0005-0000-0000-000015000000}"/>
    <cellStyle name="notes" xfId="34380" xr:uid="{00000000-0005-0000-0000-000016000000}"/>
    <cellStyle name="Style 1" xfId="34381" xr:uid="{00000000-0005-0000-0000-000017000000}"/>
    <cellStyle name="style1487802586638" xfId="2" xr:uid="{00000000-0005-0000-0000-000003000000}"/>
    <cellStyle name="style1487802586638 2" xfId="31026" xr:uid="{F15C7006-5009-4CEE-8FE1-62A66B539480}"/>
    <cellStyle name="style1487802586747" xfId="3" xr:uid="{00000000-0005-0000-0000-000004000000}"/>
    <cellStyle name="style1487802586747 2" xfId="31027" xr:uid="{4ACBF8C3-2613-49D5-B9D1-57E5599817DF}"/>
    <cellStyle name="style1487802586841" xfId="4" xr:uid="{00000000-0005-0000-0000-000005000000}"/>
    <cellStyle name="style1487802586841 2" xfId="31031" xr:uid="{98ADC903-C718-42F3-9D9E-BFCA26C3F84C}"/>
    <cellStyle name="style1487802586951" xfId="5" xr:uid="{00000000-0005-0000-0000-000006000000}"/>
    <cellStyle name="style1487802586951 2" xfId="31032" xr:uid="{14AD8E51-D16D-45AE-9279-A23A58C2CA6C}"/>
    <cellStyle name="style1487802587044" xfId="6" xr:uid="{00000000-0005-0000-0000-000007000000}"/>
    <cellStyle name="style1487802587154" xfId="7" xr:uid="{00000000-0005-0000-0000-000008000000}"/>
    <cellStyle name="style1487802587154 2" xfId="31029" xr:uid="{A08CDE26-C18F-4682-B41E-DB99E5A1B8D6}"/>
    <cellStyle name="style1487802587247" xfId="8" xr:uid="{00000000-0005-0000-0000-000009000000}"/>
    <cellStyle name="style1487802587247 2" xfId="31030" xr:uid="{46A2B986-4135-4C98-A363-E29963C202BB}"/>
    <cellStyle name="style1487802587357" xfId="9" xr:uid="{00000000-0005-0000-0000-00000A000000}"/>
    <cellStyle name="style1487802587357 2" xfId="31028" xr:uid="{BE95FCA2-8137-40BE-A614-251A95EC8C74}"/>
    <cellStyle name="style1487802587451" xfId="10" xr:uid="{00000000-0005-0000-0000-00000B000000}"/>
    <cellStyle name="style1487802587451 2" xfId="19348" xr:uid="{00000000-0005-0000-0000-00000C000000}"/>
    <cellStyle name="style1487802587591" xfId="11" xr:uid="{00000000-0005-0000-0000-00000D000000}"/>
    <cellStyle name="style1487802587591 2" xfId="31033" xr:uid="{9789129D-8406-4CFC-98ED-3DA0891A8EE1}"/>
    <cellStyle name="style1487802587685" xfId="12" xr:uid="{00000000-0005-0000-0000-00000E000000}"/>
    <cellStyle name="style1487802587685 2" xfId="31034" xr:uid="{B7E12B1E-E60F-483E-8DBE-C47BA2525314}"/>
    <cellStyle name="style1487802587779" xfId="13" xr:uid="{00000000-0005-0000-0000-00000F000000}"/>
    <cellStyle name="style1487802587779 2" xfId="31035" xr:uid="{3EDC6F23-6321-4FA1-A7CA-E5165903196B}"/>
    <cellStyle name="style1487802587888" xfId="14" xr:uid="{00000000-0005-0000-0000-000010000000}"/>
    <cellStyle name="style1487802587888 2" xfId="19349" xr:uid="{00000000-0005-0000-0000-000011000000}"/>
    <cellStyle name="style1487802587982" xfId="15" xr:uid="{00000000-0005-0000-0000-000012000000}"/>
    <cellStyle name="style1487802587982 2" xfId="31036" xr:uid="{7446EBBF-0FB6-42C4-B8B1-AD34832FFB0F}"/>
    <cellStyle name="style1487802588091" xfId="16" xr:uid="{00000000-0005-0000-0000-000013000000}"/>
    <cellStyle name="style1487802588091 2" xfId="31041" xr:uid="{F34342D2-B9D5-4512-A9D3-4F327B3148DE}"/>
    <cellStyle name="style1487802588201" xfId="17" xr:uid="{00000000-0005-0000-0000-000014000000}"/>
    <cellStyle name="style1487802588201 2" xfId="31037" xr:uid="{F76F6FAD-F5DB-4FB9-ABA4-051025D7CC25}"/>
    <cellStyle name="style1487802588310" xfId="18" xr:uid="{00000000-0005-0000-0000-000015000000}"/>
    <cellStyle name="style1487802588310 2" xfId="31042" xr:uid="{5F3A56BC-6EC3-45A0-A8CA-29039D36D5C5}"/>
    <cellStyle name="style1487802588404" xfId="19" xr:uid="{00000000-0005-0000-0000-000016000000}"/>
    <cellStyle name="style1487802588404 2" xfId="31046" xr:uid="{64C41E6C-DEE1-4F4C-9BA5-B805F9AD34E2}"/>
    <cellStyle name="style1487802588498" xfId="20" xr:uid="{00000000-0005-0000-0000-000017000000}"/>
    <cellStyle name="style1487802588498 2" xfId="31047" xr:uid="{160050D6-0F51-4B42-95D5-DA0A2921C551}"/>
    <cellStyle name="style1487802588607" xfId="21" xr:uid="{00000000-0005-0000-0000-000018000000}"/>
    <cellStyle name="style1487802588607 2" xfId="31038" xr:uid="{4C73018B-B134-47B5-86CE-36EDE9079F54}"/>
    <cellStyle name="style1487802588701" xfId="22" xr:uid="{00000000-0005-0000-0000-000019000000}"/>
    <cellStyle name="style1487802588701 2" xfId="31039" xr:uid="{D0830006-53FF-4E4D-AFCD-3C0B768992D8}"/>
    <cellStyle name="style1487802588810" xfId="23" xr:uid="{00000000-0005-0000-0000-00001A000000}"/>
    <cellStyle name="style1487802588810 2" xfId="31040" xr:uid="{D59DF4AA-A4B2-4326-9806-B3DDB0AB3841}"/>
    <cellStyle name="style1487802588904" xfId="24" xr:uid="{00000000-0005-0000-0000-00001B000000}"/>
    <cellStyle name="style1487802588904 2" xfId="19350" xr:uid="{00000000-0005-0000-0000-00001C000000}"/>
    <cellStyle name="style1487802588998" xfId="25" xr:uid="{00000000-0005-0000-0000-00001D000000}"/>
    <cellStyle name="style1487802588998 2" xfId="31043" xr:uid="{168CC87E-5ECC-43DC-A443-55FF58632D76}"/>
    <cellStyle name="style1487802589123" xfId="26" xr:uid="{00000000-0005-0000-0000-00001E000000}"/>
    <cellStyle name="style1487802589123 2" xfId="31044" xr:uid="{A41B9237-7475-4E6D-8541-31BC2B9AAE4A}"/>
    <cellStyle name="style1487802589232" xfId="27" xr:uid="{00000000-0005-0000-0000-00001F000000}"/>
    <cellStyle name="style1487802589232 2" xfId="31045" xr:uid="{0B7E91B9-48C8-4C33-ACF8-F8FBB4AD45B1}"/>
    <cellStyle name="style1487802589326" xfId="28" xr:uid="{00000000-0005-0000-0000-000020000000}"/>
    <cellStyle name="style1487802589326 2" xfId="19351" xr:uid="{00000000-0005-0000-0000-000021000000}"/>
    <cellStyle name="style1487802589451" xfId="29" xr:uid="{00000000-0005-0000-0000-000022000000}"/>
    <cellStyle name="style1487802589451 2" xfId="31048" xr:uid="{49A4A4F9-F5D5-4703-B17B-FCFEDBDBF7F2}"/>
    <cellStyle name="style1487802589545" xfId="30" xr:uid="{00000000-0005-0000-0000-000023000000}"/>
    <cellStyle name="style1487802589545 2" xfId="31049" xr:uid="{C5318C2C-A943-4DC6-B86F-366BB0CCC8C7}"/>
    <cellStyle name="style1487802589638" xfId="31" xr:uid="{00000000-0005-0000-0000-000024000000}"/>
    <cellStyle name="style1487802589638 2" xfId="31050" xr:uid="{435CF517-374A-44E8-AEC4-AA975244A563}"/>
    <cellStyle name="style1487802589748" xfId="32" xr:uid="{00000000-0005-0000-0000-000025000000}"/>
    <cellStyle name="style1487802589748 2" xfId="19352" xr:uid="{00000000-0005-0000-0000-000026000000}"/>
    <cellStyle name="style1487802624572" xfId="33" xr:uid="{00000000-0005-0000-0000-000027000000}"/>
    <cellStyle name="style1487802624572 2" xfId="28022" xr:uid="{00000000-0005-0000-0000-000028000000}"/>
    <cellStyle name="style1487802624682" xfId="34" xr:uid="{00000000-0005-0000-0000-000029000000}"/>
    <cellStyle name="style1487802624682 2" xfId="28023" xr:uid="{00000000-0005-0000-0000-00002A000000}"/>
    <cellStyle name="style1487802624776" xfId="35" xr:uid="{00000000-0005-0000-0000-00002B000000}"/>
    <cellStyle name="style1487802624776 2" xfId="28017" xr:uid="{00000000-0005-0000-0000-00002C000000}"/>
    <cellStyle name="style1487802624854" xfId="36" xr:uid="{00000000-0005-0000-0000-00002D000000}"/>
    <cellStyle name="style1487802624854 2" xfId="28018" xr:uid="{00000000-0005-0000-0000-00002E000000}"/>
    <cellStyle name="style1487802624948" xfId="37" xr:uid="{00000000-0005-0000-0000-00002F000000}"/>
    <cellStyle name="style1487802625041" xfId="38" xr:uid="{00000000-0005-0000-0000-000030000000}"/>
    <cellStyle name="style1487802625041 2" xfId="28025" xr:uid="{00000000-0005-0000-0000-000031000000}"/>
    <cellStyle name="style1487802625120" xfId="39" xr:uid="{00000000-0005-0000-0000-000032000000}"/>
    <cellStyle name="style1487802625120 2" xfId="28026" xr:uid="{00000000-0005-0000-0000-000033000000}"/>
    <cellStyle name="style1487802625213" xfId="40" xr:uid="{00000000-0005-0000-0000-000034000000}"/>
    <cellStyle name="style1487802625213 2" xfId="28024" xr:uid="{00000000-0005-0000-0000-000035000000}"/>
    <cellStyle name="style1487802625307" xfId="41" xr:uid="{00000000-0005-0000-0000-000036000000}"/>
    <cellStyle name="style1487802625307 2" xfId="19353" xr:uid="{00000000-0005-0000-0000-000037000000}"/>
    <cellStyle name="style1487802625385" xfId="42" xr:uid="{00000000-0005-0000-0000-000038000000}"/>
    <cellStyle name="style1487802625385 2" xfId="28019" xr:uid="{00000000-0005-0000-0000-000039000000}"/>
    <cellStyle name="style1487802625479" xfId="43" xr:uid="{00000000-0005-0000-0000-00003A000000}"/>
    <cellStyle name="style1487802625479 2" xfId="28020" xr:uid="{00000000-0005-0000-0000-00003B000000}"/>
    <cellStyle name="style1487802625557" xfId="44" xr:uid="{00000000-0005-0000-0000-00003C000000}"/>
    <cellStyle name="style1487802625557 2" xfId="28021" xr:uid="{00000000-0005-0000-0000-00003D000000}"/>
    <cellStyle name="style1487802625651" xfId="45" xr:uid="{00000000-0005-0000-0000-00003E000000}"/>
    <cellStyle name="style1487802625651 2" xfId="19354" xr:uid="{00000000-0005-0000-0000-00003F000000}"/>
    <cellStyle name="style1487802625729" xfId="46" xr:uid="{00000000-0005-0000-0000-000040000000}"/>
    <cellStyle name="style1487802625729 2" xfId="31051" xr:uid="{C4EEFBFA-8C16-4C33-8F69-9619B0A29A96}"/>
    <cellStyle name="style1487802625838" xfId="47" xr:uid="{00000000-0005-0000-0000-000041000000}"/>
    <cellStyle name="style1487802625838 2" xfId="19355" xr:uid="{00000000-0005-0000-0000-000042000000}"/>
    <cellStyle name="style1487802625838 3" xfId="32011" xr:uid="{3905B4BD-488A-4070-9671-6B0241B96DEB}"/>
    <cellStyle name="style1487802625916" xfId="48" xr:uid="{00000000-0005-0000-0000-000043000000}"/>
    <cellStyle name="style1487802625916 2" xfId="31052" xr:uid="{08AE3EAA-2532-44BC-A1A7-3466C49DC9C5}"/>
    <cellStyle name="style1487802626010" xfId="49" xr:uid="{00000000-0005-0000-0000-000044000000}"/>
    <cellStyle name="style1487802626010 2" xfId="19356" xr:uid="{00000000-0005-0000-0000-000045000000}"/>
    <cellStyle name="style1487802626010 3" xfId="32012" xr:uid="{04E1693C-CCDD-4C28-96C7-37CB6E6306C8}"/>
    <cellStyle name="style1487802626088" xfId="50" xr:uid="{00000000-0005-0000-0000-000046000000}"/>
    <cellStyle name="style1487802626088 2" xfId="19357" xr:uid="{00000000-0005-0000-0000-000047000000}"/>
    <cellStyle name="style1487802626088 3" xfId="32016" xr:uid="{CCBB2A49-0F3E-4AED-BD27-BB78B6F054ED}"/>
    <cellStyle name="style1487802626182" xfId="51" xr:uid="{00000000-0005-0000-0000-000048000000}"/>
    <cellStyle name="style1487802626182 2" xfId="19358" xr:uid="{00000000-0005-0000-0000-000049000000}"/>
    <cellStyle name="style1487802626182 3" xfId="32017" xr:uid="{AF2EF95C-7263-4E32-841D-AFED282D13A2}"/>
    <cellStyle name="style1487802626276" xfId="52" xr:uid="{00000000-0005-0000-0000-00004A000000}"/>
    <cellStyle name="style1487802626276 2" xfId="31053" xr:uid="{6BBCF3A0-EF2E-447B-94F3-7E04C9C6DD60}"/>
    <cellStyle name="style1487802626354" xfId="53" xr:uid="{00000000-0005-0000-0000-00004B000000}"/>
    <cellStyle name="style1487802626354 2" xfId="31054" xr:uid="{99A20B9A-7EC2-4D47-B06B-7F09424B8A7A}"/>
    <cellStyle name="style1487802626448" xfId="54" xr:uid="{00000000-0005-0000-0000-00004C000000}"/>
    <cellStyle name="style1487802626448 2" xfId="31055" xr:uid="{2D1D181D-5469-4D57-B45A-7D29F948A6CA}"/>
    <cellStyle name="style1487802626526" xfId="55" xr:uid="{00000000-0005-0000-0000-00004D000000}"/>
    <cellStyle name="style1487802626526 2" xfId="19359" xr:uid="{00000000-0005-0000-0000-00004E000000}"/>
    <cellStyle name="style1487802626620" xfId="56" xr:uid="{00000000-0005-0000-0000-00004F000000}"/>
    <cellStyle name="style1487802626620 2" xfId="19360" xr:uid="{00000000-0005-0000-0000-000050000000}"/>
    <cellStyle name="style1487802626713" xfId="57" xr:uid="{00000000-0005-0000-0000-000051000000}"/>
    <cellStyle name="style1487802626713 2" xfId="19361" xr:uid="{00000000-0005-0000-0000-000052000000}"/>
    <cellStyle name="style1487802626792" xfId="58" xr:uid="{00000000-0005-0000-0000-000053000000}"/>
    <cellStyle name="style1487802626792 2" xfId="19362" xr:uid="{00000000-0005-0000-0000-000054000000}"/>
    <cellStyle name="style1487802626885" xfId="59" xr:uid="{00000000-0005-0000-0000-000055000000}"/>
    <cellStyle name="style1487802626885 2" xfId="19363" xr:uid="{00000000-0005-0000-0000-000056000000}"/>
    <cellStyle name="style1487802627042" xfId="60" xr:uid="{00000000-0005-0000-0000-000057000000}"/>
    <cellStyle name="style1487802627042 2" xfId="20257" xr:uid="{00000000-0005-0000-0000-000058000000}"/>
    <cellStyle name="style1487802627120" xfId="61" xr:uid="{00000000-0005-0000-0000-000059000000}"/>
    <cellStyle name="style1487802627120 2" xfId="20258" xr:uid="{00000000-0005-0000-0000-00005A000000}"/>
    <cellStyle name="style1487802627214" xfId="62" xr:uid="{00000000-0005-0000-0000-00005B000000}"/>
    <cellStyle name="style1487802627214 2" xfId="20259" xr:uid="{00000000-0005-0000-0000-00005C000000}"/>
    <cellStyle name="style1487802627307" xfId="63" xr:uid="{00000000-0005-0000-0000-00005D000000}"/>
    <cellStyle name="style1487802627307 2" xfId="19364" xr:uid="{00000000-0005-0000-0000-00005E000000}"/>
    <cellStyle name="style1487802627417" xfId="64" xr:uid="{00000000-0005-0000-0000-00005F000000}"/>
    <cellStyle name="style1487802627417 2" xfId="31056" xr:uid="{04B65B90-B73E-4BF6-8EAA-F591B3CDB102}"/>
    <cellStyle name="style1487802627511" xfId="65" xr:uid="{00000000-0005-0000-0000-000060000000}"/>
    <cellStyle name="style1487802627511 2" xfId="31057" xr:uid="{5B39AE1B-C9A5-4385-AEFB-B4CF6FA058B2}"/>
    <cellStyle name="style1487802627589" xfId="66" xr:uid="{00000000-0005-0000-0000-000061000000}"/>
    <cellStyle name="style1487802627589 2" xfId="31058" xr:uid="{ACE983DE-C077-42AB-AFCA-AF82891E85F2}"/>
    <cellStyle name="style1487802627667" xfId="67" xr:uid="{00000000-0005-0000-0000-000062000000}"/>
    <cellStyle name="style1487802627667 2" xfId="19365" xr:uid="{00000000-0005-0000-0000-000063000000}"/>
    <cellStyle name="style1487802627745" xfId="68" xr:uid="{00000000-0005-0000-0000-000064000000}"/>
    <cellStyle name="style1487802627745 2" xfId="19366" xr:uid="{00000000-0005-0000-0000-000065000000}"/>
    <cellStyle name="style1487802627745 3" xfId="32013" xr:uid="{BA0C2242-A8A7-47F4-9D08-E07CAB66C709}"/>
    <cellStyle name="style1487802627807" xfId="69" xr:uid="{00000000-0005-0000-0000-000066000000}"/>
    <cellStyle name="style1487802627807 2" xfId="19367" xr:uid="{00000000-0005-0000-0000-000067000000}"/>
    <cellStyle name="style1487802627807 3" xfId="32014" xr:uid="{3D71A049-7F00-4ED2-8AD9-8986B9F46F29}"/>
    <cellStyle name="style1487802627886" xfId="70" xr:uid="{00000000-0005-0000-0000-000068000000}"/>
    <cellStyle name="style1487802627886 2" xfId="19368" xr:uid="{00000000-0005-0000-0000-000069000000}"/>
    <cellStyle name="style1487802627886 3" xfId="32015" xr:uid="{B0C3C00A-2B2F-46D1-81F1-4D51C60C236D}"/>
    <cellStyle name="style1487802627964" xfId="71" xr:uid="{00000000-0005-0000-0000-00006A000000}"/>
    <cellStyle name="style1487802627964 2" xfId="19369" xr:uid="{00000000-0005-0000-0000-00006B000000}"/>
    <cellStyle name="style1487802628136" xfId="72" xr:uid="{00000000-0005-0000-0000-00006C000000}"/>
    <cellStyle name="style1487802628136 2" xfId="19370" xr:uid="{00000000-0005-0000-0000-00006D000000}"/>
    <cellStyle name="style1487802628136 3" xfId="32018" xr:uid="{F8982A09-5FBD-4E47-8274-BE69C9724A57}"/>
    <cellStyle name="style1487802628229" xfId="73" xr:uid="{00000000-0005-0000-0000-00006E000000}"/>
    <cellStyle name="style1487802628229 2" xfId="19371" xr:uid="{00000000-0005-0000-0000-00006F000000}"/>
    <cellStyle name="style1487802628229 3" xfId="32019" xr:uid="{8171CF1B-2EAB-4274-8325-3776F01A3113}"/>
    <cellStyle name="style1487802628292" xfId="74" xr:uid="{00000000-0005-0000-0000-000070000000}"/>
    <cellStyle name="style1487802628292 2" xfId="19372" xr:uid="{00000000-0005-0000-0000-000071000000}"/>
    <cellStyle name="style1487802628292 3" xfId="32020" xr:uid="{27A58283-3117-43F8-9D7B-C088177E9242}"/>
    <cellStyle name="style1487802628370" xfId="75" xr:uid="{00000000-0005-0000-0000-000072000000}"/>
    <cellStyle name="style1487802628370 2" xfId="19373" xr:uid="{00000000-0005-0000-0000-000073000000}"/>
    <cellStyle name="style1487802667559" xfId="76" xr:uid="{00000000-0005-0000-0000-000074000000}"/>
    <cellStyle name="style1487802667559 2" xfId="31059" xr:uid="{B4192F93-F2A4-40DA-85CB-3C1945B1C2F1}"/>
    <cellStyle name="style1487802667653" xfId="77" xr:uid="{00000000-0005-0000-0000-000075000000}"/>
    <cellStyle name="style1487802667653 2" xfId="31060" xr:uid="{CFCE88EF-C4BC-4A4C-AE4A-DAB36A8B1CF5}"/>
    <cellStyle name="style1487802667746" xfId="78" xr:uid="{00000000-0005-0000-0000-000076000000}"/>
    <cellStyle name="style1487802667746 2" xfId="31064" xr:uid="{D490A62E-2B17-4BBF-A439-DCE00F0899A8}"/>
    <cellStyle name="style1487802667824" xfId="79" xr:uid="{00000000-0005-0000-0000-000077000000}"/>
    <cellStyle name="style1487802667824 2" xfId="31065" xr:uid="{C6F355DE-05AA-43BE-9699-B6F163B23F69}"/>
    <cellStyle name="style1487802667918" xfId="80" xr:uid="{00000000-0005-0000-0000-000078000000}"/>
    <cellStyle name="style1487802667996" xfId="81" xr:uid="{00000000-0005-0000-0000-000079000000}"/>
    <cellStyle name="style1487802667996 2" xfId="31062" xr:uid="{989C4789-BC53-4EFC-AC80-99D395B1737F}"/>
    <cellStyle name="style1487802668090" xfId="82" xr:uid="{00000000-0005-0000-0000-00007A000000}"/>
    <cellStyle name="style1487802668090 2" xfId="31063" xr:uid="{40DA8A7C-BF3E-438A-BE5B-A243657D524B}"/>
    <cellStyle name="style1487802668168" xfId="83" xr:uid="{00000000-0005-0000-0000-00007B000000}"/>
    <cellStyle name="style1487802668168 2" xfId="31061" xr:uid="{EE50C72C-1F23-44E5-9955-FB125C86787F}"/>
    <cellStyle name="style1487802668262" xfId="84" xr:uid="{00000000-0005-0000-0000-00007C000000}"/>
    <cellStyle name="style1487802668262 2" xfId="19374" xr:uid="{00000000-0005-0000-0000-00007D000000}"/>
    <cellStyle name="style1487802668356" xfId="85" xr:uid="{00000000-0005-0000-0000-00007E000000}"/>
    <cellStyle name="style1487802668356 2" xfId="31066" xr:uid="{E154883F-D265-49CE-8F32-8F091DBD3E69}"/>
    <cellStyle name="style1487802668434" xfId="86" xr:uid="{00000000-0005-0000-0000-00007F000000}"/>
    <cellStyle name="style1487802668434 2" xfId="31067" xr:uid="{A104E90B-610B-4DD2-9132-7841A9A8258E}"/>
    <cellStyle name="style1487802668528" xfId="87" xr:uid="{00000000-0005-0000-0000-000080000000}"/>
    <cellStyle name="style1487802668528 2" xfId="31068" xr:uid="{37B3055E-7E03-485B-AD93-4B8B07B7F1F5}"/>
    <cellStyle name="style1487802668606" xfId="88" xr:uid="{00000000-0005-0000-0000-000081000000}"/>
    <cellStyle name="style1487802668606 2" xfId="19375" xr:uid="{00000000-0005-0000-0000-000082000000}"/>
    <cellStyle name="style1487802668700" xfId="89" xr:uid="{00000000-0005-0000-0000-000083000000}"/>
    <cellStyle name="style1487802668700 2" xfId="31069" xr:uid="{DE485F4D-6265-4EFF-A574-126E17236B03}"/>
    <cellStyle name="style1487802668793" xfId="90" xr:uid="{00000000-0005-0000-0000-000084000000}"/>
    <cellStyle name="style1487802668793 2" xfId="31074" xr:uid="{0EB9D88D-FECE-4CED-9E43-004E579B46FA}"/>
    <cellStyle name="style1487802668871" xfId="91" xr:uid="{00000000-0005-0000-0000-000085000000}"/>
    <cellStyle name="style1487802668871 2" xfId="31070" xr:uid="{2A6B59D4-0DB4-4E8B-AEC9-50461A1D2091}"/>
    <cellStyle name="style1487802668965" xfId="92" xr:uid="{00000000-0005-0000-0000-000086000000}"/>
    <cellStyle name="style1487802668965 2" xfId="31075" xr:uid="{AA2ACAD6-CABB-4CAB-9A90-60F448DA7393}"/>
    <cellStyle name="style1487802669043" xfId="93" xr:uid="{00000000-0005-0000-0000-000087000000}"/>
    <cellStyle name="style1487802669043 2" xfId="31079" xr:uid="{A8F0EB07-DB6E-4D1F-8AB7-37E3CDC74A45}"/>
    <cellStyle name="style1487802669137" xfId="94" xr:uid="{00000000-0005-0000-0000-000088000000}"/>
    <cellStyle name="style1487802669137 2" xfId="31080" xr:uid="{CBBB14B1-8D76-409B-BF53-5AD9831B322D}"/>
    <cellStyle name="style1487802669231" xfId="95" xr:uid="{00000000-0005-0000-0000-000089000000}"/>
    <cellStyle name="style1487802669231 2" xfId="31071" xr:uid="{C6B37E54-5006-42E0-946D-8E97F083C1D2}"/>
    <cellStyle name="style1487802669309" xfId="96" xr:uid="{00000000-0005-0000-0000-00008A000000}"/>
    <cellStyle name="style1487802669309 2" xfId="31072" xr:uid="{426B450A-E4BC-477C-8864-2D9B5E4D6ED0}"/>
    <cellStyle name="style1487802669403" xfId="97" xr:uid="{00000000-0005-0000-0000-00008B000000}"/>
    <cellStyle name="style1487802669403 2" xfId="31073" xr:uid="{FB5E7802-1CE5-4B0B-A004-40A2D1B4A724}"/>
    <cellStyle name="style1487802669481" xfId="98" xr:uid="{00000000-0005-0000-0000-00008C000000}"/>
    <cellStyle name="style1487802669481 2" xfId="19376" xr:uid="{00000000-0005-0000-0000-00008D000000}"/>
    <cellStyle name="style1487802669575" xfId="99" xr:uid="{00000000-0005-0000-0000-00008E000000}"/>
    <cellStyle name="style1487802669575 2" xfId="31076" xr:uid="{A434A63D-7352-42D4-8DE6-7E92457D65B8}"/>
    <cellStyle name="style1487802669653" xfId="100" xr:uid="{00000000-0005-0000-0000-00008F000000}"/>
    <cellStyle name="style1487802669653 2" xfId="31077" xr:uid="{25E9A03A-17A0-4AA6-8777-49C0B79E89BA}"/>
    <cellStyle name="style1487802669746" xfId="101" xr:uid="{00000000-0005-0000-0000-000090000000}"/>
    <cellStyle name="style1487802669746 2" xfId="31078" xr:uid="{9F7ED5FB-0ACF-437F-BD95-8BEB69CDE40A}"/>
    <cellStyle name="style1487802669825" xfId="102" xr:uid="{00000000-0005-0000-0000-000091000000}"/>
    <cellStyle name="style1487802669825 2" xfId="19377" xr:uid="{00000000-0005-0000-0000-000092000000}"/>
    <cellStyle name="style1487802669934" xfId="103" xr:uid="{00000000-0005-0000-0000-000093000000}"/>
    <cellStyle name="style1487802669934 2" xfId="31081" xr:uid="{1B93C912-6B09-4D18-AFE4-7E6FD9E5ED36}"/>
    <cellStyle name="style1487802670012" xfId="104" xr:uid="{00000000-0005-0000-0000-000094000000}"/>
    <cellStyle name="style1487802670012 2" xfId="31082" xr:uid="{FA36E168-5691-4255-9AE5-EF46AA3A6A20}"/>
    <cellStyle name="style1487802670106" xfId="105" xr:uid="{00000000-0005-0000-0000-000095000000}"/>
    <cellStyle name="style1487802670106 2" xfId="31083" xr:uid="{02162546-6739-4E76-AB14-133425C1A9B1}"/>
    <cellStyle name="style1487802670184" xfId="106" xr:uid="{00000000-0005-0000-0000-000096000000}"/>
    <cellStyle name="style1487802670184 2" xfId="19378" xr:uid="{00000000-0005-0000-0000-000097000000}"/>
    <cellStyle name="style1487802714615" xfId="107" xr:uid="{00000000-0005-0000-0000-000098000000}"/>
    <cellStyle name="style1487802714615 2" xfId="25759" xr:uid="{00000000-0005-0000-0000-000099000000}"/>
    <cellStyle name="style1487802714709" xfId="108" xr:uid="{00000000-0005-0000-0000-00009A000000}"/>
    <cellStyle name="style1487802714709 2" xfId="25758" xr:uid="{00000000-0005-0000-0000-00009B000000}"/>
    <cellStyle name="style1487802714787" xfId="109" xr:uid="{00000000-0005-0000-0000-00009C000000}"/>
    <cellStyle name="style1487802714787 2" xfId="25754" xr:uid="{00000000-0005-0000-0000-00009D000000}"/>
    <cellStyle name="style1487802714881" xfId="110" xr:uid="{00000000-0005-0000-0000-00009E000000}"/>
    <cellStyle name="style1487802714881 2" xfId="25753" xr:uid="{00000000-0005-0000-0000-00009F000000}"/>
    <cellStyle name="style1487802714959" xfId="111" xr:uid="{00000000-0005-0000-0000-0000A0000000}"/>
    <cellStyle name="style1487802715053" xfId="112" xr:uid="{00000000-0005-0000-0000-0000A1000000}"/>
    <cellStyle name="style1487802715053 2" xfId="25755" xr:uid="{00000000-0005-0000-0000-0000A2000000}"/>
    <cellStyle name="style1487802715131" xfId="113" xr:uid="{00000000-0005-0000-0000-0000A3000000}"/>
    <cellStyle name="style1487802715131 2" xfId="25756" xr:uid="{00000000-0005-0000-0000-0000A4000000}"/>
    <cellStyle name="style1487802715225" xfId="114" xr:uid="{00000000-0005-0000-0000-0000A5000000}"/>
    <cellStyle name="style1487802715225 2" xfId="25757" xr:uid="{00000000-0005-0000-0000-0000A6000000}"/>
    <cellStyle name="style1487802715319" xfId="115" xr:uid="{00000000-0005-0000-0000-0000A7000000}"/>
    <cellStyle name="style1487802715319 2" xfId="19379" xr:uid="{00000000-0005-0000-0000-0000A8000000}"/>
    <cellStyle name="style1487802715412" xfId="116" xr:uid="{00000000-0005-0000-0000-0000A9000000}"/>
    <cellStyle name="style1487802715412 2" xfId="25752" xr:uid="{00000000-0005-0000-0000-0000AA000000}"/>
    <cellStyle name="style1487802715506" xfId="117" xr:uid="{00000000-0005-0000-0000-0000AB000000}"/>
    <cellStyle name="style1487802715506 2" xfId="25750" xr:uid="{00000000-0005-0000-0000-0000AC000000}"/>
    <cellStyle name="style1487802715600" xfId="118" xr:uid="{00000000-0005-0000-0000-0000AD000000}"/>
    <cellStyle name="style1487802715600 2" xfId="25751" xr:uid="{00000000-0005-0000-0000-0000AE000000}"/>
    <cellStyle name="style1487802715694" xfId="119" xr:uid="{00000000-0005-0000-0000-0000AF000000}"/>
    <cellStyle name="style1487802715694 2" xfId="19380" xr:uid="{00000000-0005-0000-0000-0000B0000000}"/>
    <cellStyle name="style1487802715787" xfId="120" xr:uid="{00000000-0005-0000-0000-0000B1000000}"/>
    <cellStyle name="style1487802715787 2" xfId="19381" xr:uid="{00000000-0005-0000-0000-0000B2000000}"/>
    <cellStyle name="style1487802715897" xfId="121" xr:uid="{00000000-0005-0000-0000-0000B3000000}"/>
    <cellStyle name="style1487802715897 2" xfId="19382" xr:uid="{00000000-0005-0000-0000-0000B4000000}"/>
    <cellStyle name="style1487802715897 3" xfId="32094" xr:uid="{7E561BC7-D771-4076-B3CE-577617FDA057}"/>
    <cellStyle name="style1487802715991" xfId="122" xr:uid="{00000000-0005-0000-0000-0000B5000000}"/>
    <cellStyle name="style1487802715991 2" xfId="19383" xr:uid="{00000000-0005-0000-0000-0000B6000000}"/>
    <cellStyle name="style1487802716100" xfId="123" xr:uid="{00000000-0005-0000-0000-0000B7000000}"/>
    <cellStyle name="style1487802716100 2" xfId="19384" xr:uid="{00000000-0005-0000-0000-0000B8000000}"/>
    <cellStyle name="style1487802716100 3" xfId="32095" xr:uid="{E02A9D6E-A223-428B-8777-BCA21E07651B}"/>
    <cellStyle name="style1487802716194" xfId="124" xr:uid="{00000000-0005-0000-0000-0000B9000000}"/>
    <cellStyle name="style1487802716194 2" xfId="19385" xr:uid="{00000000-0005-0000-0000-0000BA000000}"/>
    <cellStyle name="style1487802716194 3" xfId="32099" xr:uid="{5E716471-E0BD-47E2-8ADF-502F1D520CDE}"/>
    <cellStyle name="style1487802716287" xfId="125" xr:uid="{00000000-0005-0000-0000-0000BB000000}"/>
    <cellStyle name="style1487802716287 2" xfId="19386" xr:uid="{00000000-0005-0000-0000-0000BC000000}"/>
    <cellStyle name="style1487802716287 3" xfId="32100" xr:uid="{6D7A6249-4B34-445A-ACAA-027E515C8FB8}"/>
    <cellStyle name="style1487802716381" xfId="126" xr:uid="{00000000-0005-0000-0000-0000BD000000}"/>
    <cellStyle name="style1487802716381 2" xfId="31084" xr:uid="{7E12E943-AF79-4731-90C2-DE4D188AF129}"/>
    <cellStyle name="style1487802716475" xfId="127" xr:uid="{00000000-0005-0000-0000-0000BE000000}"/>
    <cellStyle name="style1487802716475 2" xfId="31085" xr:uid="{A5DB7B89-FAC2-4FE6-9C18-B92FB801A7C2}"/>
    <cellStyle name="style1487802716600" xfId="128" xr:uid="{00000000-0005-0000-0000-0000BF000000}"/>
    <cellStyle name="style1487802716600 2" xfId="31086" xr:uid="{F999738D-0BCC-48E5-A7FE-E037C011236D}"/>
    <cellStyle name="style1487802716694" xfId="129" xr:uid="{00000000-0005-0000-0000-0000C0000000}"/>
    <cellStyle name="style1487802716694 2" xfId="19387" xr:uid="{00000000-0005-0000-0000-0000C1000000}"/>
    <cellStyle name="style1487802716788" xfId="130" xr:uid="{00000000-0005-0000-0000-0000C2000000}"/>
    <cellStyle name="style1487802716788 2" xfId="19388" xr:uid="{00000000-0005-0000-0000-0000C3000000}"/>
    <cellStyle name="style1487802716881" xfId="131" xr:uid="{00000000-0005-0000-0000-0000C4000000}"/>
    <cellStyle name="style1487802716881 2" xfId="19389" xr:uid="{00000000-0005-0000-0000-0000C5000000}"/>
    <cellStyle name="style1487802716975" xfId="132" xr:uid="{00000000-0005-0000-0000-0000C6000000}"/>
    <cellStyle name="style1487802716975 2" xfId="19390" xr:uid="{00000000-0005-0000-0000-0000C7000000}"/>
    <cellStyle name="style1487802717069" xfId="133" xr:uid="{00000000-0005-0000-0000-0000C8000000}"/>
    <cellStyle name="style1487802717069 2" xfId="19391" xr:uid="{00000000-0005-0000-0000-0000C9000000}"/>
    <cellStyle name="style1487802717241" xfId="134" xr:uid="{00000000-0005-0000-0000-0000CA000000}"/>
    <cellStyle name="style1487802717241 2" xfId="22514" xr:uid="{00000000-0005-0000-0000-0000CB000000}"/>
    <cellStyle name="style1487802717319" xfId="135" xr:uid="{00000000-0005-0000-0000-0000CC000000}"/>
    <cellStyle name="style1487802717319 2" xfId="22515" xr:uid="{00000000-0005-0000-0000-0000CD000000}"/>
    <cellStyle name="style1487802717413" xfId="136" xr:uid="{00000000-0005-0000-0000-0000CE000000}"/>
    <cellStyle name="style1487802717413 2" xfId="22516" xr:uid="{00000000-0005-0000-0000-0000CF000000}"/>
    <cellStyle name="style1487802717491" xfId="137" xr:uid="{00000000-0005-0000-0000-0000D0000000}"/>
    <cellStyle name="style1487802717491 2" xfId="19392" xr:uid="{00000000-0005-0000-0000-0000D1000000}"/>
    <cellStyle name="style1487802717600" xfId="138" xr:uid="{00000000-0005-0000-0000-0000D2000000}"/>
    <cellStyle name="style1487802717600 2" xfId="19393" xr:uid="{00000000-0005-0000-0000-0000D3000000}"/>
    <cellStyle name="style1487802717678" xfId="139" xr:uid="{00000000-0005-0000-0000-0000D4000000}"/>
    <cellStyle name="style1487802717678 2" xfId="19394" xr:uid="{00000000-0005-0000-0000-0000D5000000}"/>
    <cellStyle name="style1487802717756" xfId="140" xr:uid="{00000000-0005-0000-0000-0000D6000000}"/>
    <cellStyle name="style1487802717756 2" xfId="19395" xr:uid="{00000000-0005-0000-0000-0000D7000000}"/>
    <cellStyle name="style1487802717835" xfId="141" xr:uid="{00000000-0005-0000-0000-0000D8000000}"/>
    <cellStyle name="style1487802717835 2" xfId="19396" xr:uid="{00000000-0005-0000-0000-0000D9000000}"/>
    <cellStyle name="style1487802717897" xfId="142" xr:uid="{00000000-0005-0000-0000-0000DA000000}"/>
    <cellStyle name="style1487802717897 2" xfId="19397" xr:uid="{00000000-0005-0000-0000-0000DB000000}"/>
    <cellStyle name="style1487802717897 3" xfId="32096" xr:uid="{97E829F3-5A14-4DC1-A0FF-806825BFB60A}"/>
    <cellStyle name="style1487802717975" xfId="143" xr:uid="{00000000-0005-0000-0000-0000DC000000}"/>
    <cellStyle name="style1487802717975 2" xfId="19398" xr:uid="{00000000-0005-0000-0000-0000DD000000}"/>
    <cellStyle name="style1487802717975 3" xfId="32097" xr:uid="{07607004-450B-46A3-82A5-76C8F61C6099}"/>
    <cellStyle name="style1487802718053" xfId="144" xr:uid="{00000000-0005-0000-0000-0000DE000000}"/>
    <cellStyle name="style1487802718053 2" xfId="19399" xr:uid="{00000000-0005-0000-0000-0000DF000000}"/>
    <cellStyle name="style1487802718053 3" xfId="32098" xr:uid="{1FB10453-AE3D-4838-A7B2-40A02370DE24}"/>
    <cellStyle name="style1487802718116" xfId="145" xr:uid="{00000000-0005-0000-0000-0000E0000000}"/>
    <cellStyle name="style1487802718116 2" xfId="19400" xr:uid="{00000000-0005-0000-0000-0000E1000000}"/>
    <cellStyle name="style1487802718257" xfId="146" xr:uid="{00000000-0005-0000-0000-0000E2000000}"/>
    <cellStyle name="style1487802718257 2" xfId="19401" xr:uid="{00000000-0005-0000-0000-0000E3000000}"/>
    <cellStyle name="style1487802718257 3" xfId="32101" xr:uid="{7A19CF07-EC17-4673-8503-7B355DBA578A}"/>
    <cellStyle name="style1487802718335" xfId="147" xr:uid="{00000000-0005-0000-0000-0000E4000000}"/>
    <cellStyle name="style1487802718335 2" xfId="19402" xr:uid="{00000000-0005-0000-0000-0000E5000000}"/>
    <cellStyle name="style1487802718335 3" xfId="32102" xr:uid="{71411F84-102F-42AD-8D2E-47EB63FBBF54}"/>
    <cellStyle name="style1487802718397" xfId="148" xr:uid="{00000000-0005-0000-0000-0000E6000000}"/>
    <cellStyle name="style1487802718397 2" xfId="19403" xr:uid="{00000000-0005-0000-0000-0000E7000000}"/>
    <cellStyle name="style1487802718397 3" xfId="32103" xr:uid="{CB8B0B18-1E87-4C3B-97F8-6DB83416D6A5}"/>
    <cellStyle name="style1487802718475" xfId="149" xr:uid="{00000000-0005-0000-0000-0000E8000000}"/>
    <cellStyle name="style1487802718475 2" xfId="19404" xr:uid="{00000000-0005-0000-0000-0000E9000000}"/>
    <cellStyle name="style1487802763775" xfId="150" xr:uid="{00000000-0005-0000-0000-0000EA000000}"/>
    <cellStyle name="style1487802763775 2" xfId="19405" xr:uid="{00000000-0005-0000-0000-0000EB000000}"/>
    <cellStyle name="style1487802763775 3" xfId="32133" xr:uid="{6AA4CB8D-71D0-4A47-9E64-E9426D8FB226}"/>
    <cellStyle name="style1487802763868" xfId="151" xr:uid="{00000000-0005-0000-0000-0000EC000000}"/>
    <cellStyle name="style1487802763868 2" xfId="19406" xr:uid="{00000000-0005-0000-0000-0000ED000000}"/>
    <cellStyle name="style1487802763868 3" xfId="32134" xr:uid="{9217E847-D84A-4E95-AA61-14CB6FFA57F2}"/>
    <cellStyle name="style1487802763962" xfId="152" xr:uid="{00000000-0005-0000-0000-0000EE000000}"/>
    <cellStyle name="style1487802763962 2" xfId="19407" xr:uid="{00000000-0005-0000-0000-0000EF000000}"/>
    <cellStyle name="style1487802763962 3" xfId="32138" xr:uid="{DE04BC8C-9AF1-4E8E-9C8A-BEAFFAF5532F}"/>
    <cellStyle name="style1487802764040" xfId="153" xr:uid="{00000000-0005-0000-0000-0000F0000000}"/>
    <cellStyle name="style1487802764040 2" xfId="19408" xr:uid="{00000000-0005-0000-0000-0000F1000000}"/>
    <cellStyle name="style1487802764040 3" xfId="32139" xr:uid="{7423E019-2503-4FDE-B140-557E40665B81}"/>
    <cellStyle name="style1487802764134" xfId="154" xr:uid="{00000000-0005-0000-0000-0000F2000000}"/>
    <cellStyle name="style1487802764228" xfId="155" xr:uid="{00000000-0005-0000-0000-0000F3000000}"/>
    <cellStyle name="style1487802764228 2" xfId="19409" xr:uid="{00000000-0005-0000-0000-0000F4000000}"/>
    <cellStyle name="style1487802764228 3" xfId="32136" xr:uid="{8EC06784-DFFE-4004-98A7-9ED6EFBDE175}"/>
    <cellStyle name="style1487802764306" xfId="156" xr:uid="{00000000-0005-0000-0000-0000F5000000}"/>
    <cellStyle name="style1487802764306 2" xfId="19410" xr:uid="{00000000-0005-0000-0000-0000F6000000}"/>
    <cellStyle name="style1487802764306 3" xfId="32137" xr:uid="{85259323-F4DA-4E13-AC30-16CA5130F1C9}"/>
    <cellStyle name="style1487802764415" xfId="157" xr:uid="{00000000-0005-0000-0000-0000F7000000}"/>
    <cellStyle name="style1487802764415 2" xfId="19411" xr:uid="{00000000-0005-0000-0000-0000F8000000}"/>
    <cellStyle name="style1487802764415 3" xfId="32135" xr:uid="{3FDE823F-48AB-4E55-9D2A-B16396F86CF3}"/>
    <cellStyle name="style1487802764509" xfId="158" xr:uid="{00000000-0005-0000-0000-0000F9000000}"/>
    <cellStyle name="style1487802764509 2" xfId="19412" xr:uid="{00000000-0005-0000-0000-0000FA000000}"/>
    <cellStyle name="style1487802764587" xfId="159" xr:uid="{00000000-0005-0000-0000-0000FB000000}"/>
    <cellStyle name="style1487802764587 2" xfId="19413" xr:uid="{00000000-0005-0000-0000-0000FC000000}"/>
    <cellStyle name="style1487802764587 3" xfId="32140" xr:uid="{1E5A636E-9D7C-4664-84FE-913981FC9988}"/>
    <cellStyle name="style1487802764665" xfId="160" xr:uid="{00000000-0005-0000-0000-0000FD000000}"/>
    <cellStyle name="style1487802764665 2" xfId="19414" xr:uid="{00000000-0005-0000-0000-0000FE000000}"/>
    <cellStyle name="style1487802764665 3" xfId="32141" xr:uid="{948C995E-A400-4047-960A-AC8B310FB460}"/>
    <cellStyle name="style1487802764759" xfId="161" xr:uid="{00000000-0005-0000-0000-0000FF000000}"/>
    <cellStyle name="style1487802764759 2" xfId="19415" xr:uid="{00000000-0005-0000-0000-000000010000}"/>
    <cellStyle name="style1487802764759 3" xfId="32142" xr:uid="{8F64274A-6541-4C92-BD36-7D0F4CF86FE4}"/>
    <cellStyle name="style1487802764853" xfId="162" xr:uid="{00000000-0005-0000-0000-000001010000}"/>
    <cellStyle name="style1487802764853 2" xfId="19416" xr:uid="{00000000-0005-0000-0000-000002010000}"/>
    <cellStyle name="style1487802764931" xfId="163" xr:uid="{00000000-0005-0000-0000-000003010000}"/>
    <cellStyle name="style1487802764931 2" xfId="19417" xr:uid="{00000000-0005-0000-0000-000004010000}"/>
    <cellStyle name="style1487802764931 3" xfId="32143" xr:uid="{42D6F899-BEA1-4C04-8FB7-19A8C2790A82}"/>
    <cellStyle name="style1487802765025" xfId="164" xr:uid="{00000000-0005-0000-0000-000005010000}"/>
    <cellStyle name="style1487802765025 2" xfId="19418" xr:uid="{00000000-0005-0000-0000-000006010000}"/>
    <cellStyle name="style1487802765025 3" xfId="32125" xr:uid="{14ECF848-6D45-4BAF-BDA2-23D11E056DEE}"/>
    <cellStyle name="style1487802765118" xfId="165" xr:uid="{00000000-0005-0000-0000-000007010000}"/>
    <cellStyle name="style1487802765118 2" xfId="19419" xr:uid="{00000000-0005-0000-0000-000008010000}"/>
    <cellStyle name="style1487802765118 3" xfId="32144" xr:uid="{492803F0-B1DC-431B-B947-02F1AC7FC24D}"/>
    <cellStyle name="style1487802765212" xfId="166" xr:uid="{00000000-0005-0000-0000-000009010000}"/>
    <cellStyle name="style1487802765212 2" xfId="19420" xr:uid="{00000000-0005-0000-0000-00000A010000}"/>
    <cellStyle name="style1487802765212 3" xfId="32126" xr:uid="{BA7A0FE3-F37C-4128-A074-FDC58A7A4FC2}"/>
    <cellStyle name="style1487802765306" xfId="167" xr:uid="{00000000-0005-0000-0000-00000B010000}"/>
    <cellStyle name="style1487802765306 2" xfId="19421" xr:uid="{00000000-0005-0000-0000-00000C010000}"/>
    <cellStyle name="style1487802765306 3" xfId="32152" xr:uid="{C0CD5E47-B11A-476C-A774-2F66F3EA1F02}"/>
    <cellStyle name="style1487802765400" xfId="168" xr:uid="{00000000-0005-0000-0000-00000D010000}"/>
    <cellStyle name="style1487802765400 2" xfId="19422" xr:uid="{00000000-0005-0000-0000-00000E010000}"/>
    <cellStyle name="style1487802765400 3" xfId="32153" xr:uid="{477D2979-E35B-4CF8-A253-F47B07499B95}"/>
    <cellStyle name="style1487802765493" xfId="169" xr:uid="{00000000-0005-0000-0000-00000F010000}"/>
    <cellStyle name="style1487802765493 2" xfId="22904" xr:uid="{00000000-0005-0000-0000-000010010000}"/>
    <cellStyle name="style1487802765572" xfId="170" xr:uid="{00000000-0005-0000-0000-000011010000}"/>
    <cellStyle name="style1487802765572 2" xfId="31087" xr:uid="{BB6433EE-2200-4A97-B5A6-212CC547A340}"/>
    <cellStyle name="style1487802765650" xfId="171" xr:uid="{00000000-0005-0000-0000-000012010000}"/>
    <cellStyle name="style1487802765650 2" xfId="31088" xr:uid="{1330ACF2-5F6F-4453-9454-3E294E6728C6}"/>
    <cellStyle name="style1487802765743" xfId="172" xr:uid="{00000000-0005-0000-0000-000013010000}"/>
    <cellStyle name="style1487802765743 2" xfId="31089" xr:uid="{FDB52082-29B0-4211-A8C5-E39AE34B63A2}"/>
    <cellStyle name="style1487802765822" xfId="173" xr:uid="{00000000-0005-0000-0000-000014010000}"/>
    <cellStyle name="style1487802765822 2" xfId="19423" xr:uid="{00000000-0005-0000-0000-000015010000}"/>
    <cellStyle name="style1487802765915" xfId="174" xr:uid="{00000000-0005-0000-0000-000016010000}"/>
    <cellStyle name="style1487802765915 2" xfId="19424" xr:uid="{00000000-0005-0000-0000-000017010000}"/>
    <cellStyle name="style1487802765915 3" xfId="32127" xr:uid="{9E8FD541-EF9C-44C9-98ED-C21D8A5DC6BF}"/>
    <cellStyle name="style1487802766009" xfId="175" xr:uid="{00000000-0005-0000-0000-000018010000}"/>
    <cellStyle name="style1487802766009 2" xfId="19425" xr:uid="{00000000-0005-0000-0000-000019010000}"/>
    <cellStyle name="style1487802766009 3" xfId="32128" xr:uid="{A383908B-C408-4B87-9DDE-BBC83B7C204F}"/>
    <cellStyle name="style1487802766087" xfId="176" xr:uid="{00000000-0005-0000-0000-00001A010000}"/>
    <cellStyle name="style1487802766087 2" xfId="19426" xr:uid="{00000000-0005-0000-0000-00001B010000}"/>
    <cellStyle name="style1487802766087 3" xfId="32129" xr:uid="{8E327D0E-6457-4248-9CD6-6EB60E2AA3FA}"/>
    <cellStyle name="style1487802766181" xfId="177" xr:uid="{00000000-0005-0000-0000-00001C010000}"/>
    <cellStyle name="style1487802766181 2" xfId="19427" xr:uid="{00000000-0005-0000-0000-00001D010000}"/>
    <cellStyle name="style1487802766290" xfId="178" xr:uid="{00000000-0005-0000-0000-00001E010000}"/>
    <cellStyle name="style1487802766290 2" xfId="22905" xr:uid="{00000000-0005-0000-0000-00001F010000}"/>
    <cellStyle name="style1487802766369" xfId="179" xr:uid="{00000000-0005-0000-0000-000020010000}"/>
    <cellStyle name="style1487802766369 2" xfId="22906" xr:uid="{00000000-0005-0000-0000-000021010000}"/>
    <cellStyle name="style1487802766462" xfId="180" xr:uid="{00000000-0005-0000-0000-000022010000}"/>
    <cellStyle name="style1487802766462 2" xfId="22907" xr:uid="{00000000-0005-0000-0000-000023010000}"/>
    <cellStyle name="style1487802766540" xfId="181" xr:uid="{00000000-0005-0000-0000-000024010000}"/>
    <cellStyle name="style1487802766540 2" xfId="19428" xr:uid="{00000000-0005-0000-0000-000025010000}"/>
    <cellStyle name="style1487802766650" xfId="182" xr:uid="{00000000-0005-0000-0000-000026010000}"/>
    <cellStyle name="style1487802766650 2" xfId="19429" xr:uid="{00000000-0005-0000-0000-000027010000}"/>
    <cellStyle name="style1487802766650 3" xfId="32151" xr:uid="{A87D4EE9-F85E-475D-8C5B-D64F3EC27AD0}"/>
    <cellStyle name="style1487802766712" xfId="183" xr:uid="{00000000-0005-0000-0000-000028010000}"/>
    <cellStyle name="style1487802766712 2" xfId="19430" xr:uid="{00000000-0005-0000-0000-000029010000}"/>
    <cellStyle name="style1487802766712 3" xfId="32145" xr:uid="{0E8C4B4D-1DD7-494A-A169-69C611B70BD2}"/>
    <cellStyle name="style1487802766790" xfId="184" xr:uid="{00000000-0005-0000-0000-00002A010000}"/>
    <cellStyle name="style1487802766790 2" xfId="19431" xr:uid="{00000000-0005-0000-0000-00002B010000}"/>
    <cellStyle name="style1487802766790 3" xfId="32146" xr:uid="{8731CDCF-AECD-4C05-A31B-206F184F31EB}"/>
    <cellStyle name="style1487802766853" xfId="185" xr:uid="{00000000-0005-0000-0000-00002C010000}"/>
    <cellStyle name="style1487802766853 2" xfId="19432" xr:uid="{00000000-0005-0000-0000-00002D010000}"/>
    <cellStyle name="style1487802766853 3" xfId="32147" xr:uid="{851FCE4E-FD2C-48AC-A247-D6B0E94F2183}"/>
    <cellStyle name="style1487802766931" xfId="186" xr:uid="{00000000-0005-0000-0000-00002E010000}"/>
    <cellStyle name="style1487802766931 2" xfId="19433" xr:uid="{00000000-0005-0000-0000-00002F010000}"/>
    <cellStyle name="style1487802767009" xfId="187" xr:uid="{00000000-0005-0000-0000-000030010000}"/>
    <cellStyle name="style1487802767009 2" xfId="19434" xr:uid="{00000000-0005-0000-0000-000031010000}"/>
    <cellStyle name="style1487802767009 3" xfId="32148" xr:uid="{7F4BF205-5D3A-4EC0-9274-2EA5CE7B8BB2}"/>
    <cellStyle name="style1487802767072" xfId="188" xr:uid="{00000000-0005-0000-0000-000032010000}"/>
    <cellStyle name="style1487802767072 2" xfId="19435" xr:uid="{00000000-0005-0000-0000-000033010000}"/>
    <cellStyle name="style1487802767072 3" xfId="32149" xr:uid="{B3A7BA4C-5AE4-4165-8B32-BF39B9FA28D6}"/>
    <cellStyle name="style1487802767150" xfId="189" xr:uid="{00000000-0005-0000-0000-000034010000}"/>
    <cellStyle name="style1487802767150 2" xfId="19436" xr:uid="{00000000-0005-0000-0000-000035010000}"/>
    <cellStyle name="style1487802767150 3" xfId="32150" xr:uid="{A3EB91F6-54EB-4645-BAD8-AFE35C941617}"/>
    <cellStyle name="style1487802767228" xfId="190" xr:uid="{00000000-0005-0000-0000-000036010000}"/>
    <cellStyle name="style1487802767228 2" xfId="19437" xr:uid="{00000000-0005-0000-0000-000037010000}"/>
    <cellStyle name="style1487802767337" xfId="191" xr:uid="{00000000-0005-0000-0000-000038010000}"/>
    <cellStyle name="style1487802767337 2" xfId="19438" xr:uid="{00000000-0005-0000-0000-000039010000}"/>
    <cellStyle name="style1487802767337 3" xfId="32154" xr:uid="{B19F3149-413B-41D6-AA4B-FDE738028C32}"/>
    <cellStyle name="style1487802767400" xfId="192" xr:uid="{00000000-0005-0000-0000-00003A010000}"/>
    <cellStyle name="style1487802767400 2" xfId="19439" xr:uid="{00000000-0005-0000-0000-00003B010000}"/>
    <cellStyle name="style1487802767400 3" xfId="32155" xr:uid="{EAA53DD0-D0C8-4273-8904-8849D8473A5B}"/>
    <cellStyle name="style1487802767478" xfId="193" xr:uid="{00000000-0005-0000-0000-00003C010000}"/>
    <cellStyle name="style1487802767478 2" xfId="19440" xr:uid="{00000000-0005-0000-0000-00003D010000}"/>
    <cellStyle name="style1487802767478 3" xfId="32156" xr:uid="{CCA28EA9-EA85-4C45-8A4D-9640AD5A75F4}"/>
    <cellStyle name="style1487802767541" xfId="194" xr:uid="{00000000-0005-0000-0000-00003E010000}"/>
    <cellStyle name="style1487802767541 2" xfId="19441" xr:uid="{00000000-0005-0000-0000-00003F010000}"/>
    <cellStyle name="style1487802803481" xfId="195" xr:uid="{00000000-0005-0000-0000-000040010000}"/>
    <cellStyle name="style1487802803574" xfId="196" xr:uid="{00000000-0005-0000-0000-000041010000}"/>
    <cellStyle name="style1487802803574 2" xfId="31091" xr:uid="{343F2CB1-D7F1-4B8B-92CE-CD06A793B36D}"/>
    <cellStyle name="style1487802803684" xfId="197" xr:uid="{00000000-0005-0000-0000-000042010000}"/>
    <cellStyle name="style1487802803684 2" xfId="31092" xr:uid="{3AF4424B-B6A9-4450-B5CD-AFF2EE2AF9CA}"/>
    <cellStyle name="style1487802803762" xfId="198" xr:uid="{00000000-0005-0000-0000-000043010000}"/>
    <cellStyle name="style1487802803762 2" xfId="31090" xr:uid="{EF9198EA-1BB3-410C-968C-E40260DF31AA}"/>
    <cellStyle name="style1487802803871" xfId="199" xr:uid="{00000000-0005-0000-0000-000044010000}"/>
    <cellStyle name="style1487802803871 2" xfId="31093" xr:uid="{688ED632-24E1-4F64-8431-511352AB4BA6}"/>
    <cellStyle name="style1487802803981" xfId="200" xr:uid="{00000000-0005-0000-0000-000045010000}"/>
    <cellStyle name="style1487802803981 2" xfId="31094" xr:uid="{6CCBE366-14AD-445C-B52F-F1E6C250D76B}"/>
    <cellStyle name="style1487802804074" xfId="201" xr:uid="{00000000-0005-0000-0000-000046010000}"/>
    <cellStyle name="style1487802804074 2" xfId="31095" xr:uid="{129025AA-6770-40CF-8C7A-AF60AD01EE65}"/>
    <cellStyle name="style1487802804168" xfId="202" xr:uid="{00000000-0005-0000-0000-000047010000}"/>
    <cellStyle name="style1487802804168 2" xfId="31096" xr:uid="{334D43BB-8EFC-41C4-9796-9C3EACD0ED04}"/>
    <cellStyle name="style1487802804277" xfId="203" xr:uid="{00000000-0005-0000-0000-000048010000}"/>
    <cellStyle name="style1487802804277 2" xfId="31097" xr:uid="{E51CDF80-8293-4346-856E-8BADAA5F6BAC}"/>
    <cellStyle name="style1487802804356" xfId="204" xr:uid="{00000000-0005-0000-0000-000049010000}"/>
    <cellStyle name="style1487802804356 2" xfId="31099" xr:uid="{3D6A74BB-E39A-43E0-AF6C-434FECCD2385}"/>
    <cellStyle name="style1487802804449" xfId="205" xr:uid="{00000000-0005-0000-0000-00004A010000}"/>
    <cellStyle name="style1487802804449 2" xfId="31100" xr:uid="{B4234B88-3F53-4A8C-AF87-325AAB9DBE62}"/>
    <cellStyle name="style1487802804528" xfId="206" xr:uid="{00000000-0005-0000-0000-00004B010000}"/>
    <cellStyle name="style1487802804528 2" xfId="31102" xr:uid="{5A50893B-C842-42C0-8DC4-642EE64903D1}"/>
    <cellStyle name="style1487802804621" xfId="207" xr:uid="{00000000-0005-0000-0000-00004C010000}"/>
    <cellStyle name="style1487802804621 2" xfId="31103" xr:uid="{F55D6159-6BE0-46FE-A3DD-01FCBC6DBF29}"/>
    <cellStyle name="style1487802804699" xfId="208" xr:uid="{00000000-0005-0000-0000-00004D010000}"/>
    <cellStyle name="style1487802804699 2" xfId="31098" xr:uid="{3A7975DD-C0CB-40FF-A7ED-3D56C6990FCF}"/>
    <cellStyle name="style1487802804809" xfId="209" xr:uid="{00000000-0005-0000-0000-00004E010000}"/>
    <cellStyle name="style1487802804809 2" xfId="31101" xr:uid="{F175805A-B18C-48D5-96F3-E38B3D25F4F3}"/>
    <cellStyle name="style1487802804903" xfId="210" xr:uid="{00000000-0005-0000-0000-00004F010000}"/>
    <cellStyle name="style1487802804903 2" xfId="31104" xr:uid="{899C91E8-8620-4D34-BAA3-B7024F7D9DE3}"/>
    <cellStyle name="style1487802805012" xfId="211" xr:uid="{00000000-0005-0000-0000-000050010000}"/>
    <cellStyle name="style1487802805106" xfId="212" xr:uid="{00000000-0005-0000-0000-000051010000}"/>
    <cellStyle name="style1487802805106 2" xfId="31106" xr:uid="{348C4C3B-EA6D-4261-BBCE-8A9A9FA4CC91}"/>
    <cellStyle name="style1487802805215" xfId="213" xr:uid="{00000000-0005-0000-0000-000052010000}"/>
    <cellStyle name="style1487802805215 2" xfId="31107" xr:uid="{F838BE30-B91E-484D-A5F0-8ECD210863DA}"/>
    <cellStyle name="style1487802805309" xfId="214" xr:uid="{00000000-0005-0000-0000-000053010000}"/>
    <cellStyle name="style1487802805309 2" xfId="31105" xr:uid="{29C98E2E-B2EC-4AD5-9E20-1BE6BCF1D12E}"/>
    <cellStyle name="style1487802841509" xfId="215" xr:uid="{00000000-0005-0000-0000-000054010000}"/>
    <cellStyle name="style1487802841603" xfId="216" xr:uid="{00000000-0005-0000-0000-000055010000}"/>
    <cellStyle name="style1487802841603 2" xfId="19442" xr:uid="{00000000-0005-0000-0000-000056010000}"/>
    <cellStyle name="style1487802841603 3" xfId="32176" xr:uid="{BF0373FF-C565-40BB-8AA5-6A33D9C228D2}"/>
    <cellStyle name="style1487802841697" xfId="217" xr:uid="{00000000-0005-0000-0000-000057010000}"/>
    <cellStyle name="style1487802841697 2" xfId="19443" xr:uid="{00000000-0005-0000-0000-000058010000}"/>
    <cellStyle name="style1487802841697 3" xfId="32177" xr:uid="{88DE6714-656A-467D-98D6-89093AE116E0}"/>
    <cellStyle name="style1487802841775" xfId="218" xr:uid="{00000000-0005-0000-0000-000059010000}"/>
    <cellStyle name="style1487802841775 2" xfId="19444" xr:uid="{00000000-0005-0000-0000-00005A010000}"/>
    <cellStyle name="style1487802841775 3" xfId="32175" xr:uid="{03F775DE-1E7F-49AB-8EF7-845571BABCCB}"/>
    <cellStyle name="style1487802841868" xfId="219" xr:uid="{00000000-0005-0000-0000-00005B010000}"/>
    <cellStyle name="style1487802841868 2" xfId="19445" xr:uid="{00000000-0005-0000-0000-00005C010000}"/>
    <cellStyle name="style1487802841868 3" xfId="32178" xr:uid="{A58A97FC-1AE4-461B-9936-1C5AEA306837}"/>
    <cellStyle name="style1487802841947" xfId="220" xr:uid="{00000000-0005-0000-0000-00005D010000}"/>
    <cellStyle name="style1487802841947 2" xfId="19446" xr:uid="{00000000-0005-0000-0000-00005E010000}"/>
    <cellStyle name="style1487802841947 3" xfId="32179" xr:uid="{B935C576-8F28-4D59-A3DC-ACE5A9AC5657}"/>
    <cellStyle name="style1487802842009" xfId="221" xr:uid="{00000000-0005-0000-0000-00005F010000}"/>
    <cellStyle name="style1487802842009 2" xfId="19447" xr:uid="{00000000-0005-0000-0000-000060010000}"/>
    <cellStyle name="style1487802842009 3" xfId="32181" xr:uid="{0D26EBED-56D8-433E-AFDB-5FA5E5842EA1}"/>
    <cellStyle name="style1487802842118" xfId="222" xr:uid="{00000000-0005-0000-0000-000061010000}"/>
    <cellStyle name="style1487802842118 2" xfId="19448" xr:uid="{00000000-0005-0000-0000-000062010000}"/>
    <cellStyle name="style1487802842118 3" xfId="32182" xr:uid="{68568A0F-03E3-4348-81BA-E97B7A723E73}"/>
    <cellStyle name="style1487802842212" xfId="223" xr:uid="{00000000-0005-0000-0000-000063010000}"/>
    <cellStyle name="style1487802842212 2" xfId="19449" xr:uid="{00000000-0005-0000-0000-000064010000}"/>
    <cellStyle name="style1487802842212 3" xfId="32184" xr:uid="{8DA48C23-9EF1-4350-8649-677E492E82B1}"/>
    <cellStyle name="style1487802842306" xfId="224" xr:uid="{00000000-0005-0000-0000-000065010000}"/>
    <cellStyle name="style1487802842306 2" xfId="19450" xr:uid="{00000000-0005-0000-0000-000066010000}"/>
    <cellStyle name="style1487802842306 3" xfId="32185" xr:uid="{A14FD9FA-5824-407A-A51D-B9B28488B9F1}"/>
    <cellStyle name="style1487802842400" xfId="225" xr:uid="{00000000-0005-0000-0000-000067010000}"/>
    <cellStyle name="style1487802842400 2" xfId="19451" xr:uid="{00000000-0005-0000-0000-000068010000}"/>
    <cellStyle name="style1487802842400 3" xfId="32180" xr:uid="{80E4760C-6E34-41B6-B805-E7363A9C57BF}"/>
    <cellStyle name="style1487802842494" xfId="226" xr:uid="{00000000-0005-0000-0000-000069010000}"/>
    <cellStyle name="style1487802842494 2" xfId="19452" xr:uid="{00000000-0005-0000-0000-00006A010000}"/>
    <cellStyle name="style1487802842494 3" xfId="32183" xr:uid="{9C645D3A-6EB3-483E-B19D-3D7FB8766055}"/>
    <cellStyle name="style1487802842587" xfId="227" xr:uid="{00000000-0005-0000-0000-00006B010000}"/>
    <cellStyle name="style1487802842587 2" xfId="19453" xr:uid="{00000000-0005-0000-0000-00006C010000}"/>
    <cellStyle name="style1487802842587 3" xfId="32186" xr:uid="{087FA8A6-E9E8-42E5-8A90-F201B0E9BF78}"/>
    <cellStyle name="style1487802842697" xfId="228" xr:uid="{00000000-0005-0000-0000-00006D010000}"/>
    <cellStyle name="style1487802842697 2" xfId="19454" xr:uid="{00000000-0005-0000-0000-00006E010000}"/>
    <cellStyle name="style1487802842697 3" xfId="32187" xr:uid="{46C8B84E-F71A-40F0-B8D7-993FA5BB220F}"/>
    <cellStyle name="style1487802842790" xfId="229" xr:uid="{00000000-0005-0000-0000-00006F010000}"/>
    <cellStyle name="style1487802842790 2" xfId="19455" xr:uid="{00000000-0005-0000-0000-000070010000}"/>
    <cellStyle name="style1487802842790 3" xfId="32190" xr:uid="{3F582D82-C7A9-457E-9BB6-05B0C36830D4}"/>
    <cellStyle name="style1487802842869" xfId="230" xr:uid="{00000000-0005-0000-0000-000071010000}"/>
    <cellStyle name="style1487802842869 2" xfId="19456" xr:uid="{00000000-0005-0000-0000-000072010000}"/>
    <cellStyle name="style1487802842869 3" xfId="32194" xr:uid="{BF267368-9ED3-4444-A145-7C0990E06215}"/>
    <cellStyle name="style1487802842962" xfId="231" xr:uid="{00000000-0005-0000-0000-000073010000}"/>
    <cellStyle name="style1487802842962 2" xfId="19457" xr:uid="{00000000-0005-0000-0000-000074010000}"/>
    <cellStyle name="style1487802842962 3" xfId="32188" xr:uid="{D263BDCE-E1E3-48C7-A8C2-E04EC5872884}"/>
    <cellStyle name="style1487802843041" xfId="232" xr:uid="{00000000-0005-0000-0000-000075010000}"/>
    <cellStyle name="style1487802843041 2" xfId="19458" xr:uid="{00000000-0005-0000-0000-000076010000}"/>
    <cellStyle name="style1487802843041 3" xfId="32191" xr:uid="{E5C5E905-D5B6-43AB-98FB-CEC8B8D02834}"/>
    <cellStyle name="style1487802843134" xfId="233" xr:uid="{00000000-0005-0000-0000-000077010000}"/>
    <cellStyle name="style1487802843134 2" xfId="19459" xr:uid="{00000000-0005-0000-0000-000078010000}"/>
    <cellStyle name="style1487802843134 3" xfId="32193" xr:uid="{08CCD22F-C62D-4AA9-B631-76948250E775}"/>
    <cellStyle name="style1487802843212" xfId="234" xr:uid="{00000000-0005-0000-0000-000079010000}"/>
    <cellStyle name="style1487802843212 2" xfId="19460" xr:uid="{00000000-0005-0000-0000-00007A010000}"/>
    <cellStyle name="style1487802843212 3" xfId="32195" xr:uid="{9F665926-3FCD-48BC-9CDA-E2446677ECAB}"/>
    <cellStyle name="style1487802843306" xfId="235" xr:uid="{00000000-0005-0000-0000-00007B010000}"/>
    <cellStyle name="style1487802843306 2" xfId="19461" xr:uid="{00000000-0005-0000-0000-00007C010000}"/>
    <cellStyle name="style1487802843306 3" xfId="32189" xr:uid="{B8EA0AF9-D56F-4554-BB47-96BFD5C5D472}"/>
    <cellStyle name="style1487802843384" xfId="236" xr:uid="{00000000-0005-0000-0000-00007D010000}"/>
    <cellStyle name="style1487802843384 2" xfId="19462" xr:uid="{00000000-0005-0000-0000-00007E010000}"/>
    <cellStyle name="style1487802843384 3" xfId="32192" xr:uid="{C984C10D-A90C-488A-BB02-656F7F8DC7D1}"/>
    <cellStyle name="style1487802843478" xfId="237" xr:uid="{00000000-0005-0000-0000-00007F010000}"/>
    <cellStyle name="style1487802843478 2" xfId="19463" xr:uid="{00000000-0005-0000-0000-000080010000}"/>
    <cellStyle name="style1487802843478 3" xfId="32196" xr:uid="{E59BDFF8-B766-477D-8375-42084CF53096}"/>
    <cellStyle name="style1487802879317" xfId="238" xr:uid="{00000000-0005-0000-0000-000081010000}"/>
    <cellStyle name="style1487802879411" xfId="239" xr:uid="{00000000-0005-0000-0000-000082010000}"/>
    <cellStyle name="style1487802879411 2" xfId="19464" xr:uid="{00000000-0005-0000-0000-000083010000}"/>
    <cellStyle name="style1487802879411 3" xfId="32198" xr:uid="{08C36163-AA19-4FB6-900E-61E5FA63C317}"/>
    <cellStyle name="style1487802879504" xfId="240" xr:uid="{00000000-0005-0000-0000-000084010000}"/>
    <cellStyle name="style1487802879504 2" xfId="19465" xr:uid="{00000000-0005-0000-0000-000085010000}"/>
    <cellStyle name="style1487802879504 3" xfId="32199" xr:uid="{9301FB0E-BABA-4BA2-98E8-AFFE614E1E1C}"/>
    <cellStyle name="style1487802879582" xfId="241" xr:uid="{00000000-0005-0000-0000-000086010000}"/>
    <cellStyle name="style1487802879582 2" xfId="19466" xr:uid="{00000000-0005-0000-0000-000087010000}"/>
    <cellStyle name="style1487802879582 3" xfId="32197" xr:uid="{54566DF9-14CC-4BC5-90DB-ED7420BEFB0F}"/>
    <cellStyle name="style1487802879676" xfId="242" xr:uid="{00000000-0005-0000-0000-000088010000}"/>
    <cellStyle name="style1487802879676 2" xfId="19467" xr:uid="{00000000-0005-0000-0000-000089010000}"/>
    <cellStyle name="style1487802879676 3" xfId="32200" xr:uid="{8E5BB5A1-1E08-4C1C-81E3-D39D5B2F4A1D}"/>
    <cellStyle name="style1487802879739" xfId="243" xr:uid="{00000000-0005-0000-0000-00008A010000}"/>
    <cellStyle name="style1487802879739 2" xfId="19468" xr:uid="{00000000-0005-0000-0000-00008B010000}"/>
    <cellStyle name="style1487802879739 3" xfId="32201" xr:uid="{E51D9149-B310-4E80-8F90-E3AA9B9EAAED}"/>
    <cellStyle name="style1487802879817" xfId="244" xr:uid="{00000000-0005-0000-0000-00008C010000}"/>
    <cellStyle name="style1487802879817 2" xfId="19469" xr:uid="{00000000-0005-0000-0000-00008D010000}"/>
    <cellStyle name="style1487802879817 3" xfId="32204" xr:uid="{E62CBA29-7DEF-4746-84E6-37784F47C754}"/>
    <cellStyle name="style1487802879895" xfId="245" xr:uid="{00000000-0005-0000-0000-00008E010000}"/>
    <cellStyle name="style1487802879895 2" xfId="19470" xr:uid="{00000000-0005-0000-0000-00008F010000}"/>
    <cellStyle name="style1487802879895 3" xfId="32205" xr:uid="{4048C5E1-2198-452B-9F84-AE23754511BA}"/>
    <cellStyle name="style1487802879989" xfId="246" xr:uid="{00000000-0005-0000-0000-000090010000}"/>
    <cellStyle name="style1487802879989 2" xfId="19471" xr:uid="{00000000-0005-0000-0000-000091010000}"/>
    <cellStyle name="style1487802879989 3" xfId="32208" xr:uid="{06EC7BF1-1168-45E1-8444-9F63C0EB14B8}"/>
    <cellStyle name="style1487802880067" xfId="247" xr:uid="{00000000-0005-0000-0000-000092010000}"/>
    <cellStyle name="style1487802880067 2" xfId="19472" xr:uid="{00000000-0005-0000-0000-000093010000}"/>
    <cellStyle name="style1487802880067 3" xfId="32209" xr:uid="{9E6236A4-E135-4F60-8DC4-29DA60695C3C}"/>
    <cellStyle name="style1487802880161" xfId="248" xr:uid="{00000000-0005-0000-0000-000094010000}"/>
    <cellStyle name="style1487802880161 2" xfId="19473" xr:uid="{00000000-0005-0000-0000-000095010000}"/>
    <cellStyle name="style1487802880161 3" xfId="32202" xr:uid="{E57A91DA-8910-41FB-A500-0D17D8EF954D}"/>
    <cellStyle name="style1487802880254" xfId="249" xr:uid="{00000000-0005-0000-0000-000096010000}"/>
    <cellStyle name="style1487802880254 2" xfId="19474" xr:uid="{00000000-0005-0000-0000-000097010000}"/>
    <cellStyle name="style1487802880254 3" xfId="32203" xr:uid="{49F926CA-2930-4CFA-9BFD-2E17BAC760DA}"/>
    <cellStyle name="style1487802880333" xfId="250" xr:uid="{00000000-0005-0000-0000-000098010000}"/>
    <cellStyle name="style1487802880333 2" xfId="19475" xr:uid="{00000000-0005-0000-0000-000099010000}"/>
    <cellStyle name="style1487802880333 3" xfId="32206" xr:uid="{DDA3C80F-394A-4862-A5DA-081307886383}"/>
    <cellStyle name="style1487802880442" xfId="251" xr:uid="{00000000-0005-0000-0000-00009A010000}"/>
    <cellStyle name="style1487802880442 2" xfId="19476" xr:uid="{00000000-0005-0000-0000-00009B010000}"/>
    <cellStyle name="style1487802880442 3" xfId="32207" xr:uid="{66997D93-3E3B-4509-87CC-16112B67E3A0}"/>
    <cellStyle name="style1487802880536" xfId="252" xr:uid="{00000000-0005-0000-0000-00009C010000}"/>
    <cellStyle name="style1487802880536 2" xfId="19477" xr:uid="{00000000-0005-0000-0000-00009D010000}"/>
    <cellStyle name="style1487802880536 3" xfId="32210" xr:uid="{E2BC1826-E5D2-4D4E-B71A-28005F32A5C7}"/>
    <cellStyle name="style1487802880629" xfId="253" xr:uid="{00000000-0005-0000-0000-00009E010000}"/>
    <cellStyle name="style1487802880629 2" xfId="19478" xr:uid="{00000000-0005-0000-0000-00009F010000}"/>
    <cellStyle name="style1487802880629 3" xfId="32211" xr:uid="{518B2696-5A1C-4A0A-BE45-06CF6C81A2EB}"/>
    <cellStyle name="style1487802880708" xfId="254" xr:uid="{00000000-0005-0000-0000-0000A0010000}"/>
    <cellStyle name="style1487802880708 2" xfId="19479" xr:uid="{00000000-0005-0000-0000-0000A1010000}"/>
    <cellStyle name="style1487802880708 3" xfId="32212" xr:uid="{CC7C9F36-3231-490E-BB95-F2273006C34F}"/>
    <cellStyle name="style1487802880817" xfId="255" xr:uid="{00000000-0005-0000-0000-0000A2010000}"/>
    <cellStyle name="style1487802880817 2" xfId="19480" xr:uid="{00000000-0005-0000-0000-0000A3010000}"/>
    <cellStyle name="style1487802880817 3" xfId="32216" xr:uid="{4C0798EB-046A-437F-B27E-D908EB32F2A3}"/>
    <cellStyle name="style1487802880895" xfId="256" xr:uid="{00000000-0005-0000-0000-0000A4010000}"/>
    <cellStyle name="style1487802880895 2" xfId="19481" xr:uid="{00000000-0005-0000-0000-0000A5010000}"/>
    <cellStyle name="style1487802880895 3" xfId="32220" xr:uid="{7AA47E75-A030-42B7-979F-1A357598E6D4}"/>
    <cellStyle name="style1487802880989" xfId="257" xr:uid="{00000000-0005-0000-0000-0000A6010000}"/>
    <cellStyle name="style1487802880989 2" xfId="19482" xr:uid="{00000000-0005-0000-0000-0000A7010000}"/>
    <cellStyle name="style1487802880989 3" xfId="32213" xr:uid="{4DFCC527-2B2D-4147-A77A-68C76A4C1EA9}"/>
    <cellStyle name="style1487802881067" xfId="258" xr:uid="{00000000-0005-0000-0000-0000A8010000}"/>
    <cellStyle name="style1487802881067 2" xfId="19483" xr:uid="{00000000-0005-0000-0000-0000A9010000}"/>
    <cellStyle name="style1487802881067 3" xfId="32217" xr:uid="{BFB293D7-5FBE-4972-B364-D03AA227F0D4}"/>
    <cellStyle name="style1487802881145" xfId="259" xr:uid="{00000000-0005-0000-0000-0000AA010000}"/>
    <cellStyle name="style1487802881145 2" xfId="19484" xr:uid="{00000000-0005-0000-0000-0000AB010000}"/>
    <cellStyle name="style1487802881145 3" xfId="32221" xr:uid="{514B2B75-89C5-4E6F-85D3-206B001ED0D6}"/>
    <cellStyle name="style1487802881239" xfId="260" xr:uid="{00000000-0005-0000-0000-0000AC010000}"/>
    <cellStyle name="style1487802881239 2" xfId="19485" xr:uid="{00000000-0005-0000-0000-0000AD010000}"/>
    <cellStyle name="style1487802881239 3" xfId="32214" xr:uid="{CBBA2830-7F6C-4D39-B176-C1CB48C3C642}"/>
    <cellStyle name="style1487802881333" xfId="261" xr:uid="{00000000-0005-0000-0000-0000AE010000}"/>
    <cellStyle name="style1487802881333 2" xfId="19486" xr:uid="{00000000-0005-0000-0000-0000AF010000}"/>
    <cellStyle name="style1487802881333 3" xfId="32215" xr:uid="{AEDE6A3E-A1B3-45B0-A907-96542CCBAB84}"/>
    <cellStyle name="style1487802881411" xfId="262" xr:uid="{00000000-0005-0000-0000-0000B0010000}"/>
    <cellStyle name="style1487802881411 2" xfId="19487" xr:uid="{00000000-0005-0000-0000-0000B1010000}"/>
    <cellStyle name="style1487802881411 3" xfId="32218" xr:uid="{DA8B7395-7853-49C6-9409-5F5A1A9034A6}"/>
    <cellStyle name="style1487802881504" xfId="263" xr:uid="{00000000-0005-0000-0000-0000B2010000}"/>
    <cellStyle name="style1487802881504 2" xfId="19488" xr:uid="{00000000-0005-0000-0000-0000B3010000}"/>
    <cellStyle name="style1487802881504 3" xfId="32219" xr:uid="{DD802236-EEB1-4D93-B3EE-13439D55D617}"/>
    <cellStyle name="style1487802881583" xfId="264" xr:uid="{00000000-0005-0000-0000-0000B4010000}"/>
    <cellStyle name="style1487802881583 2" xfId="19489" xr:uid="{00000000-0005-0000-0000-0000B5010000}"/>
    <cellStyle name="style1487802881583 3" xfId="32222" xr:uid="{DF25D80D-20A2-4D4D-9567-EBF36B2301B1}"/>
    <cellStyle name="style1487802881676" xfId="265" xr:uid="{00000000-0005-0000-0000-0000B6010000}"/>
    <cellStyle name="style1487802881676 2" xfId="19490" xr:uid="{00000000-0005-0000-0000-0000B7010000}"/>
    <cellStyle name="style1487802881676 3" xfId="32223" xr:uid="{4DE92CB2-A796-4B6F-AD8A-B7FB3B49FEF0}"/>
    <cellStyle name="style1487848516386" xfId="266" xr:uid="{00000000-0005-0000-0000-0000B8010000}"/>
    <cellStyle name="style1487848516496" xfId="267" xr:uid="{00000000-0005-0000-0000-0000B9010000}"/>
    <cellStyle name="style1487848516590" xfId="268" xr:uid="{00000000-0005-0000-0000-0000BA010000}"/>
    <cellStyle name="style1487848516683" xfId="269" xr:uid="{00000000-0005-0000-0000-0000BB010000}"/>
    <cellStyle name="style1487848516793" xfId="270" xr:uid="{00000000-0005-0000-0000-0000BC010000}"/>
    <cellStyle name="style1487848516886" xfId="271" xr:uid="{00000000-0005-0000-0000-0000BD010000}"/>
    <cellStyle name="style1487848516980" xfId="272" xr:uid="{00000000-0005-0000-0000-0000BE010000}"/>
    <cellStyle name="style1487848517074" xfId="273" xr:uid="{00000000-0005-0000-0000-0000BF010000}"/>
    <cellStyle name="style1487848517183" xfId="274" xr:uid="{00000000-0005-0000-0000-0000C0010000}"/>
    <cellStyle name="style1487848517293" xfId="275" xr:uid="{00000000-0005-0000-0000-0000C1010000}"/>
    <cellStyle name="style1487848517387" xfId="276" xr:uid="{00000000-0005-0000-0000-0000C2010000}"/>
    <cellStyle name="style1487848517512" xfId="277" xr:uid="{00000000-0005-0000-0000-0000C3010000}"/>
    <cellStyle name="style1487848517605" xfId="278" xr:uid="{00000000-0005-0000-0000-0000C4010000}"/>
    <cellStyle name="style1487848517715" xfId="279" xr:uid="{00000000-0005-0000-0000-0000C5010000}"/>
    <cellStyle name="style1487848517808" xfId="280" xr:uid="{00000000-0005-0000-0000-0000C6010000}"/>
    <cellStyle name="style1487848517918" xfId="281" xr:uid="{00000000-0005-0000-0000-0000C7010000}"/>
    <cellStyle name="style1487848518012" xfId="282" xr:uid="{00000000-0005-0000-0000-0000C8010000}"/>
    <cellStyle name="style1487848518121" xfId="283" xr:uid="{00000000-0005-0000-0000-0000C9010000}"/>
    <cellStyle name="style1487848518230" xfId="284" xr:uid="{00000000-0005-0000-0000-0000CA010000}"/>
    <cellStyle name="style1487848518324" xfId="285" xr:uid="{00000000-0005-0000-0000-0000CB010000}"/>
    <cellStyle name="style1487848518418" xfId="286" xr:uid="{00000000-0005-0000-0000-0000CC010000}"/>
    <cellStyle name="style1487848518527" xfId="287" xr:uid="{00000000-0005-0000-0000-0000CD010000}"/>
    <cellStyle name="style1487848518621" xfId="288" xr:uid="{00000000-0005-0000-0000-0000CE010000}"/>
    <cellStyle name="style1487848518715" xfId="289" xr:uid="{00000000-0005-0000-0000-0000CF010000}"/>
    <cellStyle name="style1487848518824" xfId="290" xr:uid="{00000000-0005-0000-0000-0000D0010000}"/>
    <cellStyle name="style1487848518918" xfId="291" xr:uid="{00000000-0005-0000-0000-0000D1010000}"/>
    <cellStyle name="style1487848519012" xfId="292" xr:uid="{00000000-0005-0000-0000-0000D2010000}"/>
    <cellStyle name="style1487848519152" xfId="293" xr:uid="{00000000-0005-0000-0000-0000D3010000}"/>
    <cellStyle name="style1487848519262" xfId="294" xr:uid="{00000000-0005-0000-0000-0000D4010000}"/>
    <cellStyle name="style1487848519355" xfId="295" xr:uid="{00000000-0005-0000-0000-0000D5010000}"/>
    <cellStyle name="style1487848519449" xfId="296" xr:uid="{00000000-0005-0000-0000-0000D6010000}"/>
    <cellStyle name="style1487848555548" xfId="297" xr:uid="{00000000-0005-0000-0000-0000D7010000}"/>
    <cellStyle name="style1487848555642" xfId="298" xr:uid="{00000000-0005-0000-0000-0000D8010000}"/>
    <cellStyle name="style1487848555736" xfId="299" xr:uid="{00000000-0005-0000-0000-0000D9010000}"/>
    <cellStyle name="style1487848555814" xfId="300" xr:uid="{00000000-0005-0000-0000-0000DA010000}"/>
    <cellStyle name="style1487848555910" xfId="301" xr:uid="{00000000-0005-0000-0000-0000DB010000}"/>
    <cellStyle name="style1487848555984" xfId="302" xr:uid="{00000000-0005-0000-0000-0000DC010000}"/>
    <cellStyle name="style1487848556078" xfId="303" xr:uid="{00000000-0005-0000-0000-0000DD010000}"/>
    <cellStyle name="style1487848556156" xfId="304" xr:uid="{00000000-0005-0000-0000-0000DE010000}"/>
    <cellStyle name="style1487848556249" xfId="305" xr:uid="{00000000-0005-0000-0000-0000DF010000}"/>
    <cellStyle name="style1487848556343" xfId="306" xr:uid="{00000000-0005-0000-0000-0000E0010000}"/>
    <cellStyle name="style1487848556421" xfId="307" xr:uid="{00000000-0005-0000-0000-0000E1010000}"/>
    <cellStyle name="style1487848556515" xfId="308" xr:uid="{00000000-0005-0000-0000-0000E2010000}"/>
    <cellStyle name="style1487848556593" xfId="309" xr:uid="{00000000-0005-0000-0000-0000E3010000}"/>
    <cellStyle name="style1487848556687" xfId="310" xr:uid="{00000000-0005-0000-0000-0000E4010000}"/>
    <cellStyle name="style1487848556781" xfId="311" xr:uid="{00000000-0005-0000-0000-0000E5010000}"/>
    <cellStyle name="style1487848556859" xfId="312" xr:uid="{00000000-0005-0000-0000-0000E6010000}"/>
    <cellStyle name="style1487848556953" xfId="313" xr:uid="{00000000-0005-0000-0000-0000E7010000}"/>
    <cellStyle name="style1487848557046" xfId="314" xr:uid="{00000000-0005-0000-0000-0000E8010000}"/>
    <cellStyle name="style1487848557124" xfId="315" xr:uid="{00000000-0005-0000-0000-0000E9010000}"/>
    <cellStyle name="style1487848557218" xfId="316" xr:uid="{00000000-0005-0000-0000-0000EA010000}"/>
    <cellStyle name="style1487848557312" xfId="317" xr:uid="{00000000-0005-0000-0000-0000EB010000}"/>
    <cellStyle name="style1487848557390" xfId="318" xr:uid="{00000000-0005-0000-0000-0000EC010000}"/>
    <cellStyle name="style1487848557484" xfId="319" xr:uid="{00000000-0005-0000-0000-0000ED010000}"/>
    <cellStyle name="style1487848557562" xfId="320" xr:uid="{00000000-0005-0000-0000-0000EE010000}"/>
    <cellStyle name="style1487848557640" xfId="321" xr:uid="{00000000-0005-0000-0000-0000EF010000}"/>
    <cellStyle name="style1487848557734" xfId="322" xr:uid="{00000000-0005-0000-0000-0000F0010000}"/>
    <cellStyle name="style1487848557828" xfId="323" xr:uid="{00000000-0005-0000-0000-0000F1010000}"/>
    <cellStyle name="style1487848557968" xfId="324" xr:uid="{00000000-0005-0000-0000-0000F2010000}"/>
    <cellStyle name="style1487848558062" xfId="325" xr:uid="{00000000-0005-0000-0000-0000F3010000}"/>
    <cellStyle name="style1487848558140" xfId="326" xr:uid="{00000000-0005-0000-0000-0000F4010000}"/>
    <cellStyle name="style1487848558234" xfId="327" xr:uid="{00000000-0005-0000-0000-0000F5010000}"/>
    <cellStyle name="style1487848558343" xfId="328" xr:uid="{00000000-0005-0000-0000-0000F6010000}"/>
    <cellStyle name="style1487848558406" xfId="329" xr:uid="{00000000-0005-0000-0000-0000F7010000}"/>
    <cellStyle name="style1487848558484" xfId="330" xr:uid="{00000000-0005-0000-0000-0000F8010000}"/>
    <cellStyle name="style1487848558562" xfId="331" xr:uid="{00000000-0005-0000-0000-0000F9010000}"/>
    <cellStyle name="style1487848558625" xfId="332" xr:uid="{00000000-0005-0000-0000-0000FA010000}"/>
    <cellStyle name="style1487848558703" xfId="333" xr:uid="{00000000-0005-0000-0000-0000FB010000}"/>
    <cellStyle name="style1487848558765" xfId="334" xr:uid="{00000000-0005-0000-0000-0000FC010000}"/>
    <cellStyle name="style1487848558843" xfId="335" xr:uid="{00000000-0005-0000-0000-0000FD010000}"/>
    <cellStyle name="style1487848558984" xfId="336" xr:uid="{00000000-0005-0000-0000-0000FE010000}"/>
    <cellStyle name="style1487848559047" xfId="337" xr:uid="{00000000-0005-0000-0000-0000FF010000}"/>
    <cellStyle name="style1487848559125" xfId="338" xr:uid="{00000000-0005-0000-0000-000000020000}"/>
    <cellStyle name="style1487848559203" xfId="339" xr:uid="{00000000-0005-0000-0000-000001020000}"/>
    <cellStyle name="style1487848595397" xfId="340" xr:uid="{00000000-0005-0000-0000-000002020000}"/>
    <cellStyle name="style1487848595491" xfId="341" xr:uid="{00000000-0005-0000-0000-000003020000}"/>
    <cellStyle name="style1487848595585" xfId="342" xr:uid="{00000000-0005-0000-0000-000004020000}"/>
    <cellStyle name="style1487848595663" xfId="343" xr:uid="{00000000-0005-0000-0000-000005020000}"/>
    <cellStyle name="style1487848595741" xfId="344" xr:uid="{00000000-0005-0000-0000-000006020000}"/>
    <cellStyle name="style1487848595835" xfId="345" xr:uid="{00000000-0005-0000-0000-000007020000}"/>
    <cellStyle name="style1487848595913" xfId="346" xr:uid="{00000000-0005-0000-0000-000008020000}"/>
    <cellStyle name="style1487848596007" xfId="347" xr:uid="{00000000-0005-0000-0000-000009020000}"/>
    <cellStyle name="style1487848596085" xfId="348" xr:uid="{00000000-0005-0000-0000-00000A020000}"/>
    <cellStyle name="style1487848596179" xfId="349" xr:uid="{00000000-0005-0000-0000-00000B020000}"/>
    <cellStyle name="style1487848596272" xfId="350" xr:uid="{00000000-0005-0000-0000-00000C020000}"/>
    <cellStyle name="style1487848596350" xfId="351" xr:uid="{00000000-0005-0000-0000-00000D020000}"/>
    <cellStyle name="style1487848596444" xfId="352" xr:uid="{00000000-0005-0000-0000-00000E020000}"/>
    <cellStyle name="style1487848596522" xfId="353" xr:uid="{00000000-0005-0000-0000-00000F020000}"/>
    <cellStyle name="style1487848596616" xfId="354" xr:uid="{00000000-0005-0000-0000-000010020000}"/>
    <cellStyle name="style1487848596710" xfId="355" xr:uid="{00000000-0005-0000-0000-000011020000}"/>
    <cellStyle name="style1487848596788" xfId="356" xr:uid="{00000000-0005-0000-0000-000012020000}"/>
    <cellStyle name="style1487848596866" xfId="357" xr:uid="{00000000-0005-0000-0000-000013020000}"/>
    <cellStyle name="style1487848596960" xfId="358" xr:uid="{00000000-0005-0000-0000-000014020000}"/>
    <cellStyle name="style1487848597038" xfId="359" xr:uid="{00000000-0005-0000-0000-000015020000}"/>
    <cellStyle name="style1487848597132" xfId="360" xr:uid="{00000000-0005-0000-0000-000016020000}"/>
    <cellStyle name="style1487848597226" xfId="361" xr:uid="{00000000-0005-0000-0000-000017020000}"/>
    <cellStyle name="style1487848597304" xfId="362" xr:uid="{00000000-0005-0000-0000-000018020000}"/>
    <cellStyle name="style1487848597398" xfId="363" xr:uid="{00000000-0005-0000-0000-000019020000}"/>
    <cellStyle name="style1487848597476" xfId="364" xr:uid="{00000000-0005-0000-0000-00001A020000}"/>
    <cellStyle name="style1487848597569" xfId="365" xr:uid="{00000000-0005-0000-0000-00001B020000}"/>
    <cellStyle name="style1487848597663" xfId="366" xr:uid="{00000000-0005-0000-0000-00001C020000}"/>
    <cellStyle name="style1487848597773" xfId="367" xr:uid="{00000000-0005-0000-0000-00001D020000}"/>
    <cellStyle name="style1487848597851" xfId="368" xr:uid="{00000000-0005-0000-0000-00001E020000}"/>
    <cellStyle name="style1487848597944" xfId="369" xr:uid="{00000000-0005-0000-0000-00001F020000}"/>
    <cellStyle name="style1487848598038" xfId="370" xr:uid="{00000000-0005-0000-0000-000020020000}"/>
    <cellStyle name="style1487848634401" xfId="371" xr:uid="{00000000-0005-0000-0000-000021020000}"/>
    <cellStyle name="style1487848634495" xfId="372" xr:uid="{00000000-0005-0000-0000-000022020000}"/>
    <cellStyle name="style1487848634588" xfId="373" xr:uid="{00000000-0005-0000-0000-000023020000}"/>
    <cellStyle name="style1487848634666" xfId="374" xr:uid="{00000000-0005-0000-0000-000024020000}"/>
    <cellStyle name="style1487848634745" xfId="375" xr:uid="{00000000-0005-0000-0000-000025020000}"/>
    <cellStyle name="style1487848634838" xfId="376" xr:uid="{00000000-0005-0000-0000-000026020000}"/>
    <cellStyle name="style1487848634917" xfId="377" xr:uid="{00000000-0005-0000-0000-000027020000}"/>
    <cellStyle name="style1487848635010" xfId="378" xr:uid="{00000000-0005-0000-0000-000028020000}"/>
    <cellStyle name="style1487848635089" xfId="379" xr:uid="{00000000-0005-0000-0000-000029020000}"/>
    <cellStyle name="style1487848635182" xfId="380" xr:uid="{00000000-0005-0000-0000-00002A020000}"/>
    <cellStyle name="style1487848635276" xfId="381" xr:uid="{00000000-0005-0000-0000-00002B020000}"/>
    <cellStyle name="style1487848635354" xfId="382" xr:uid="{00000000-0005-0000-0000-00002C020000}"/>
    <cellStyle name="style1487848635448" xfId="383" xr:uid="{00000000-0005-0000-0000-00002D020000}"/>
    <cellStyle name="style1487848635526" xfId="384" xr:uid="{00000000-0005-0000-0000-00002E020000}"/>
    <cellStyle name="style1487848635620" xfId="385" xr:uid="{00000000-0005-0000-0000-00002F020000}"/>
    <cellStyle name="style1487848635714" xfId="386" xr:uid="{00000000-0005-0000-0000-000030020000}"/>
    <cellStyle name="style1487848635792" xfId="387" xr:uid="{00000000-0005-0000-0000-000031020000}"/>
    <cellStyle name="style1487848635886" xfId="388" xr:uid="{00000000-0005-0000-0000-000032020000}"/>
    <cellStyle name="style1487848635979" xfId="389" xr:uid="{00000000-0005-0000-0000-000033020000}"/>
    <cellStyle name="style1487848636057" xfId="390" xr:uid="{00000000-0005-0000-0000-000034020000}"/>
    <cellStyle name="style1487848636136" xfId="391" xr:uid="{00000000-0005-0000-0000-000035020000}"/>
    <cellStyle name="style1487848636245" xfId="392" xr:uid="{00000000-0005-0000-0000-000036020000}"/>
    <cellStyle name="style1487848636323" xfId="393" xr:uid="{00000000-0005-0000-0000-000037020000}"/>
    <cellStyle name="style1487848636401" xfId="394" xr:uid="{00000000-0005-0000-0000-000038020000}"/>
    <cellStyle name="style1487848636495" xfId="395" xr:uid="{00000000-0005-0000-0000-000039020000}"/>
    <cellStyle name="style1487848636573" xfId="396" xr:uid="{00000000-0005-0000-0000-00003A020000}"/>
    <cellStyle name="style1487848636667" xfId="397" xr:uid="{00000000-0005-0000-0000-00003B020000}"/>
    <cellStyle name="style1487848636807" xfId="398" xr:uid="{00000000-0005-0000-0000-00003C020000}"/>
    <cellStyle name="style1487848636886" xfId="399" xr:uid="{00000000-0005-0000-0000-00003D020000}"/>
    <cellStyle name="style1487848636979" xfId="400" xr:uid="{00000000-0005-0000-0000-00003E020000}"/>
    <cellStyle name="style1487848637058" xfId="401" xr:uid="{00000000-0005-0000-0000-00003F020000}"/>
    <cellStyle name="style1487848637167" xfId="402" xr:uid="{00000000-0005-0000-0000-000040020000}"/>
    <cellStyle name="style1487848637245" xfId="403" xr:uid="{00000000-0005-0000-0000-000041020000}"/>
    <cellStyle name="style1487848637308" xfId="404" xr:uid="{00000000-0005-0000-0000-000042020000}"/>
    <cellStyle name="style1487848637386" xfId="405" xr:uid="{00000000-0005-0000-0000-000043020000}"/>
    <cellStyle name="style1487848637464" xfId="406" xr:uid="{00000000-0005-0000-0000-000044020000}"/>
    <cellStyle name="style1487848637542" xfId="407" xr:uid="{00000000-0005-0000-0000-000045020000}"/>
    <cellStyle name="style1487848637604" xfId="408" xr:uid="{00000000-0005-0000-0000-000046020000}"/>
    <cellStyle name="style1487848637683" xfId="409" xr:uid="{00000000-0005-0000-0000-000047020000}"/>
    <cellStyle name="style1487848637808" xfId="410" xr:uid="{00000000-0005-0000-0000-000048020000}"/>
    <cellStyle name="style1487848637870" xfId="411" xr:uid="{00000000-0005-0000-0000-000049020000}"/>
    <cellStyle name="style1487848637948" xfId="412" xr:uid="{00000000-0005-0000-0000-00004A020000}"/>
    <cellStyle name="style1487848638026" xfId="413" xr:uid="{00000000-0005-0000-0000-00004B020000}"/>
    <cellStyle name="style1487848674205" xfId="414" xr:uid="{00000000-0005-0000-0000-00004C020000}"/>
    <cellStyle name="style1487848674299" xfId="415" xr:uid="{00000000-0005-0000-0000-00004D020000}"/>
    <cellStyle name="style1487848674377" xfId="416" xr:uid="{00000000-0005-0000-0000-00004E020000}"/>
    <cellStyle name="style1487848674470" xfId="417" xr:uid="{00000000-0005-0000-0000-00004F020000}"/>
    <cellStyle name="style1487848674549" xfId="418" xr:uid="{00000000-0005-0000-0000-000050020000}"/>
    <cellStyle name="style1487848674627" xfId="419" xr:uid="{00000000-0005-0000-0000-000051020000}"/>
    <cellStyle name="style1487848674720" xfId="420" xr:uid="{00000000-0005-0000-0000-000052020000}"/>
    <cellStyle name="style1487848674799" xfId="421" xr:uid="{00000000-0005-0000-0000-000053020000}"/>
    <cellStyle name="style1487848674892" xfId="422" xr:uid="{00000000-0005-0000-0000-000054020000}"/>
    <cellStyle name="style1487848674971" xfId="423" xr:uid="{00000000-0005-0000-0000-000055020000}"/>
    <cellStyle name="style1487848675064" xfId="424" xr:uid="{00000000-0005-0000-0000-000056020000}"/>
    <cellStyle name="style1487848675142" xfId="425" xr:uid="{00000000-0005-0000-0000-000057020000}"/>
    <cellStyle name="style1487848675236" xfId="426" xr:uid="{00000000-0005-0000-0000-000058020000}"/>
    <cellStyle name="style1487848675330" xfId="427" xr:uid="{00000000-0005-0000-0000-000059020000}"/>
    <cellStyle name="style1487848675424" xfId="428" xr:uid="{00000000-0005-0000-0000-00005A020000}"/>
    <cellStyle name="style1487848675502" xfId="429" xr:uid="{00000000-0005-0000-0000-00005B020000}"/>
    <cellStyle name="style1487848675596" xfId="430" xr:uid="{00000000-0005-0000-0000-00005C020000}"/>
    <cellStyle name="style1487848675674" xfId="431" xr:uid="{00000000-0005-0000-0000-00005D020000}"/>
    <cellStyle name="style1487848675767" xfId="432" xr:uid="{00000000-0005-0000-0000-00005E020000}"/>
    <cellStyle name="style1487848675846" xfId="433" xr:uid="{00000000-0005-0000-0000-00005F020000}"/>
    <cellStyle name="style1487848675924" xfId="434" xr:uid="{00000000-0005-0000-0000-000060020000}"/>
    <cellStyle name="style1487848676002" xfId="435" xr:uid="{00000000-0005-0000-0000-000061020000}"/>
    <cellStyle name="style1487848676096" xfId="436" xr:uid="{00000000-0005-0000-0000-000062020000}"/>
    <cellStyle name="style1487848676189" xfId="437" xr:uid="{00000000-0005-0000-0000-000063020000}"/>
    <cellStyle name="style1487848676268" xfId="438" xr:uid="{00000000-0005-0000-0000-000064020000}"/>
    <cellStyle name="style1487848676346" xfId="439" xr:uid="{00000000-0005-0000-0000-000065020000}"/>
    <cellStyle name="style1487848676439" xfId="440" xr:uid="{00000000-0005-0000-0000-000066020000}"/>
    <cellStyle name="style1487848676533" xfId="441" xr:uid="{00000000-0005-0000-0000-000067020000}"/>
    <cellStyle name="style1487848676627" xfId="442" xr:uid="{00000000-0005-0000-0000-000068020000}"/>
    <cellStyle name="style1487848676705" xfId="443" xr:uid="{00000000-0005-0000-0000-000069020000}"/>
    <cellStyle name="style1487848676799" xfId="444" xr:uid="{00000000-0005-0000-0000-00006A020000}"/>
    <cellStyle name="style1487848676877" xfId="445" xr:uid="{00000000-0005-0000-0000-00006B020000}"/>
    <cellStyle name="style1487848676986" xfId="446" xr:uid="{00000000-0005-0000-0000-00006C020000}"/>
    <cellStyle name="style1487848677049" xfId="447" xr:uid="{00000000-0005-0000-0000-00006D020000}"/>
    <cellStyle name="style1487848677127" xfId="448" xr:uid="{00000000-0005-0000-0000-00006E020000}"/>
    <cellStyle name="style1487848677205" xfId="449" xr:uid="{00000000-0005-0000-0000-00006F020000}"/>
    <cellStyle name="style1487848677283" xfId="450" xr:uid="{00000000-0005-0000-0000-000070020000}"/>
    <cellStyle name="style1487848677346" xfId="451" xr:uid="{00000000-0005-0000-0000-000071020000}"/>
    <cellStyle name="style1487848677424" xfId="452" xr:uid="{00000000-0005-0000-0000-000072020000}"/>
    <cellStyle name="style1487848677502" xfId="453" xr:uid="{00000000-0005-0000-0000-000073020000}"/>
    <cellStyle name="style1487848677565" xfId="454" xr:uid="{00000000-0005-0000-0000-000074020000}"/>
    <cellStyle name="style1487848677658" xfId="455" xr:uid="{00000000-0005-0000-0000-000075020000}"/>
    <cellStyle name="style1487848677721" xfId="456" xr:uid="{00000000-0005-0000-0000-000076020000}"/>
    <cellStyle name="style1487848677799" xfId="457" xr:uid="{00000000-0005-0000-0000-000077020000}"/>
    <cellStyle name="style1487848677877" xfId="458" xr:uid="{00000000-0005-0000-0000-000078020000}"/>
    <cellStyle name="style1487848714194" xfId="459" xr:uid="{00000000-0005-0000-0000-000079020000}"/>
    <cellStyle name="style1487848714288" xfId="460" xr:uid="{00000000-0005-0000-0000-00007A020000}"/>
    <cellStyle name="style1487848714381" xfId="461" xr:uid="{00000000-0005-0000-0000-00007B020000}"/>
    <cellStyle name="style1487848714475" xfId="462" xr:uid="{00000000-0005-0000-0000-00007C020000}"/>
    <cellStyle name="style1487848714569" xfId="463" xr:uid="{00000000-0005-0000-0000-00007D020000}"/>
    <cellStyle name="style1487848714663" xfId="464" xr:uid="{00000000-0005-0000-0000-00007E020000}"/>
    <cellStyle name="style1487848714772" xfId="465" xr:uid="{00000000-0005-0000-0000-00007F020000}"/>
    <cellStyle name="style1487848714866" xfId="466" xr:uid="{00000000-0005-0000-0000-000080020000}"/>
    <cellStyle name="style1487848714960" xfId="467" xr:uid="{00000000-0005-0000-0000-000081020000}"/>
    <cellStyle name="style1487848715038" xfId="468" xr:uid="{00000000-0005-0000-0000-000082020000}"/>
    <cellStyle name="style1487848715132" xfId="469" xr:uid="{00000000-0005-0000-0000-000083020000}"/>
    <cellStyle name="style1487848715225" xfId="470" xr:uid="{00000000-0005-0000-0000-000084020000}"/>
    <cellStyle name="style1487848715303" xfId="471" xr:uid="{00000000-0005-0000-0000-000085020000}"/>
    <cellStyle name="style1487848715397" xfId="472" xr:uid="{00000000-0005-0000-0000-000086020000}"/>
    <cellStyle name="style1487848715491" xfId="473" xr:uid="{00000000-0005-0000-0000-000087020000}"/>
    <cellStyle name="style1487848715585" xfId="474" xr:uid="{00000000-0005-0000-0000-000088020000}"/>
    <cellStyle name="style1487848715694" xfId="475" xr:uid="{00000000-0005-0000-0000-000089020000}"/>
    <cellStyle name="style1487848715788" xfId="476" xr:uid="{00000000-0005-0000-0000-00008A020000}"/>
    <cellStyle name="style1487848715882" xfId="477" xr:uid="{00000000-0005-0000-0000-00008B020000}"/>
    <cellStyle name="style1487848715991" xfId="478" xr:uid="{00000000-0005-0000-0000-00008C020000}"/>
    <cellStyle name="style1487848752375" xfId="479" xr:uid="{00000000-0005-0000-0000-00008D020000}"/>
    <cellStyle name="style1487848752469" xfId="480" xr:uid="{00000000-0005-0000-0000-00008E020000}"/>
    <cellStyle name="style1487848752562" xfId="481" xr:uid="{00000000-0005-0000-0000-00008F020000}"/>
    <cellStyle name="style1487848752641" xfId="482" xr:uid="{00000000-0005-0000-0000-000090020000}"/>
    <cellStyle name="style1487848752734" xfId="483" xr:uid="{00000000-0005-0000-0000-000091020000}"/>
    <cellStyle name="style1487848752797" xfId="484" xr:uid="{00000000-0005-0000-0000-000092020000}"/>
    <cellStyle name="style1487848752875" xfId="485" xr:uid="{00000000-0005-0000-0000-000093020000}"/>
    <cellStyle name="style1487848752969" xfId="486" xr:uid="{00000000-0005-0000-0000-000094020000}"/>
    <cellStyle name="style1487848753078" xfId="487" xr:uid="{00000000-0005-0000-0000-000095020000}"/>
    <cellStyle name="style1487848753172" xfId="488" xr:uid="{00000000-0005-0000-0000-000096020000}"/>
    <cellStyle name="style1487848753250" xfId="489" xr:uid="{00000000-0005-0000-0000-000097020000}"/>
    <cellStyle name="style1487848753359" xfId="490" xr:uid="{00000000-0005-0000-0000-000098020000}"/>
    <cellStyle name="style1487848753453" xfId="491" xr:uid="{00000000-0005-0000-0000-000099020000}"/>
    <cellStyle name="style1487848753547" xfId="492" xr:uid="{00000000-0005-0000-0000-00009A020000}"/>
    <cellStyle name="style1487848753641" xfId="493" xr:uid="{00000000-0005-0000-0000-00009B020000}"/>
    <cellStyle name="style1487848753734" xfId="494" xr:uid="{00000000-0005-0000-0000-00009C020000}"/>
    <cellStyle name="style1487848753812" xfId="495" xr:uid="{00000000-0005-0000-0000-00009D020000}"/>
    <cellStyle name="style1487848753906" xfId="496" xr:uid="{00000000-0005-0000-0000-00009E020000}"/>
    <cellStyle name="style1487848753984" xfId="497" xr:uid="{00000000-0005-0000-0000-00009F020000}"/>
    <cellStyle name="style1487848754063" xfId="498" xr:uid="{00000000-0005-0000-0000-0000A0020000}"/>
    <cellStyle name="style1487848754141" xfId="499" xr:uid="{00000000-0005-0000-0000-0000A1020000}"/>
    <cellStyle name="style1487848754234" xfId="500" xr:uid="{00000000-0005-0000-0000-0000A2020000}"/>
    <cellStyle name="style1487848754328" xfId="501" xr:uid="{00000000-0005-0000-0000-0000A3020000}"/>
    <cellStyle name="style1487848790700" xfId="502" xr:uid="{00000000-0005-0000-0000-0000A4020000}"/>
    <cellStyle name="style1487848790810" xfId="503" xr:uid="{00000000-0005-0000-0000-0000A5020000}"/>
    <cellStyle name="style1487848790888" xfId="504" xr:uid="{00000000-0005-0000-0000-0000A6020000}"/>
    <cellStyle name="style1487848790982" xfId="505" xr:uid="{00000000-0005-0000-0000-0000A7020000}"/>
    <cellStyle name="style1487848791060" xfId="506" xr:uid="{00000000-0005-0000-0000-0000A8020000}"/>
    <cellStyle name="style1487848791138" xfId="507" xr:uid="{00000000-0005-0000-0000-0000A9020000}"/>
    <cellStyle name="style1487848791216" xfId="508" xr:uid="{00000000-0005-0000-0000-0000AA020000}"/>
    <cellStyle name="style1487848791294" xfId="509" xr:uid="{00000000-0005-0000-0000-0000AB020000}"/>
    <cellStyle name="style1487848791388" xfId="510" xr:uid="{00000000-0005-0000-0000-0000AC020000}"/>
    <cellStyle name="style1487848791466" xfId="511" xr:uid="{00000000-0005-0000-0000-0000AD020000}"/>
    <cellStyle name="style1487848791544" xfId="512" xr:uid="{00000000-0005-0000-0000-0000AE020000}"/>
    <cellStyle name="style1487848791638" xfId="513" xr:uid="{00000000-0005-0000-0000-0000AF020000}"/>
    <cellStyle name="style1487848791716" xfId="514" xr:uid="{00000000-0005-0000-0000-0000B0020000}"/>
    <cellStyle name="style1487848791810" xfId="515" xr:uid="{00000000-0005-0000-0000-0000B1020000}"/>
    <cellStyle name="style1487848791919" xfId="516" xr:uid="{00000000-0005-0000-0000-0000B2020000}"/>
    <cellStyle name="style1487848791998" xfId="517" xr:uid="{00000000-0005-0000-0000-0000B3020000}"/>
    <cellStyle name="style1487848792091" xfId="518" xr:uid="{00000000-0005-0000-0000-0000B4020000}"/>
    <cellStyle name="style1487848792185" xfId="519" xr:uid="{00000000-0005-0000-0000-0000B5020000}"/>
    <cellStyle name="style1487848792279" xfId="520" xr:uid="{00000000-0005-0000-0000-0000B6020000}"/>
    <cellStyle name="style1487848792357" xfId="521" xr:uid="{00000000-0005-0000-0000-0000B7020000}"/>
    <cellStyle name="style1487848792451" xfId="522" xr:uid="{00000000-0005-0000-0000-0000B8020000}"/>
    <cellStyle name="style1487848792529" xfId="523" xr:uid="{00000000-0005-0000-0000-0000B9020000}"/>
    <cellStyle name="style1487848792623" xfId="524" xr:uid="{00000000-0005-0000-0000-0000BA020000}"/>
    <cellStyle name="style1487848792701" xfId="525" xr:uid="{00000000-0005-0000-0000-0000BB020000}"/>
    <cellStyle name="style1487848792795" xfId="526" xr:uid="{00000000-0005-0000-0000-0000BC020000}"/>
    <cellStyle name="style1487848792888" xfId="527" xr:uid="{00000000-0005-0000-0000-0000BD020000}"/>
    <cellStyle name="style1487848792967" xfId="528" xr:uid="{00000000-0005-0000-0000-0000BE020000}"/>
    <cellStyle name="style1487848793060" xfId="529" xr:uid="{00000000-0005-0000-0000-0000BF020000}"/>
    <cellStyle name="style1487850971810" xfId="530" xr:uid="{00000000-0005-0000-0000-0000C0020000}"/>
    <cellStyle name="style1487850971919" xfId="531" xr:uid="{00000000-0005-0000-0000-0000C1020000}"/>
    <cellStyle name="style1487850972044" xfId="532" xr:uid="{00000000-0005-0000-0000-0000C2020000}"/>
    <cellStyle name="style1487850972138" xfId="533" xr:uid="{00000000-0005-0000-0000-0000C3020000}"/>
    <cellStyle name="style1487850972239" xfId="534" xr:uid="{00000000-0005-0000-0000-0000C4020000}"/>
    <cellStyle name="style1487850972333" xfId="535" xr:uid="{00000000-0005-0000-0000-0000C5020000}"/>
    <cellStyle name="style1487850972426" xfId="536" xr:uid="{00000000-0005-0000-0000-0000C6020000}"/>
    <cellStyle name="style1487850972536" xfId="537" xr:uid="{00000000-0005-0000-0000-0000C7020000}"/>
    <cellStyle name="style1487850972629" xfId="538" xr:uid="{00000000-0005-0000-0000-0000C8020000}"/>
    <cellStyle name="style1487850972739" xfId="539" xr:uid="{00000000-0005-0000-0000-0000C9020000}"/>
    <cellStyle name="style1487850972833" xfId="540" xr:uid="{00000000-0005-0000-0000-0000CA020000}"/>
    <cellStyle name="style1487850972926" xfId="541" xr:uid="{00000000-0005-0000-0000-0000CB020000}"/>
    <cellStyle name="style1487850973036" xfId="542" xr:uid="{00000000-0005-0000-0000-0000CC020000}"/>
    <cellStyle name="style1487850973145" xfId="543" xr:uid="{00000000-0005-0000-0000-0000CD020000}"/>
    <cellStyle name="style1487850973254" xfId="544" xr:uid="{00000000-0005-0000-0000-0000CE020000}"/>
    <cellStyle name="style1487850973379" xfId="545" xr:uid="{00000000-0005-0000-0000-0000CF020000}"/>
    <cellStyle name="style1487850973473" xfId="546" xr:uid="{00000000-0005-0000-0000-0000D0020000}"/>
    <cellStyle name="style1487850973583" xfId="547" xr:uid="{00000000-0005-0000-0000-0000D1020000}"/>
    <cellStyle name="style1487850973692" xfId="548" xr:uid="{00000000-0005-0000-0000-0000D2020000}"/>
    <cellStyle name="style1487850973786" xfId="549" xr:uid="{00000000-0005-0000-0000-0000D3020000}"/>
    <cellStyle name="style1487850973895" xfId="550" xr:uid="{00000000-0005-0000-0000-0000D4020000}"/>
    <cellStyle name="style1487850973989" xfId="551" xr:uid="{00000000-0005-0000-0000-0000D5020000}"/>
    <cellStyle name="style1487850974083" xfId="552" xr:uid="{00000000-0005-0000-0000-0000D6020000}"/>
    <cellStyle name="style1487850974192" xfId="553" xr:uid="{00000000-0005-0000-0000-0000D7020000}"/>
    <cellStyle name="style1487850974286" xfId="554" xr:uid="{00000000-0005-0000-0000-0000D8020000}"/>
    <cellStyle name="style1487850974380" xfId="555" xr:uid="{00000000-0005-0000-0000-0000D9020000}"/>
    <cellStyle name="style1487850974489" xfId="556" xr:uid="{00000000-0005-0000-0000-0000DA020000}"/>
    <cellStyle name="style1487850974614" xfId="557" xr:uid="{00000000-0005-0000-0000-0000DB020000}"/>
    <cellStyle name="style1487850974724" xfId="558" xr:uid="{00000000-0005-0000-0000-0000DC020000}"/>
    <cellStyle name="style1487850974817" xfId="559" xr:uid="{00000000-0005-0000-0000-0000DD020000}"/>
    <cellStyle name="style1487850974927" xfId="560" xr:uid="{00000000-0005-0000-0000-0000DE020000}"/>
    <cellStyle name="style1487851011341" xfId="561" xr:uid="{00000000-0005-0000-0000-0000DF020000}"/>
    <cellStyle name="style1487851011435" xfId="562" xr:uid="{00000000-0005-0000-0000-0000E0020000}"/>
    <cellStyle name="style1487851011529" xfId="563" xr:uid="{00000000-0005-0000-0000-0000E1020000}"/>
    <cellStyle name="style1487851011607" xfId="564" xr:uid="{00000000-0005-0000-0000-0000E2020000}"/>
    <cellStyle name="style1487851011685" xfId="565" xr:uid="{00000000-0005-0000-0000-0000E3020000}"/>
    <cellStyle name="style1487851011779" xfId="566" xr:uid="{00000000-0005-0000-0000-0000E4020000}"/>
    <cellStyle name="style1487851011857" xfId="567" xr:uid="{00000000-0005-0000-0000-0000E5020000}"/>
    <cellStyle name="style1487851011950" xfId="568" xr:uid="{00000000-0005-0000-0000-0000E6020000}"/>
    <cellStyle name="style1487851012044" xfId="569" xr:uid="{00000000-0005-0000-0000-0000E7020000}"/>
    <cellStyle name="style1487851012122" xfId="570" xr:uid="{00000000-0005-0000-0000-0000E8020000}"/>
    <cellStyle name="style1487851012216" xfId="571" xr:uid="{00000000-0005-0000-0000-0000E9020000}"/>
    <cellStyle name="style1487851012294" xfId="572" xr:uid="{00000000-0005-0000-0000-0000EA020000}"/>
    <cellStyle name="style1487851012388" xfId="573" xr:uid="{00000000-0005-0000-0000-0000EB020000}"/>
    <cellStyle name="style1487851012466" xfId="574" xr:uid="{00000000-0005-0000-0000-0000EC020000}"/>
    <cellStyle name="style1487851012575" xfId="575" xr:uid="{00000000-0005-0000-0000-0000ED020000}"/>
    <cellStyle name="style1487851012654" xfId="576" xr:uid="{00000000-0005-0000-0000-0000EE020000}"/>
    <cellStyle name="style1487851012747" xfId="577" xr:uid="{00000000-0005-0000-0000-0000EF020000}"/>
    <cellStyle name="style1487851012825" xfId="578" xr:uid="{00000000-0005-0000-0000-0000F0020000}"/>
    <cellStyle name="style1487851012919" xfId="579" xr:uid="{00000000-0005-0000-0000-0000F1020000}"/>
    <cellStyle name="style1487851012997" xfId="580" xr:uid="{00000000-0005-0000-0000-0000F2020000}"/>
    <cellStyle name="style1487851013091" xfId="581" xr:uid="{00000000-0005-0000-0000-0000F3020000}"/>
    <cellStyle name="style1487851013170" xfId="582" xr:uid="{00000000-0005-0000-0000-0000F4020000}"/>
    <cellStyle name="style1487851013263" xfId="583" xr:uid="{00000000-0005-0000-0000-0000F5020000}"/>
    <cellStyle name="style1487851013341" xfId="584" xr:uid="{00000000-0005-0000-0000-0000F6020000}"/>
    <cellStyle name="style1487851013435" xfId="585" xr:uid="{00000000-0005-0000-0000-0000F7020000}"/>
    <cellStyle name="style1487851013513" xfId="586" xr:uid="{00000000-0005-0000-0000-0000F8020000}"/>
    <cellStyle name="style1487851013607" xfId="587" xr:uid="{00000000-0005-0000-0000-0000F9020000}"/>
    <cellStyle name="style1487851013748" xfId="588" xr:uid="{00000000-0005-0000-0000-0000FA020000}"/>
    <cellStyle name="style1487851013841" xfId="589" xr:uid="{00000000-0005-0000-0000-0000FB020000}"/>
    <cellStyle name="style1487851013935" xfId="590" xr:uid="{00000000-0005-0000-0000-0000FC020000}"/>
    <cellStyle name="style1487851014029" xfId="591" xr:uid="{00000000-0005-0000-0000-0000FD020000}"/>
    <cellStyle name="style1487851014138" xfId="592" xr:uid="{00000000-0005-0000-0000-0000FE020000}"/>
    <cellStyle name="style1487851014201" xfId="593" xr:uid="{00000000-0005-0000-0000-0000FF020000}"/>
    <cellStyle name="style1487851014279" xfId="594" xr:uid="{00000000-0005-0000-0000-000000030000}"/>
    <cellStyle name="style1487851014357" xfId="595" xr:uid="{00000000-0005-0000-0000-000001030000}"/>
    <cellStyle name="style1487851014420" xfId="596" xr:uid="{00000000-0005-0000-0000-000002030000}"/>
    <cellStyle name="style1487851014498" xfId="597" xr:uid="{00000000-0005-0000-0000-000003030000}"/>
    <cellStyle name="style1487851014576" xfId="598" xr:uid="{00000000-0005-0000-0000-000004030000}"/>
    <cellStyle name="style1487851014654" xfId="599" xr:uid="{00000000-0005-0000-0000-000005030000}"/>
    <cellStyle name="style1487851014795" xfId="600" xr:uid="{00000000-0005-0000-0000-000006030000}"/>
    <cellStyle name="style1487851014873" xfId="601" xr:uid="{00000000-0005-0000-0000-000007030000}"/>
    <cellStyle name="style1487851014935" xfId="602" xr:uid="{00000000-0005-0000-0000-000008030000}"/>
    <cellStyle name="style1487851015013" xfId="603" xr:uid="{00000000-0005-0000-0000-000009030000}"/>
    <cellStyle name="style1487851052262" xfId="604" xr:uid="{00000000-0005-0000-0000-00000A030000}"/>
    <cellStyle name="style1487851052356" xfId="605" xr:uid="{00000000-0005-0000-0000-00000B030000}"/>
    <cellStyle name="style1487851052450" xfId="606" xr:uid="{00000000-0005-0000-0000-00000C030000}"/>
    <cellStyle name="style1487851052544" xfId="607" xr:uid="{00000000-0005-0000-0000-00000D030000}"/>
    <cellStyle name="style1487851052622" xfId="608" xr:uid="{00000000-0005-0000-0000-00000E030000}"/>
    <cellStyle name="style1487851052700" xfId="609" xr:uid="{00000000-0005-0000-0000-00000F030000}"/>
    <cellStyle name="style1487851052794" xfId="610" xr:uid="{00000000-0005-0000-0000-000010030000}"/>
    <cellStyle name="style1487851052872" xfId="611" xr:uid="{00000000-0005-0000-0000-000011030000}"/>
    <cellStyle name="style1487851052966" xfId="612" xr:uid="{00000000-0005-0000-0000-000012030000}"/>
    <cellStyle name="style1487851053059" xfId="613" xr:uid="{00000000-0005-0000-0000-000013030000}"/>
    <cellStyle name="style1487851053138" xfId="614" xr:uid="{00000000-0005-0000-0000-000014030000}"/>
    <cellStyle name="style1487851053216" xfId="615" xr:uid="{00000000-0005-0000-0000-000015030000}"/>
    <cellStyle name="style1487851053310" xfId="616" xr:uid="{00000000-0005-0000-0000-000016030000}"/>
    <cellStyle name="style1487851053404" xfId="617" xr:uid="{00000000-0005-0000-0000-000017030000}"/>
    <cellStyle name="style1487851053482" xfId="618" xr:uid="{00000000-0005-0000-0000-000018030000}"/>
    <cellStyle name="style1487851053575" xfId="619" xr:uid="{00000000-0005-0000-0000-000019030000}"/>
    <cellStyle name="style1487851053669" xfId="620" xr:uid="{00000000-0005-0000-0000-00001A030000}"/>
    <cellStyle name="style1487851053747" xfId="621" xr:uid="{00000000-0005-0000-0000-00001B030000}"/>
    <cellStyle name="style1487851053841" xfId="622" xr:uid="{00000000-0005-0000-0000-00001C030000}"/>
    <cellStyle name="style1487851053919" xfId="623" xr:uid="{00000000-0005-0000-0000-00001D030000}"/>
    <cellStyle name="style1487851054013" xfId="624" xr:uid="{00000000-0005-0000-0000-00001E030000}"/>
    <cellStyle name="style1487851054091" xfId="625" xr:uid="{00000000-0005-0000-0000-00001F030000}"/>
    <cellStyle name="style1487851054185" xfId="626" xr:uid="{00000000-0005-0000-0000-000020030000}"/>
    <cellStyle name="style1487851054263" xfId="627" xr:uid="{00000000-0005-0000-0000-000021030000}"/>
    <cellStyle name="style1487851054357" xfId="628" xr:uid="{00000000-0005-0000-0000-000022030000}"/>
    <cellStyle name="style1487851054435" xfId="629" xr:uid="{00000000-0005-0000-0000-000023030000}"/>
    <cellStyle name="style1487851054529" xfId="630" xr:uid="{00000000-0005-0000-0000-000024030000}"/>
    <cellStyle name="style1487851054622" xfId="631" xr:uid="{00000000-0005-0000-0000-000025030000}"/>
    <cellStyle name="style1487851054716" xfId="632" xr:uid="{00000000-0005-0000-0000-000026030000}"/>
    <cellStyle name="style1487851054810" xfId="633" xr:uid="{00000000-0005-0000-0000-000027030000}"/>
    <cellStyle name="style1487851054888" xfId="634" xr:uid="{00000000-0005-0000-0000-000028030000}"/>
    <cellStyle name="style1487851091016" xfId="635" xr:uid="{00000000-0005-0000-0000-000029030000}"/>
    <cellStyle name="style1487851091110" xfId="636" xr:uid="{00000000-0005-0000-0000-00002A030000}"/>
    <cellStyle name="style1487851091203" xfId="637" xr:uid="{00000000-0005-0000-0000-00002B030000}"/>
    <cellStyle name="style1487851091281" xfId="638" xr:uid="{00000000-0005-0000-0000-00002C030000}"/>
    <cellStyle name="style1487851091375" xfId="639" xr:uid="{00000000-0005-0000-0000-00002D030000}"/>
    <cellStyle name="style1487851091453" xfId="640" xr:uid="{00000000-0005-0000-0000-00002E030000}"/>
    <cellStyle name="style1487851091547" xfId="641" xr:uid="{00000000-0005-0000-0000-00002F030000}"/>
    <cellStyle name="style1487851091625" xfId="642" xr:uid="{00000000-0005-0000-0000-000030030000}"/>
    <cellStyle name="style1487851091719" xfId="643" xr:uid="{00000000-0005-0000-0000-000031030000}"/>
    <cellStyle name="style1487851091813" xfId="644" xr:uid="{00000000-0005-0000-0000-000032030000}"/>
    <cellStyle name="style1487851091891" xfId="645" xr:uid="{00000000-0005-0000-0000-000033030000}"/>
    <cellStyle name="style1487851091985" xfId="646" xr:uid="{00000000-0005-0000-0000-000034030000}"/>
    <cellStyle name="style1487851092063" xfId="647" xr:uid="{00000000-0005-0000-0000-000035030000}"/>
    <cellStyle name="style1487851092157" xfId="648" xr:uid="{00000000-0005-0000-0000-000036030000}"/>
    <cellStyle name="style1487851092250" xfId="649" xr:uid="{00000000-0005-0000-0000-000037030000}"/>
    <cellStyle name="style1487851092328" xfId="650" xr:uid="{00000000-0005-0000-0000-000038030000}"/>
    <cellStyle name="style1487851092422" xfId="651" xr:uid="{00000000-0005-0000-0000-000039030000}"/>
    <cellStyle name="style1487851092516" xfId="652" xr:uid="{00000000-0005-0000-0000-00003A030000}"/>
    <cellStyle name="style1487851092594" xfId="653" xr:uid="{00000000-0005-0000-0000-00003B030000}"/>
    <cellStyle name="style1487851092688" xfId="654" xr:uid="{00000000-0005-0000-0000-00003C030000}"/>
    <cellStyle name="style1487851092766" xfId="655" xr:uid="{00000000-0005-0000-0000-00003D030000}"/>
    <cellStyle name="style1487851092860" xfId="656" xr:uid="{00000000-0005-0000-0000-00003E030000}"/>
    <cellStyle name="style1487851092938" xfId="657" xr:uid="{00000000-0005-0000-0000-00003F030000}"/>
    <cellStyle name="style1487851093032" xfId="658" xr:uid="{00000000-0005-0000-0000-000040030000}"/>
    <cellStyle name="style1487851093110" xfId="659" xr:uid="{00000000-0005-0000-0000-000041030000}"/>
    <cellStyle name="style1487851093188" xfId="660" xr:uid="{00000000-0005-0000-0000-000042030000}"/>
    <cellStyle name="style1487851093282" xfId="661" xr:uid="{00000000-0005-0000-0000-000043030000}"/>
    <cellStyle name="style1487851093422" xfId="662" xr:uid="{00000000-0005-0000-0000-000044030000}"/>
    <cellStyle name="style1487851093516" xfId="663" xr:uid="{00000000-0005-0000-0000-000045030000}"/>
    <cellStyle name="style1487851093594" xfId="664" xr:uid="{00000000-0005-0000-0000-000046030000}"/>
    <cellStyle name="style1487851093688" xfId="665" xr:uid="{00000000-0005-0000-0000-000047030000}"/>
    <cellStyle name="style1487851093797" xfId="666" xr:uid="{00000000-0005-0000-0000-000048030000}"/>
    <cellStyle name="style1487851093875" xfId="667" xr:uid="{00000000-0005-0000-0000-000049030000}"/>
    <cellStyle name="style1487851093954" xfId="668" xr:uid="{00000000-0005-0000-0000-00004A030000}"/>
    <cellStyle name="style1487851094032" xfId="669" xr:uid="{00000000-0005-0000-0000-00004B030000}"/>
    <cellStyle name="style1487851094094" xfId="670" xr:uid="{00000000-0005-0000-0000-00004C030000}"/>
    <cellStyle name="style1487851094173" xfId="671" xr:uid="{00000000-0005-0000-0000-00004D030000}"/>
    <cellStyle name="style1487851094235" xfId="672" xr:uid="{00000000-0005-0000-0000-00004E030000}"/>
    <cellStyle name="style1487851094313" xfId="673" xr:uid="{00000000-0005-0000-0000-00004F030000}"/>
    <cellStyle name="style1487851094438" xfId="674" xr:uid="{00000000-0005-0000-0000-000050030000}"/>
    <cellStyle name="style1487851094516" xfId="675" xr:uid="{00000000-0005-0000-0000-000051030000}"/>
    <cellStyle name="style1487851094579" xfId="676" xr:uid="{00000000-0005-0000-0000-000052030000}"/>
    <cellStyle name="style1487851094657" xfId="677" xr:uid="{00000000-0005-0000-0000-000053030000}"/>
    <cellStyle name="style1487851131210" xfId="678" xr:uid="{00000000-0005-0000-0000-000054030000}"/>
    <cellStyle name="style1487851131303" xfId="679" xr:uid="{00000000-0005-0000-0000-000055030000}"/>
    <cellStyle name="style1487851131397" xfId="680" xr:uid="{00000000-0005-0000-0000-000056030000}"/>
    <cellStyle name="style1487851131475" xfId="681" xr:uid="{00000000-0005-0000-0000-000057030000}"/>
    <cellStyle name="style1487851131569" xfId="682" xr:uid="{00000000-0005-0000-0000-000058030000}"/>
    <cellStyle name="style1487851131663" xfId="683" xr:uid="{00000000-0005-0000-0000-000059030000}"/>
    <cellStyle name="style1487851131741" xfId="684" xr:uid="{00000000-0005-0000-0000-00005A030000}"/>
    <cellStyle name="style1487851131819" xfId="685" xr:uid="{00000000-0005-0000-0000-00005B030000}"/>
    <cellStyle name="style1487851131913" xfId="686" xr:uid="{00000000-0005-0000-0000-00005C030000}"/>
    <cellStyle name="style1487851131991" xfId="687" xr:uid="{00000000-0005-0000-0000-00005D030000}"/>
    <cellStyle name="style1487851132085" xfId="688" xr:uid="{00000000-0005-0000-0000-00005E030000}"/>
    <cellStyle name="style1487851132163" xfId="689" xr:uid="{00000000-0005-0000-0000-00005F030000}"/>
    <cellStyle name="style1487851132256" xfId="690" xr:uid="{00000000-0005-0000-0000-000060030000}"/>
    <cellStyle name="style1487851132335" xfId="691" xr:uid="{00000000-0005-0000-0000-000061030000}"/>
    <cellStyle name="style1487851132428" xfId="692" xr:uid="{00000000-0005-0000-0000-000062030000}"/>
    <cellStyle name="style1487851132522" xfId="693" xr:uid="{00000000-0005-0000-0000-000063030000}"/>
    <cellStyle name="style1487851132616" xfId="694" xr:uid="{00000000-0005-0000-0000-000064030000}"/>
    <cellStyle name="style1487851132694" xfId="695" xr:uid="{00000000-0005-0000-0000-000065030000}"/>
    <cellStyle name="style1487851132788" xfId="696" xr:uid="{00000000-0005-0000-0000-000066030000}"/>
    <cellStyle name="style1487851132866" xfId="697" xr:uid="{00000000-0005-0000-0000-000067030000}"/>
    <cellStyle name="style1487851132944" xfId="698" xr:uid="{00000000-0005-0000-0000-000068030000}"/>
    <cellStyle name="style1487851133022" xfId="699" xr:uid="{00000000-0005-0000-0000-000069030000}"/>
    <cellStyle name="style1487851133116" xfId="700" xr:uid="{00000000-0005-0000-0000-00006A030000}"/>
    <cellStyle name="style1487851133194" xfId="701" xr:uid="{00000000-0005-0000-0000-00006B030000}"/>
    <cellStyle name="style1487851133288" xfId="702" xr:uid="{00000000-0005-0000-0000-00006C030000}"/>
    <cellStyle name="style1487851133366" xfId="703" xr:uid="{00000000-0005-0000-0000-00006D030000}"/>
    <cellStyle name="style1487851133444" xfId="704" xr:uid="{00000000-0005-0000-0000-00006E030000}"/>
    <cellStyle name="style1487851133538" xfId="705" xr:uid="{00000000-0005-0000-0000-00006F030000}"/>
    <cellStyle name="style1487851133650" xfId="706" xr:uid="{00000000-0005-0000-0000-000070030000}"/>
    <cellStyle name="style1487851133726" xfId="707" xr:uid="{00000000-0005-0000-0000-000071030000}"/>
    <cellStyle name="style1487851133804" xfId="708" xr:uid="{00000000-0005-0000-0000-000072030000}"/>
    <cellStyle name="style1487851133898" xfId="709" xr:uid="{00000000-0005-0000-0000-000073030000}"/>
    <cellStyle name="style1487851134007" xfId="710" xr:uid="{00000000-0005-0000-0000-000074030000}"/>
    <cellStyle name="style1487851134101" xfId="711" xr:uid="{00000000-0005-0000-0000-000075030000}"/>
    <cellStyle name="style1487851134163" xfId="712" xr:uid="{00000000-0005-0000-0000-000076030000}"/>
    <cellStyle name="style1487851134242" xfId="713" xr:uid="{00000000-0005-0000-0000-000077030000}"/>
    <cellStyle name="style1487851134320" xfId="714" xr:uid="{00000000-0005-0000-0000-000078030000}"/>
    <cellStyle name="style1487851134382" xfId="715" xr:uid="{00000000-0005-0000-0000-000079030000}"/>
    <cellStyle name="style1487851134460" xfId="716" xr:uid="{00000000-0005-0000-0000-00007A030000}"/>
    <cellStyle name="style1487851134538" xfId="717" xr:uid="{00000000-0005-0000-0000-00007B030000}"/>
    <cellStyle name="style1487851134601" xfId="718" xr:uid="{00000000-0005-0000-0000-00007C030000}"/>
    <cellStyle name="style1487851134695" xfId="719" xr:uid="{00000000-0005-0000-0000-00007D030000}"/>
    <cellStyle name="style1487851134773" xfId="720" xr:uid="{00000000-0005-0000-0000-00007E030000}"/>
    <cellStyle name="style1487851134851" xfId="721" xr:uid="{00000000-0005-0000-0000-00007F030000}"/>
    <cellStyle name="style1487851134913" xfId="722" xr:uid="{00000000-0005-0000-0000-000080030000}"/>
    <cellStyle name="style1487851170950" xfId="723" xr:uid="{00000000-0005-0000-0000-000081030000}"/>
    <cellStyle name="style1487851171059" xfId="724" xr:uid="{00000000-0005-0000-0000-000082030000}"/>
    <cellStyle name="style1487851171168" xfId="725" xr:uid="{00000000-0005-0000-0000-000083030000}"/>
    <cellStyle name="style1487851171262" xfId="726" xr:uid="{00000000-0005-0000-0000-000084030000}"/>
    <cellStyle name="style1487851171387" xfId="727" xr:uid="{00000000-0005-0000-0000-000085030000}"/>
    <cellStyle name="style1487851171512" xfId="728" xr:uid="{00000000-0005-0000-0000-000086030000}"/>
    <cellStyle name="style1487851171621" xfId="729" xr:uid="{00000000-0005-0000-0000-000087030000}"/>
    <cellStyle name="style1487851171731" xfId="730" xr:uid="{00000000-0005-0000-0000-000088030000}"/>
    <cellStyle name="style1487851171825" xfId="731" xr:uid="{00000000-0005-0000-0000-000089030000}"/>
    <cellStyle name="style1487851171903" xfId="732" xr:uid="{00000000-0005-0000-0000-00008A030000}"/>
    <cellStyle name="style1487851171997" xfId="733" xr:uid="{00000000-0005-0000-0000-00008B030000}"/>
    <cellStyle name="style1487851172075" xfId="734" xr:uid="{00000000-0005-0000-0000-00008C030000}"/>
    <cellStyle name="style1487851172168" xfId="735" xr:uid="{00000000-0005-0000-0000-00008D030000}"/>
    <cellStyle name="style1487851172247" xfId="736" xr:uid="{00000000-0005-0000-0000-00008E030000}"/>
    <cellStyle name="style1487851172356" xfId="737" xr:uid="{00000000-0005-0000-0000-00008F030000}"/>
    <cellStyle name="style1487851172450" xfId="738" xr:uid="{00000000-0005-0000-0000-000090030000}"/>
    <cellStyle name="style1487851172559" xfId="739" xr:uid="{00000000-0005-0000-0000-000091030000}"/>
    <cellStyle name="style1487851172653" xfId="740" xr:uid="{00000000-0005-0000-0000-000092030000}"/>
    <cellStyle name="style1487851172747" xfId="741" xr:uid="{00000000-0005-0000-0000-000093030000}"/>
    <cellStyle name="style1487851172856" xfId="742" xr:uid="{00000000-0005-0000-0000-000094030000}"/>
    <cellStyle name="style1487851209095" xfId="743" xr:uid="{00000000-0005-0000-0000-000095030000}"/>
    <cellStyle name="style1487851209189" xfId="744" xr:uid="{00000000-0005-0000-0000-000096030000}"/>
    <cellStyle name="style1487851209267" xfId="745" xr:uid="{00000000-0005-0000-0000-000097030000}"/>
    <cellStyle name="style1487851209361" xfId="746" xr:uid="{00000000-0005-0000-0000-000098030000}"/>
    <cellStyle name="style1487851209439" xfId="747" xr:uid="{00000000-0005-0000-0000-000099030000}"/>
    <cellStyle name="style1487851209517" xfId="748" xr:uid="{00000000-0005-0000-0000-00009A030000}"/>
    <cellStyle name="style1487851209595" xfId="749" xr:uid="{00000000-0005-0000-0000-00009B030000}"/>
    <cellStyle name="style1487851209689" xfId="750" xr:uid="{00000000-0005-0000-0000-00009C030000}"/>
    <cellStyle name="style1487851209783" xfId="751" xr:uid="{00000000-0005-0000-0000-00009D030000}"/>
    <cellStyle name="style1487851209876" xfId="752" xr:uid="{00000000-0005-0000-0000-00009E030000}"/>
    <cellStyle name="style1487851209955" xfId="753" xr:uid="{00000000-0005-0000-0000-00009F030000}"/>
    <cellStyle name="style1487851210064" xfId="754" xr:uid="{00000000-0005-0000-0000-0000A0030000}"/>
    <cellStyle name="style1487851210158" xfId="755" xr:uid="{00000000-0005-0000-0000-0000A1030000}"/>
    <cellStyle name="style1487851210251" xfId="756" xr:uid="{00000000-0005-0000-0000-0000A2030000}"/>
    <cellStyle name="style1487851210345" xfId="757" xr:uid="{00000000-0005-0000-0000-0000A3030000}"/>
    <cellStyle name="style1487851210439" xfId="758" xr:uid="{00000000-0005-0000-0000-0000A4030000}"/>
    <cellStyle name="style1487851210533" xfId="759" xr:uid="{00000000-0005-0000-0000-0000A5030000}"/>
    <cellStyle name="style1487851210611" xfId="760" xr:uid="{00000000-0005-0000-0000-0000A6030000}"/>
    <cellStyle name="style1487851210705" xfId="761" xr:uid="{00000000-0005-0000-0000-0000A7030000}"/>
    <cellStyle name="style1487851210767" xfId="762" xr:uid="{00000000-0005-0000-0000-0000A8030000}"/>
    <cellStyle name="style1487851210861" xfId="763" xr:uid="{00000000-0005-0000-0000-0000A9030000}"/>
    <cellStyle name="style1487851210939" xfId="764" xr:uid="{00000000-0005-0000-0000-0000AA030000}"/>
    <cellStyle name="style1487851211033" xfId="765" xr:uid="{00000000-0005-0000-0000-0000AB030000}"/>
    <cellStyle name="style1487851247149" xfId="766" xr:uid="{00000000-0005-0000-0000-0000AC030000}"/>
    <cellStyle name="style1487851247259" xfId="767" xr:uid="{00000000-0005-0000-0000-0000AD030000}"/>
    <cellStyle name="style1487851247337" xfId="768" xr:uid="{00000000-0005-0000-0000-0000AE030000}"/>
    <cellStyle name="style1487851247430" xfId="769" xr:uid="{00000000-0005-0000-0000-0000AF030000}"/>
    <cellStyle name="style1487851247524" xfId="770" xr:uid="{00000000-0005-0000-0000-0000B0030000}"/>
    <cellStyle name="style1487851247602" xfId="771" xr:uid="{00000000-0005-0000-0000-0000B1030000}"/>
    <cellStyle name="style1487851247680" xfId="772" xr:uid="{00000000-0005-0000-0000-0000B2030000}"/>
    <cellStyle name="style1487851247759" xfId="773" xr:uid="{00000000-0005-0000-0000-0000B3030000}"/>
    <cellStyle name="style1487851247837" xfId="774" xr:uid="{00000000-0005-0000-0000-0000B4030000}"/>
    <cellStyle name="style1487851247930" xfId="775" xr:uid="{00000000-0005-0000-0000-0000B5030000}"/>
    <cellStyle name="style1487851248009" xfId="776" xr:uid="{00000000-0005-0000-0000-0000B6030000}"/>
    <cellStyle name="style1487851248102" xfId="777" xr:uid="{00000000-0005-0000-0000-0000B7030000}"/>
    <cellStyle name="style1487851248180" xfId="778" xr:uid="{00000000-0005-0000-0000-0000B8030000}"/>
    <cellStyle name="style1487851248274" xfId="779" xr:uid="{00000000-0005-0000-0000-0000B9030000}"/>
    <cellStyle name="style1487851248384" xfId="780" xr:uid="{00000000-0005-0000-0000-0000BA030000}"/>
    <cellStyle name="style1487851248462" xfId="781" xr:uid="{00000000-0005-0000-0000-0000BB030000}"/>
    <cellStyle name="style1487851248555" xfId="782" xr:uid="{00000000-0005-0000-0000-0000BC030000}"/>
    <cellStyle name="style1487851248649" xfId="783" xr:uid="{00000000-0005-0000-0000-0000BD030000}"/>
    <cellStyle name="style1487851248743" xfId="784" xr:uid="{00000000-0005-0000-0000-0000BE030000}"/>
    <cellStyle name="style1487851248821" xfId="785" xr:uid="{00000000-0005-0000-0000-0000BF030000}"/>
    <cellStyle name="style1487851248915" xfId="786" xr:uid="{00000000-0005-0000-0000-0000C0030000}"/>
    <cellStyle name="style1487851248993" xfId="787" xr:uid="{00000000-0005-0000-0000-0000C1030000}"/>
    <cellStyle name="style1487851249071" xfId="788" xr:uid="{00000000-0005-0000-0000-0000C2030000}"/>
    <cellStyle name="style1487851249165" xfId="789" xr:uid="{00000000-0005-0000-0000-0000C3030000}"/>
    <cellStyle name="style1487851249243" xfId="790" xr:uid="{00000000-0005-0000-0000-0000C4030000}"/>
    <cellStyle name="style1487851249337" xfId="791" xr:uid="{00000000-0005-0000-0000-0000C5030000}"/>
    <cellStyle name="style1487851249415" xfId="792" xr:uid="{00000000-0005-0000-0000-0000C6030000}"/>
    <cellStyle name="style1487851249509" xfId="793" xr:uid="{00000000-0005-0000-0000-0000C7030000}"/>
    <cellStyle name="style1488108705010" xfId="794" xr:uid="{00000000-0005-0000-0000-0000C8030000}"/>
    <cellStyle name="style1488108705213" xfId="795" xr:uid="{00000000-0005-0000-0000-0000C9030000}"/>
    <cellStyle name="style1488108705338" xfId="796" xr:uid="{00000000-0005-0000-0000-0000CA030000}"/>
    <cellStyle name="style1488108705431" xfId="797" xr:uid="{00000000-0005-0000-0000-0000CB030000}"/>
    <cellStyle name="style1488108705556" xfId="798" xr:uid="{00000000-0005-0000-0000-0000CC030000}"/>
    <cellStyle name="style1488108705673" xfId="799" xr:uid="{00000000-0005-0000-0000-0000CD030000}"/>
    <cellStyle name="style1488108705790" xfId="800" xr:uid="{00000000-0005-0000-0000-0000CE030000}"/>
    <cellStyle name="style1488108705915" xfId="801" xr:uid="{00000000-0005-0000-0000-0000CF030000}"/>
    <cellStyle name="style1488108706024" xfId="802" xr:uid="{00000000-0005-0000-0000-0000D0030000}"/>
    <cellStyle name="style1488108706152" xfId="803" xr:uid="{00000000-0005-0000-0000-0000D1030000}"/>
    <cellStyle name="style1488108706306" xfId="804" xr:uid="{00000000-0005-0000-0000-0000D2030000}"/>
    <cellStyle name="style1488108706416" xfId="805" xr:uid="{00000000-0005-0000-0000-0000D3030000}"/>
    <cellStyle name="style1488108706541" xfId="806" xr:uid="{00000000-0005-0000-0000-0000D4030000}"/>
    <cellStyle name="style1488108706666" xfId="807" xr:uid="{00000000-0005-0000-0000-0000D5030000}"/>
    <cellStyle name="style1488108706776" xfId="808" xr:uid="{00000000-0005-0000-0000-0000D6030000}"/>
    <cellStyle name="style1488108706916" xfId="809" xr:uid="{00000000-0005-0000-0000-0000D7030000}"/>
    <cellStyle name="style1488108707026" xfId="810" xr:uid="{00000000-0005-0000-0000-0000D8030000}"/>
    <cellStyle name="style1488108707151" xfId="811" xr:uid="{00000000-0005-0000-0000-0000D9030000}"/>
    <cellStyle name="style1488108707276" xfId="812" xr:uid="{00000000-0005-0000-0000-0000DA030000}"/>
    <cellStyle name="style1488108707401" xfId="813" xr:uid="{00000000-0005-0000-0000-0000DB030000}"/>
    <cellStyle name="style1488108707557" xfId="814" xr:uid="{00000000-0005-0000-0000-0000DC030000}"/>
    <cellStyle name="style1488108707718" xfId="815" xr:uid="{00000000-0005-0000-0000-0000DD030000}"/>
    <cellStyle name="style1488108707824" xfId="816" xr:uid="{00000000-0005-0000-0000-0000DE030000}"/>
    <cellStyle name="style1488108707949" xfId="817" xr:uid="{00000000-0005-0000-0000-0000DF030000}"/>
    <cellStyle name="style1488108708074" xfId="818" xr:uid="{00000000-0005-0000-0000-0000E0030000}"/>
    <cellStyle name="style1488108708214" xfId="819" xr:uid="{00000000-0005-0000-0000-0000E1030000}"/>
    <cellStyle name="style1488108708339" xfId="820" xr:uid="{00000000-0005-0000-0000-0000E2030000}"/>
    <cellStyle name="style1488108708464" xfId="821" xr:uid="{00000000-0005-0000-0000-0000E3030000}"/>
    <cellStyle name="style1488108708667" xfId="822" xr:uid="{00000000-0005-0000-0000-0000E4030000}"/>
    <cellStyle name="style1488108708825" xfId="823" xr:uid="{00000000-0005-0000-0000-0000E5030000}"/>
    <cellStyle name="style1488108708997" xfId="824" xr:uid="{00000000-0005-0000-0000-0000E6030000}"/>
    <cellStyle name="style1488108709137" xfId="825" xr:uid="{00000000-0005-0000-0000-0000E7030000}"/>
    <cellStyle name="style1488108750275" xfId="826" xr:uid="{00000000-0005-0000-0000-0000E8030000}"/>
    <cellStyle name="style1488108750416" xfId="827" xr:uid="{00000000-0005-0000-0000-0000E9030000}"/>
    <cellStyle name="style1488108750542" xfId="828" xr:uid="{00000000-0005-0000-0000-0000EA030000}"/>
    <cellStyle name="style1488108750667" xfId="829" xr:uid="{00000000-0005-0000-0000-0000EB030000}"/>
    <cellStyle name="style1488108750776" xfId="830" xr:uid="{00000000-0005-0000-0000-0000EC030000}"/>
    <cellStyle name="style1488108750917" xfId="831" xr:uid="{00000000-0005-0000-0000-0000ED030000}"/>
    <cellStyle name="style1488108751057" xfId="832" xr:uid="{00000000-0005-0000-0000-0000EE030000}"/>
    <cellStyle name="style1488108751182" xfId="833" xr:uid="{00000000-0005-0000-0000-0000EF030000}"/>
    <cellStyle name="style1488108751307" xfId="834" xr:uid="{00000000-0005-0000-0000-0000F0030000}"/>
    <cellStyle name="style1488108751448" xfId="835" xr:uid="{00000000-0005-0000-0000-0000F1030000}"/>
    <cellStyle name="style1488108751559" xfId="836" xr:uid="{00000000-0005-0000-0000-0000F2030000}"/>
    <cellStyle name="style1488108751668" xfId="837" xr:uid="{00000000-0005-0000-0000-0000F3030000}"/>
    <cellStyle name="style1488108751777" xfId="838" xr:uid="{00000000-0005-0000-0000-0000F4030000}"/>
    <cellStyle name="style1488108751887" xfId="839" xr:uid="{00000000-0005-0000-0000-0000F5030000}"/>
    <cellStyle name="style1488108752002" xfId="840" xr:uid="{00000000-0005-0000-0000-0000F6030000}"/>
    <cellStyle name="style1488108752107" xfId="841" xr:uid="{00000000-0005-0000-0000-0000F7030000}"/>
    <cellStyle name="style1488108752204" xfId="842" xr:uid="{00000000-0005-0000-0000-0000F8030000}"/>
    <cellStyle name="style1488108752298" xfId="843" xr:uid="{00000000-0005-0000-0000-0000F9030000}"/>
    <cellStyle name="style1488108752438" xfId="844" xr:uid="{00000000-0005-0000-0000-0000FA030000}"/>
    <cellStyle name="style1488108752543" xfId="845" xr:uid="{00000000-0005-0000-0000-0000FB030000}"/>
    <cellStyle name="style1488108752637" xfId="846" xr:uid="{00000000-0005-0000-0000-0000FC030000}"/>
    <cellStyle name="style1488108752731" xfId="847" xr:uid="{00000000-0005-0000-0000-0000FD030000}"/>
    <cellStyle name="style1488108752840" xfId="848" xr:uid="{00000000-0005-0000-0000-0000FE030000}"/>
    <cellStyle name="style1488108752934" xfId="849" xr:uid="{00000000-0005-0000-0000-0000FF030000}"/>
    <cellStyle name="style1488108753028" xfId="850" xr:uid="{00000000-0005-0000-0000-000000040000}"/>
    <cellStyle name="style1488108753122" xfId="851" xr:uid="{00000000-0005-0000-0000-000001040000}"/>
    <cellStyle name="style1488108753231" xfId="852" xr:uid="{00000000-0005-0000-0000-000002040000}"/>
    <cellStyle name="style1488108753465" xfId="853" xr:uid="{00000000-0005-0000-0000-000003040000}"/>
    <cellStyle name="style1488108753576" xfId="854" xr:uid="{00000000-0005-0000-0000-000004040000}"/>
    <cellStyle name="style1488108753654" xfId="855" xr:uid="{00000000-0005-0000-0000-000005040000}"/>
    <cellStyle name="style1488108753779" xfId="856" xr:uid="{00000000-0005-0000-0000-000006040000}"/>
    <cellStyle name="style1488108753967" xfId="857" xr:uid="{00000000-0005-0000-0000-000007040000}"/>
    <cellStyle name="style1488108754076" xfId="858" xr:uid="{00000000-0005-0000-0000-000008040000}"/>
    <cellStyle name="style1488108754169" xfId="859" xr:uid="{00000000-0005-0000-0000-000009040000}"/>
    <cellStyle name="style1488108754294" xfId="860" xr:uid="{00000000-0005-0000-0000-00000A040000}"/>
    <cellStyle name="style1488108754404" xfId="861" xr:uid="{00000000-0005-0000-0000-00000B040000}"/>
    <cellStyle name="style1488108754482" xfId="862" xr:uid="{00000000-0005-0000-0000-00000C040000}"/>
    <cellStyle name="style1488108754577" xfId="863" xr:uid="{00000000-0005-0000-0000-00000D040000}"/>
    <cellStyle name="style1488108754671" xfId="864" xr:uid="{00000000-0005-0000-0000-00000E040000}"/>
    <cellStyle name="style1488108754905" xfId="865" xr:uid="{00000000-0005-0000-0000-00000F040000}"/>
    <cellStyle name="style1488108754999" xfId="866" xr:uid="{00000000-0005-0000-0000-000010040000}"/>
    <cellStyle name="style1488108755093" xfId="867" xr:uid="{00000000-0005-0000-0000-000011040000}"/>
    <cellStyle name="style1488108755171" xfId="868" xr:uid="{00000000-0005-0000-0000-000012040000}"/>
    <cellStyle name="style1488109189498" xfId="869" xr:uid="{00000000-0005-0000-0000-000013040000}"/>
    <cellStyle name="style1488109189623" xfId="870" xr:uid="{00000000-0005-0000-0000-000014040000}"/>
    <cellStyle name="style1488109189732" xfId="871" xr:uid="{00000000-0005-0000-0000-000015040000}"/>
    <cellStyle name="style1488109189842" xfId="872" xr:uid="{00000000-0005-0000-0000-000016040000}"/>
    <cellStyle name="style1488109189951" xfId="873" xr:uid="{00000000-0005-0000-0000-000017040000}"/>
    <cellStyle name="style1488109190056" xfId="874" xr:uid="{00000000-0005-0000-0000-000018040000}"/>
    <cellStyle name="style1488109190171" xfId="875" xr:uid="{00000000-0005-0000-0000-000019040000}"/>
    <cellStyle name="style1488109190265" xfId="876" xr:uid="{00000000-0005-0000-0000-00001A040000}"/>
    <cellStyle name="style1488109190374" xfId="877" xr:uid="{00000000-0005-0000-0000-00001B040000}"/>
    <cellStyle name="style1488109190468" xfId="878" xr:uid="{00000000-0005-0000-0000-00001C040000}"/>
    <cellStyle name="style1488109190593" xfId="879" xr:uid="{00000000-0005-0000-0000-00001D040000}"/>
    <cellStyle name="style1488109190687" xfId="880" xr:uid="{00000000-0005-0000-0000-00001E040000}"/>
    <cellStyle name="style1488109190797" xfId="881" xr:uid="{00000000-0005-0000-0000-00001F040000}"/>
    <cellStyle name="style1488109190906" xfId="882" xr:uid="{00000000-0005-0000-0000-000020040000}"/>
    <cellStyle name="style1488109191015" xfId="883" xr:uid="{00000000-0005-0000-0000-000021040000}"/>
    <cellStyle name="style1488109191141" xfId="884" xr:uid="{00000000-0005-0000-0000-000022040000}"/>
    <cellStyle name="style1488109191328" xfId="885" xr:uid="{00000000-0005-0000-0000-000023040000}"/>
    <cellStyle name="style1488109191484" xfId="886" xr:uid="{00000000-0005-0000-0000-000024040000}"/>
    <cellStyle name="style1488109191626" xfId="887" xr:uid="{00000000-0005-0000-0000-000025040000}"/>
    <cellStyle name="style1488109191735" xfId="888" xr:uid="{00000000-0005-0000-0000-000026040000}"/>
    <cellStyle name="style1488109191845" xfId="889" xr:uid="{00000000-0005-0000-0000-000027040000}"/>
    <cellStyle name="style1488109191954" xfId="890" xr:uid="{00000000-0005-0000-0000-000028040000}"/>
    <cellStyle name="style1488109192048" xfId="891" xr:uid="{00000000-0005-0000-0000-000029040000}"/>
    <cellStyle name="style1488109192157" xfId="892" xr:uid="{00000000-0005-0000-0000-00002A040000}"/>
    <cellStyle name="style1488109192251" xfId="893" xr:uid="{00000000-0005-0000-0000-00002B040000}"/>
    <cellStyle name="style1488109192361" xfId="894" xr:uid="{00000000-0005-0000-0000-00002C040000}"/>
    <cellStyle name="style1488109192470" xfId="895" xr:uid="{00000000-0005-0000-0000-00002D040000}"/>
    <cellStyle name="style1488109192616" xfId="896" xr:uid="{00000000-0005-0000-0000-00002E040000}"/>
    <cellStyle name="style1488109192706" xfId="897" xr:uid="{00000000-0005-0000-0000-00002F040000}"/>
    <cellStyle name="style1488109192815" xfId="898" xr:uid="{00000000-0005-0000-0000-000030040000}"/>
    <cellStyle name="style1488109192924" xfId="899" xr:uid="{00000000-0005-0000-0000-000031040000}"/>
    <cellStyle name="style1488109231194" xfId="900" xr:uid="{00000000-0005-0000-0000-000032040000}"/>
    <cellStyle name="style1488109231305" xfId="901" xr:uid="{00000000-0005-0000-0000-000033040000}"/>
    <cellStyle name="style1488109231398" xfId="902" xr:uid="{00000000-0005-0000-0000-000034040000}"/>
    <cellStyle name="style1488109231492" xfId="903" xr:uid="{00000000-0005-0000-0000-000035040000}"/>
    <cellStyle name="style1488109231586" xfId="904" xr:uid="{00000000-0005-0000-0000-000036040000}"/>
    <cellStyle name="style1488109231664" xfId="905" xr:uid="{00000000-0005-0000-0000-000037040000}"/>
    <cellStyle name="style1488109231758" xfId="906" xr:uid="{00000000-0005-0000-0000-000038040000}"/>
    <cellStyle name="style1488109231836" xfId="907" xr:uid="{00000000-0005-0000-0000-000039040000}"/>
    <cellStyle name="style1488109231945" xfId="908" xr:uid="{00000000-0005-0000-0000-00003A040000}"/>
    <cellStyle name="style1488109232039" xfId="909" xr:uid="{00000000-0005-0000-0000-00003B040000}"/>
    <cellStyle name="style1488109232133" xfId="910" xr:uid="{00000000-0005-0000-0000-00003C040000}"/>
    <cellStyle name="style1488109232231" xfId="911" xr:uid="{00000000-0005-0000-0000-00003D040000}"/>
    <cellStyle name="style1488109232321" xfId="912" xr:uid="{00000000-0005-0000-0000-00003E040000}"/>
    <cellStyle name="style1488109232400" xfId="913" xr:uid="{00000000-0005-0000-0000-00003F040000}"/>
    <cellStyle name="style1488109232509" xfId="914" xr:uid="{00000000-0005-0000-0000-000040040000}"/>
    <cellStyle name="style1488109232587" xfId="915" xr:uid="{00000000-0005-0000-0000-000041040000}"/>
    <cellStyle name="style1488109232681" xfId="916" xr:uid="{00000000-0005-0000-0000-000042040000}"/>
    <cellStyle name="style1488109232775" xfId="917" xr:uid="{00000000-0005-0000-0000-000043040000}"/>
    <cellStyle name="style1488109232869" xfId="918" xr:uid="{00000000-0005-0000-0000-000044040000}"/>
    <cellStyle name="style1488109232962" xfId="919" xr:uid="{00000000-0005-0000-0000-000045040000}"/>
    <cellStyle name="style1488109233056" xfId="920" xr:uid="{00000000-0005-0000-0000-000046040000}"/>
    <cellStyle name="style1488109233150" xfId="921" xr:uid="{00000000-0005-0000-0000-000047040000}"/>
    <cellStyle name="style1488109233256" xfId="922" xr:uid="{00000000-0005-0000-0000-000048040000}"/>
    <cellStyle name="style1488109233338" xfId="923" xr:uid="{00000000-0005-0000-0000-000049040000}"/>
    <cellStyle name="style1488109233417" xfId="924" xr:uid="{00000000-0005-0000-0000-00004A040000}"/>
    <cellStyle name="style1488109233526" xfId="925" xr:uid="{00000000-0005-0000-0000-00004B040000}"/>
    <cellStyle name="style1488109233620" xfId="926" xr:uid="{00000000-0005-0000-0000-00004C040000}"/>
    <cellStyle name="style1488109233817" xfId="927" xr:uid="{00000000-0005-0000-0000-00004D040000}"/>
    <cellStyle name="style1488109233942" xfId="928" xr:uid="{00000000-0005-0000-0000-00004E040000}"/>
    <cellStyle name="style1488109234035" xfId="929" xr:uid="{00000000-0005-0000-0000-00004F040000}"/>
    <cellStyle name="style1488109234129" xfId="930" xr:uid="{00000000-0005-0000-0000-000050040000}"/>
    <cellStyle name="style1488109234277" xfId="931" xr:uid="{00000000-0005-0000-0000-000051040000}"/>
    <cellStyle name="style1488109234354" xfId="932" xr:uid="{00000000-0005-0000-0000-000052040000}"/>
    <cellStyle name="style1488109234432" xfId="933" xr:uid="{00000000-0005-0000-0000-000053040000}"/>
    <cellStyle name="style1488109234511" xfId="934" xr:uid="{00000000-0005-0000-0000-000054040000}"/>
    <cellStyle name="style1488109234573" xfId="935" xr:uid="{00000000-0005-0000-0000-000055040000}"/>
    <cellStyle name="style1488109234651" xfId="936" xr:uid="{00000000-0005-0000-0000-000056040000}"/>
    <cellStyle name="style1488109234729" xfId="937" xr:uid="{00000000-0005-0000-0000-000057040000}"/>
    <cellStyle name="style1488109234808" xfId="938" xr:uid="{00000000-0005-0000-0000-000058040000}"/>
    <cellStyle name="style1488109234995" xfId="939" xr:uid="{00000000-0005-0000-0000-000059040000}"/>
    <cellStyle name="style1488109235073" xfId="940" xr:uid="{00000000-0005-0000-0000-00005A040000}"/>
    <cellStyle name="style1488109235151" xfId="941" xr:uid="{00000000-0005-0000-0000-00005B040000}"/>
    <cellStyle name="style1488109235230" xfId="942" xr:uid="{00000000-0005-0000-0000-00005C040000}"/>
    <cellStyle name="style1488109545577" xfId="943" xr:uid="{00000000-0005-0000-0000-00005D040000}"/>
    <cellStyle name="style1488109545687" xfId="944" xr:uid="{00000000-0005-0000-0000-00005E040000}"/>
    <cellStyle name="style1488109545801" xfId="945" xr:uid="{00000000-0005-0000-0000-00005F040000}"/>
    <cellStyle name="style1488109545907" xfId="946" xr:uid="{00000000-0005-0000-0000-000060040000}"/>
    <cellStyle name="style1488109546016" xfId="947" xr:uid="{00000000-0005-0000-0000-000061040000}"/>
    <cellStyle name="style1488109546125" xfId="948" xr:uid="{00000000-0005-0000-0000-000062040000}"/>
    <cellStyle name="style1488109546235" xfId="949" xr:uid="{00000000-0005-0000-0000-000063040000}"/>
    <cellStyle name="style1488109546329" xfId="950" xr:uid="{00000000-0005-0000-0000-000064040000}"/>
    <cellStyle name="style1488109546454" xfId="951" xr:uid="{00000000-0005-0000-0000-000065040000}"/>
    <cellStyle name="style1488109546563" xfId="952" xr:uid="{00000000-0005-0000-0000-000066040000}"/>
    <cellStyle name="style1488109546672" xfId="953" xr:uid="{00000000-0005-0000-0000-000067040000}"/>
    <cellStyle name="style1488109546804" xfId="954" xr:uid="{00000000-0005-0000-0000-000068040000}"/>
    <cellStyle name="style1488109546924" xfId="955" xr:uid="{00000000-0005-0000-0000-000069040000}"/>
    <cellStyle name="style1488109547049" xfId="956" xr:uid="{00000000-0005-0000-0000-00006A040000}"/>
    <cellStyle name="style1488109547174" xfId="957" xr:uid="{00000000-0005-0000-0000-00006B040000}"/>
    <cellStyle name="style1488109547283" xfId="958" xr:uid="{00000000-0005-0000-0000-00006C040000}"/>
    <cellStyle name="style1488109547392" xfId="959" xr:uid="{00000000-0005-0000-0000-00006D040000}"/>
    <cellStyle name="style1488109547517" xfId="960" xr:uid="{00000000-0005-0000-0000-00006E040000}"/>
    <cellStyle name="style1488109547642" xfId="961" xr:uid="{00000000-0005-0000-0000-00006F040000}"/>
    <cellStyle name="style1488109547752" xfId="962" xr:uid="{00000000-0005-0000-0000-000070040000}"/>
    <cellStyle name="style1488109547862" xfId="963" xr:uid="{00000000-0005-0000-0000-000071040000}"/>
    <cellStyle name="style1488109547971" xfId="964" xr:uid="{00000000-0005-0000-0000-000072040000}"/>
    <cellStyle name="style1488109548065" xfId="965" xr:uid="{00000000-0005-0000-0000-000073040000}"/>
    <cellStyle name="style1488109548174" xfId="966" xr:uid="{00000000-0005-0000-0000-000074040000}"/>
    <cellStyle name="style1488109548283" xfId="967" xr:uid="{00000000-0005-0000-0000-000075040000}"/>
    <cellStyle name="style1488109548378" xfId="968" xr:uid="{00000000-0005-0000-0000-000076040000}"/>
    <cellStyle name="style1488109548488" xfId="969" xr:uid="{00000000-0005-0000-0000-000077040000}"/>
    <cellStyle name="style1488109548613" xfId="970" xr:uid="{00000000-0005-0000-0000-000078040000}"/>
    <cellStyle name="style1488109548707" xfId="971" xr:uid="{00000000-0005-0000-0000-000079040000}"/>
    <cellStyle name="style1488109548816" xfId="972" xr:uid="{00000000-0005-0000-0000-00007A040000}"/>
    <cellStyle name="style1488109548926" xfId="973" xr:uid="{00000000-0005-0000-0000-00007B040000}"/>
    <cellStyle name="style1488109593829" xfId="974" xr:uid="{00000000-0005-0000-0000-00007C040000}"/>
    <cellStyle name="style1488109593923" xfId="975" xr:uid="{00000000-0005-0000-0000-00007D040000}"/>
    <cellStyle name="style1488109594016" xfId="976" xr:uid="{00000000-0005-0000-0000-00007E040000}"/>
    <cellStyle name="style1488109594108" xfId="977" xr:uid="{00000000-0005-0000-0000-00007F040000}"/>
    <cellStyle name="style1488109594189" xfId="978" xr:uid="{00000000-0005-0000-0000-000080040000}"/>
    <cellStyle name="style1488109594283" xfId="979" xr:uid="{00000000-0005-0000-0000-000081040000}"/>
    <cellStyle name="style1488109594361" xfId="980" xr:uid="{00000000-0005-0000-0000-000082040000}"/>
    <cellStyle name="style1488109594455" xfId="981" xr:uid="{00000000-0005-0000-0000-000083040000}"/>
    <cellStyle name="style1488109594549" xfId="982" xr:uid="{00000000-0005-0000-0000-000084040000}"/>
    <cellStyle name="style1488109594643" xfId="983" xr:uid="{00000000-0005-0000-0000-000085040000}"/>
    <cellStyle name="style1488109594736" xfId="984" xr:uid="{00000000-0005-0000-0000-000086040000}"/>
    <cellStyle name="style1488109594830" xfId="985" xr:uid="{00000000-0005-0000-0000-000087040000}"/>
    <cellStyle name="style1488109594908" xfId="986" xr:uid="{00000000-0005-0000-0000-000088040000}"/>
    <cellStyle name="style1488109595002" xfId="987" xr:uid="{00000000-0005-0000-0000-000089040000}"/>
    <cellStyle name="style1488109595106" xfId="988" xr:uid="{00000000-0005-0000-0000-00008A040000}"/>
    <cellStyle name="style1488109595191" xfId="989" xr:uid="{00000000-0005-0000-0000-00008B040000}"/>
    <cellStyle name="style1488109595284" xfId="990" xr:uid="{00000000-0005-0000-0000-00008C040000}"/>
    <cellStyle name="style1488109595378" xfId="991" xr:uid="{00000000-0005-0000-0000-00008D040000}"/>
    <cellStyle name="style1488109595456" xfId="992" xr:uid="{00000000-0005-0000-0000-00008E040000}"/>
    <cellStyle name="style1488109595550" xfId="993" xr:uid="{00000000-0005-0000-0000-00008F040000}"/>
    <cellStyle name="style1488109595643" xfId="994" xr:uid="{00000000-0005-0000-0000-000090040000}"/>
    <cellStyle name="style1488109595721" xfId="995" xr:uid="{00000000-0005-0000-0000-000091040000}"/>
    <cellStyle name="style1488109595815" xfId="996" xr:uid="{00000000-0005-0000-0000-000092040000}"/>
    <cellStyle name="style1488109595909" xfId="997" xr:uid="{00000000-0005-0000-0000-000093040000}"/>
    <cellStyle name="style1488109595987" xfId="998" xr:uid="{00000000-0005-0000-0000-000094040000}"/>
    <cellStyle name="style1488109596081" xfId="999" xr:uid="{00000000-0005-0000-0000-000095040000}"/>
    <cellStyle name="style1488109596175" xfId="1000" xr:uid="{00000000-0005-0000-0000-000096040000}"/>
    <cellStyle name="style1488109596332" xfId="1001" xr:uid="{00000000-0005-0000-0000-000097040000}"/>
    <cellStyle name="style1488109596410" xfId="1002" xr:uid="{00000000-0005-0000-0000-000098040000}"/>
    <cellStyle name="style1488109596504" xfId="1003" xr:uid="{00000000-0005-0000-0000-000099040000}"/>
    <cellStyle name="style1488109596597" xfId="1004" xr:uid="{00000000-0005-0000-0000-00009A040000}"/>
    <cellStyle name="style1488109596707" xfId="1005" xr:uid="{00000000-0005-0000-0000-00009B040000}"/>
    <cellStyle name="style1488109596785" xfId="1006" xr:uid="{00000000-0005-0000-0000-00009C040000}"/>
    <cellStyle name="style1488109596848" xfId="1007" xr:uid="{00000000-0005-0000-0000-00009D040000}"/>
    <cellStyle name="style1488109596926" xfId="1008" xr:uid="{00000000-0005-0000-0000-00009E040000}"/>
    <cellStyle name="style1488109597004" xfId="1009" xr:uid="{00000000-0005-0000-0000-00009F040000}"/>
    <cellStyle name="style1488109597082" xfId="1010" xr:uid="{00000000-0005-0000-0000-0000A0040000}"/>
    <cellStyle name="style1488109597161" xfId="1011" xr:uid="{00000000-0005-0000-0000-0000A1040000}"/>
    <cellStyle name="style1488109597239" xfId="1012" xr:uid="{00000000-0005-0000-0000-0000A2040000}"/>
    <cellStyle name="style1488109597380" xfId="1013" xr:uid="{00000000-0005-0000-0000-0000A3040000}"/>
    <cellStyle name="style1488109597474" xfId="1014" xr:uid="{00000000-0005-0000-0000-0000A4040000}"/>
    <cellStyle name="style1488109597536" xfId="1015" xr:uid="{00000000-0005-0000-0000-0000A5040000}"/>
    <cellStyle name="style1488109597633" xfId="1016" xr:uid="{00000000-0005-0000-0000-0000A6040000}"/>
    <cellStyle name="style1488110779583" xfId="1017" xr:uid="{00000000-0005-0000-0000-0000A7040000}"/>
    <cellStyle name="style1488110779725" xfId="1018" xr:uid="{00000000-0005-0000-0000-0000A8040000}"/>
    <cellStyle name="style1488110779865" xfId="1019" xr:uid="{00000000-0005-0000-0000-0000A9040000}"/>
    <cellStyle name="style1488110779990" xfId="1020" xr:uid="{00000000-0005-0000-0000-0000AA040000}"/>
    <cellStyle name="style1488110780115" xfId="1021" xr:uid="{00000000-0005-0000-0000-0000AB040000}"/>
    <cellStyle name="style1488110780275" xfId="1022" xr:uid="{00000000-0005-0000-0000-0000AC040000}"/>
    <cellStyle name="style1488110780400" xfId="1023" xr:uid="{00000000-0005-0000-0000-0000AD040000}"/>
    <cellStyle name="style1488110780525" xfId="1024" xr:uid="{00000000-0005-0000-0000-0000AE040000}"/>
    <cellStyle name="style1488110780661" xfId="1025" xr:uid="{00000000-0005-0000-0000-0000AF040000}"/>
    <cellStyle name="style1488110780790" xfId="1026" xr:uid="{00000000-0005-0000-0000-0000B0040000}"/>
    <cellStyle name="style1488110780946" xfId="1027" xr:uid="{00000000-0005-0000-0000-0000B1040000}"/>
    <cellStyle name="style1488110781056" xfId="1028" xr:uid="{00000000-0005-0000-0000-0000B2040000}"/>
    <cellStyle name="style1488110781162" xfId="1029" xr:uid="{00000000-0005-0000-0000-0000B3040000}"/>
    <cellStyle name="style1488110781256" xfId="1030" xr:uid="{00000000-0005-0000-0000-0000B4040000}"/>
    <cellStyle name="style1488110781365" xfId="1031" xr:uid="{00000000-0005-0000-0000-0000B5040000}"/>
    <cellStyle name="style1488110781490" xfId="1032" xr:uid="{00000000-0005-0000-0000-0000B6040000}"/>
    <cellStyle name="style1488110781584" xfId="1033" xr:uid="{00000000-0005-0000-0000-0000B7040000}"/>
    <cellStyle name="style1488110781679" xfId="1034" xr:uid="{00000000-0005-0000-0000-0000B8040000}"/>
    <cellStyle name="style1488110781788" xfId="1035" xr:uid="{00000000-0005-0000-0000-0000B9040000}"/>
    <cellStyle name="style1488110781898" xfId="1036" xr:uid="{00000000-0005-0000-0000-0000BA040000}"/>
    <cellStyle name="style1488110782007" xfId="1037" xr:uid="{00000000-0005-0000-0000-0000BB040000}"/>
    <cellStyle name="style1488110782117" xfId="1038" xr:uid="{00000000-0005-0000-0000-0000BC040000}"/>
    <cellStyle name="style1488110782210" xfId="1039" xr:uid="{00000000-0005-0000-0000-0000BD040000}"/>
    <cellStyle name="style1488110782320" xfId="1040" xr:uid="{00000000-0005-0000-0000-0000BE040000}"/>
    <cellStyle name="style1488110782414" xfId="1041" xr:uid="{00000000-0005-0000-0000-0000BF040000}"/>
    <cellStyle name="style1488110782523" xfId="1042" xr:uid="{00000000-0005-0000-0000-0000C0040000}"/>
    <cellStyle name="style1488110782632" xfId="1043" xr:uid="{00000000-0005-0000-0000-0000C1040000}"/>
    <cellStyle name="style1488110782743" xfId="1044" xr:uid="{00000000-0005-0000-0000-0000C2040000}"/>
    <cellStyle name="style1488110782852" xfId="1045" xr:uid="{00000000-0005-0000-0000-0000C3040000}"/>
    <cellStyle name="style1488110782962" xfId="1046" xr:uid="{00000000-0005-0000-0000-0000C4040000}"/>
    <cellStyle name="style1488110783071" xfId="1047" xr:uid="{00000000-0005-0000-0000-0000C5040000}"/>
    <cellStyle name="style1488110820235" xfId="1048" xr:uid="{00000000-0005-0000-0000-0000C6040000}"/>
    <cellStyle name="style1488110820343" xfId="1049" xr:uid="{00000000-0005-0000-0000-0000C7040000}"/>
    <cellStyle name="style1488110820423" xfId="1050" xr:uid="{00000000-0005-0000-0000-0000C8040000}"/>
    <cellStyle name="style1488110820517" xfId="1051" xr:uid="{00000000-0005-0000-0000-0000C9040000}"/>
    <cellStyle name="style1488110820611" xfId="1052" xr:uid="{00000000-0005-0000-0000-0000CA040000}"/>
    <cellStyle name="style1488110820689" xfId="1053" xr:uid="{00000000-0005-0000-0000-0000CB040000}"/>
    <cellStyle name="style1488110820783" xfId="1054" xr:uid="{00000000-0005-0000-0000-0000CC040000}"/>
    <cellStyle name="style1488110820877" xfId="1055" xr:uid="{00000000-0005-0000-0000-0000CD040000}"/>
    <cellStyle name="style1488110820970" xfId="1056" xr:uid="{00000000-0005-0000-0000-0000CE040000}"/>
    <cellStyle name="style1488110821049" xfId="1057" xr:uid="{00000000-0005-0000-0000-0000CF040000}"/>
    <cellStyle name="style1488110821142" xfId="1058" xr:uid="{00000000-0005-0000-0000-0000D0040000}"/>
    <cellStyle name="style1488110821236" xfId="1059" xr:uid="{00000000-0005-0000-0000-0000D1040000}"/>
    <cellStyle name="style1488110821331" xfId="1060" xr:uid="{00000000-0005-0000-0000-0000D2040000}"/>
    <cellStyle name="style1488110821409" xfId="1061" xr:uid="{00000000-0005-0000-0000-0000D3040000}"/>
    <cellStyle name="style1488110821503" xfId="1062" xr:uid="{00000000-0005-0000-0000-0000D4040000}"/>
    <cellStyle name="style1488110821597" xfId="1063" xr:uid="{00000000-0005-0000-0000-0000D5040000}"/>
    <cellStyle name="style1488110821690" xfId="1064" xr:uid="{00000000-0005-0000-0000-0000D6040000}"/>
    <cellStyle name="style1488110821769" xfId="1065" xr:uid="{00000000-0005-0000-0000-0000D7040000}"/>
    <cellStyle name="style1488110821862" xfId="1066" xr:uid="{00000000-0005-0000-0000-0000D8040000}"/>
    <cellStyle name="style1488110821956" xfId="1067" xr:uid="{00000000-0005-0000-0000-0000D9040000}"/>
    <cellStyle name="style1488110822050" xfId="1068" xr:uid="{00000000-0005-0000-0000-0000DA040000}"/>
    <cellStyle name="style1488110822128" xfId="1069" xr:uid="{00000000-0005-0000-0000-0000DB040000}"/>
    <cellStyle name="style1488110822222" xfId="1070" xr:uid="{00000000-0005-0000-0000-0000DC040000}"/>
    <cellStyle name="style1488110822300" xfId="1071" xr:uid="{00000000-0005-0000-0000-0000DD040000}"/>
    <cellStyle name="style1488110822393" xfId="1072" xr:uid="{00000000-0005-0000-0000-0000DE040000}"/>
    <cellStyle name="style1488110822487" xfId="1073" xr:uid="{00000000-0005-0000-0000-0000DF040000}"/>
    <cellStyle name="style1488110822580" xfId="1074" xr:uid="{00000000-0005-0000-0000-0000E0040000}"/>
    <cellStyle name="style1488110822737" xfId="1075" xr:uid="{00000000-0005-0000-0000-0000E1040000}"/>
    <cellStyle name="style1488110822825" xfId="1076" xr:uid="{00000000-0005-0000-0000-0000E2040000}"/>
    <cellStyle name="style1488110822909" xfId="1077" xr:uid="{00000000-0005-0000-0000-0000E3040000}"/>
    <cellStyle name="style1488110823003" xfId="1078" xr:uid="{00000000-0005-0000-0000-0000E4040000}"/>
    <cellStyle name="style1488110823112" xfId="1079" xr:uid="{00000000-0005-0000-0000-0000E5040000}"/>
    <cellStyle name="style1488110823191" xfId="1080" xr:uid="{00000000-0005-0000-0000-0000E6040000}"/>
    <cellStyle name="style1488110823253" xfId="1081" xr:uid="{00000000-0005-0000-0000-0000E7040000}"/>
    <cellStyle name="style1488110823331" xfId="1082" xr:uid="{00000000-0005-0000-0000-0000E8040000}"/>
    <cellStyle name="style1488110823410" xfId="1083" xr:uid="{00000000-0005-0000-0000-0000E9040000}"/>
    <cellStyle name="style1488110823472" xfId="1084" xr:uid="{00000000-0005-0000-0000-0000EA040000}"/>
    <cellStyle name="style1488110823550" xfId="1085" xr:uid="{00000000-0005-0000-0000-0000EB040000}"/>
    <cellStyle name="style1488110823628" xfId="1086" xr:uid="{00000000-0005-0000-0000-0000EC040000}"/>
    <cellStyle name="style1488110823785" xfId="1087" xr:uid="{00000000-0005-0000-0000-0000ED040000}"/>
    <cellStyle name="style1488110823847" xfId="1088" xr:uid="{00000000-0005-0000-0000-0000EE040000}"/>
    <cellStyle name="style1488110823927" xfId="1089" xr:uid="{00000000-0005-0000-0000-0000EF040000}"/>
    <cellStyle name="style1488110824020" xfId="1090" xr:uid="{00000000-0005-0000-0000-0000F0040000}"/>
    <cellStyle name="style1488110861246" xfId="1091" xr:uid="{00000000-0005-0000-0000-0000F1040000}"/>
    <cellStyle name="style1488110861339" xfId="1092" xr:uid="{00000000-0005-0000-0000-0000F2040000}"/>
    <cellStyle name="style1488110861417" xfId="1093" xr:uid="{00000000-0005-0000-0000-0000F3040000}"/>
    <cellStyle name="style1488110861520" xfId="1094" xr:uid="{00000000-0005-0000-0000-0000F4040000}"/>
    <cellStyle name="style1488110861606" xfId="1095" xr:uid="{00000000-0005-0000-0000-0000F5040000}"/>
    <cellStyle name="style1488110861700" xfId="1096" xr:uid="{00000000-0005-0000-0000-0000F6040000}"/>
    <cellStyle name="style1488110861794" xfId="1097" xr:uid="{00000000-0005-0000-0000-0000F7040000}"/>
    <cellStyle name="style1488110861887" xfId="1098" xr:uid="{00000000-0005-0000-0000-0000F8040000}"/>
    <cellStyle name="style1488110861997" xfId="1099" xr:uid="{00000000-0005-0000-0000-0000F9040000}"/>
    <cellStyle name="style1488110862091" xfId="1100" xr:uid="{00000000-0005-0000-0000-0000FA040000}"/>
    <cellStyle name="style1488110862169" xfId="1101" xr:uid="{00000000-0005-0000-0000-0000FB040000}"/>
    <cellStyle name="style1488110862263" xfId="1102" xr:uid="{00000000-0005-0000-0000-0000FC040000}"/>
    <cellStyle name="style1488110862341" xfId="1103" xr:uid="{00000000-0005-0000-0000-0000FD040000}"/>
    <cellStyle name="style1488110862435" xfId="1104" xr:uid="{00000000-0005-0000-0000-0000FE040000}"/>
    <cellStyle name="style1488110862536" xfId="1105" xr:uid="{00000000-0005-0000-0000-0000FF040000}"/>
    <cellStyle name="style1488110862622" xfId="1106" xr:uid="{00000000-0005-0000-0000-000000050000}"/>
    <cellStyle name="style1488110862700" xfId="1107" xr:uid="{00000000-0005-0000-0000-000001050000}"/>
    <cellStyle name="style1488110862794" xfId="1108" xr:uid="{00000000-0005-0000-0000-000002050000}"/>
    <cellStyle name="style1488110862887" xfId="1109" xr:uid="{00000000-0005-0000-0000-000003050000}"/>
    <cellStyle name="style1488110862966" xfId="1110" xr:uid="{00000000-0005-0000-0000-000004050000}"/>
    <cellStyle name="style1488110863061" xfId="1111" xr:uid="{00000000-0005-0000-0000-000005050000}"/>
    <cellStyle name="style1488110863139" xfId="1112" xr:uid="{00000000-0005-0000-0000-000006050000}"/>
    <cellStyle name="style1488110863232" xfId="1113" xr:uid="{00000000-0005-0000-0000-000007050000}"/>
    <cellStyle name="style1488110863326" xfId="1114" xr:uid="{00000000-0005-0000-0000-000008050000}"/>
    <cellStyle name="style1488110863420" xfId="1115" xr:uid="{00000000-0005-0000-0000-000009050000}"/>
    <cellStyle name="style1488110863514" xfId="1116" xr:uid="{00000000-0005-0000-0000-00000A050000}"/>
    <cellStyle name="style1488110863592" xfId="1117" xr:uid="{00000000-0005-0000-0000-00000B050000}"/>
    <cellStyle name="style1488110863701" xfId="1118" xr:uid="{00000000-0005-0000-0000-00000C050000}"/>
    <cellStyle name="style1488110863780" xfId="1119" xr:uid="{00000000-0005-0000-0000-00000D050000}"/>
    <cellStyle name="style1488110863873" xfId="1120" xr:uid="{00000000-0005-0000-0000-00000E050000}"/>
    <cellStyle name="style1488110863967" xfId="1121" xr:uid="{00000000-0005-0000-0000-00000F050000}"/>
    <cellStyle name="style1488110901614" xfId="1122" xr:uid="{00000000-0005-0000-0000-000010050000}"/>
    <cellStyle name="style1488110901708" xfId="1123" xr:uid="{00000000-0005-0000-0000-000011050000}"/>
    <cellStyle name="style1488110901786" xfId="1124" xr:uid="{00000000-0005-0000-0000-000012050000}"/>
    <cellStyle name="style1488110901880" xfId="1125" xr:uid="{00000000-0005-0000-0000-000013050000}"/>
    <cellStyle name="style1488110901974" xfId="1126" xr:uid="{00000000-0005-0000-0000-000014050000}"/>
    <cellStyle name="style1488110902067" xfId="1127" xr:uid="{00000000-0005-0000-0000-000015050000}"/>
    <cellStyle name="style1488110902161" xfId="1128" xr:uid="{00000000-0005-0000-0000-000016050000}"/>
    <cellStyle name="style1488110902241" xfId="1129" xr:uid="{00000000-0005-0000-0000-000017050000}"/>
    <cellStyle name="style1488110902334" xfId="1130" xr:uid="{00000000-0005-0000-0000-000018050000}"/>
    <cellStyle name="style1488110902412" xfId="1131" xr:uid="{00000000-0005-0000-0000-000019050000}"/>
    <cellStyle name="style1488110902506" xfId="1132" xr:uid="{00000000-0005-0000-0000-00001A050000}"/>
    <cellStyle name="style1488110902584" xfId="1133" xr:uid="{00000000-0005-0000-0000-00001B050000}"/>
    <cellStyle name="style1488110902697" xfId="1134" xr:uid="{00000000-0005-0000-0000-00001C050000}"/>
    <cellStyle name="style1488110902771" xfId="1135" xr:uid="{00000000-0005-0000-0000-00001D050000}"/>
    <cellStyle name="style1488110902865" xfId="1136" xr:uid="{00000000-0005-0000-0000-00001E050000}"/>
    <cellStyle name="style1488110902959" xfId="1137" xr:uid="{00000000-0005-0000-0000-00001F050000}"/>
    <cellStyle name="style1488110903053" xfId="1138" xr:uid="{00000000-0005-0000-0000-000020050000}"/>
    <cellStyle name="style1488110903146" xfId="1139" xr:uid="{00000000-0005-0000-0000-000021050000}"/>
    <cellStyle name="style1488110903241" xfId="1140" xr:uid="{00000000-0005-0000-0000-000022050000}"/>
    <cellStyle name="style1488110903319" xfId="1141" xr:uid="{00000000-0005-0000-0000-000023050000}"/>
    <cellStyle name="style1488110903413" xfId="1142" xr:uid="{00000000-0005-0000-0000-000024050000}"/>
    <cellStyle name="style1488110903491" xfId="1143" xr:uid="{00000000-0005-0000-0000-000025050000}"/>
    <cellStyle name="style1488110903585" xfId="1144" xr:uid="{00000000-0005-0000-0000-000026050000}"/>
    <cellStyle name="style1488110903680" xfId="1145" xr:uid="{00000000-0005-0000-0000-000027050000}"/>
    <cellStyle name="style1488110903756" xfId="1146" xr:uid="{00000000-0005-0000-0000-000028050000}"/>
    <cellStyle name="style1488110903850" xfId="1147" xr:uid="{00000000-0005-0000-0000-000029050000}"/>
    <cellStyle name="style1488110903944" xfId="1148" xr:uid="{00000000-0005-0000-0000-00002A050000}"/>
    <cellStyle name="style1488110904085" xfId="1149" xr:uid="{00000000-0005-0000-0000-00002B050000}"/>
    <cellStyle name="style1488110904178" xfId="1150" xr:uid="{00000000-0005-0000-0000-00002C050000}"/>
    <cellStyle name="style1488110904273" xfId="1151" xr:uid="{00000000-0005-0000-0000-00002D050000}"/>
    <cellStyle name="style1488110904351" xfId="1152" xr:uid="{00000000-0005-0000-0000-00002E050000}"/>
    <cellStyle name="style1488110904461" xfId="1153" xr:uid="{00000000-0005-0000-0000-00002F050000}"/>
    <cellStyle name="style1488110904539" xfId="1154" xr:uid="{00000000-0005-0000-0000-000030050000}"/>
    <cellStyle name="style1488110904617" xfId="1155" xr:uid="{00000000-0005-0000-0000-000031050000}"/>
    <cellStyle name="style1488110904698" xfId="1156" xr:uid="{00000000-0005-0000-0000-000032050000}"/>
    <cellStyle name="style1488110904774" xfId="1157" xr:uid="{00000000-0005-0000-0000-000033050000}"/>
    <cellStyle name="style1488110904836" xfId="1158" xr:uid="{00000000-0005-0000-0000-000034050000}"/>
    <cellStyle name="style1488110904914" xfId="1159" xr:uid="{00000000-0005-0000-0000-000035050000}"/>
    <cellStyle name="style1488110904993" xfId="1160" xr:uid="{00000000-0005-0000-0000-000036050000}"/>
    <cellStyle name="style1488110905133" xfId="1161" xr:uid="{00000000-0005-0000-0000-000037050000}"/>
    <cellStyle name="style1488110905196" xfId="1162" xr:uid="{00000000-0005-0000-0000-000038050000}"/>
    <cellStyle name="style1488110905274" xfId="1163" xr:uid="{00000000-0005-0000-0000-000039050000}"/>
    <cellStyle name="style1488110905352" xfId="1164" xr:uid="{00000000-0005-0000-0000-00003A050000}"/>
    <cellStyle name="style1488110943550" xfId="1165" xr:uid="{00000000-0005-0000-0000-00003B050000}"/>
    <cellStyle name="style1488110943660" xfId="1166" xr:uid="{00000000-0005-0000-0000-00003C050000}"/>
    <cellStyle name="style1488110943753" xfId="1167" xr:uid="{00000000-0005-0000-0000-00003D050000}"/>
    <cellStyle name="style1488110943831" xfId="1168" xr:uid="{00000000-0005-0000-0000-00003E050000}"/>
    <cellStyle name="style1488110943941" xfId="1169" xr:uid="{00000000-0005-0000-0000-00003F050000}"/>
    <cellStyle name="style1488110944035" xfId="1170" xr:uid="{00000000-0005-0000-0000-000040050000}"/>
    <cellStyle name="style1488110944113" xfId="1171" xr:uid="{00000000-0005-0000-0000-000041050000}"/>
    <cellStyle name="style1488110944207" xfId="1172" xr:uid="{00000000-0005-0000-0000-000042050000}"/>
    <cellStyle name="style1488110944316" xfId="1173" xr:uid="{00000000-0005-0000-0000-000043050000}"/>
    <cellStyle name="style1488110944394" xfId="1174" xr:uid="{00000000-0005-0000-0000-000044050000}"/>
    <cellStyle name="style1488110944488" xfId="1175" xr:uid="{00000000-0005-0000-0000-000045050000}"/>
    <cellStyle name="style1488110944582" xfId="1176" xr:uid="{00000000-0005-0000-0000-000046050000}"/>
    <cellStyle name="style1488110944660" xfId="1177" xr:uid="{00000000-0005-0000-0000-000047050000}"/>
    <cellStyle name="style1488110944754" xfId="1178" xr:uid="{00000000-0005-0000-0000-000048050000}"/>
    <cellStyle name="style1488110944847" xfId="1179" xr:uid="{00000000-0005-0000-0000-000049050000}"/>
    <cellStyle name="style1488110944947" xfId="1180" xr:uid="{00000000-0005-0000-0000-00004A050000}"/>
    <cellStyle name="style1488110945036" xfId="1181" xr:uid="{00000000-0005-0000-0000-00004B050000}"/>
    <cellStyle name="style1488110945130" xfId="1182" xr:uid="{00000000-0005-0000-0000-00004C050000}"/>
    <cellStyle name="style1488110945224" xfId="1183" xr:uid="{00000000-0005-0000-0000-00004D050000}"/>
    <cellStyle name="style1488110945302" xfId="1184" xr:uid="{00000000-0005-0000-0000-00004E050000}"/>
    <cellStyle name="style1488110945380" xfId="1185" xr:uid="{00000000-0005-0000-0000-00004F050000}"/>
    <cellStyle name="style1488110945474" xfId="1186" xr:uid="{00000000-0005-0000-0000-000050050000}"/>
    <cellStyle name="style1488110945552" xfId="1187" xr:uid="{00000000-0005-0000-0000-000051050000}"/>
    <cellStyle name="style1488110945646" xfId="1188" xr:uid="{00000000-0005-0000-0000-000052050000}"/>
    <cellStyle name="style1488110945739" xfId="1189" xr:uid="{00000000-0005-0000-0000-000053050000}"/>
    <cellStyle name="style1488110945818" xfId="1190" xr:uid="{00000000-0005-0000-0000-000054050000}"/>
    <cellStyle name="style1488110945911" xfId="1191" xr:uid="{00000000-0005-0000-0000-000055050000}"/>
    <cellStyle name="style1488110946006" xfId="1192" xr:uid="{00000000-0005-0000-0000-000056050000}"/>
    <cellStyle name="style1488110946116" xfId="1193" xr:uid="{00000000-0005-0000-0000-000057050000}"/>
    <cellStyle name="style1488110946194" xfId="1194" xr:uid="{00000000-0005-0000-0000-000058050000}"/>
    <cellStyle name="style1488110946287" xfId="1195" xr:uid="{00000000-0005-0000-0000-000059050000}"/>
    <cellStyle name="style1488110946381" xfId="1196" xr:uid="{00000000-0005-0000-0000-00005A050000}"/>
    <cellStyle name="style1488110946491" xfId="1197" xr:uid="{00000000-0005-0000-0000-00005B050000}"/>
    <cellStyle name="style1488110946554" xfId="1198" xr:uid="{00000000-0005-0000-0000-00005C050000}"/>
    <cellStyle name="style1488110946632" xfId="1199" xr:uid="{00000000-0005-0000-0000-00005D050000}"/>
    <cellStyle name="style1488110946710" xfId="1200" xr:uid="{00000000-0005-0000-0000-00005E050000}"/>
    <cellStyle name="style1488110946789" xfId="1201" xr:uid="{00000000-0005-0000-0000-00005F050000}"/>
    <cellStyle name="style1488110946867" xfId="1202" xr:uid="{00000000-0005-0000-0000-000060050000}"/>
    <cellStyle name="style1488110946929" xfId="1203" xr:uid="{00000000-0005-0000-0000-000061050000}"/>
    <cellStyle name="style1488110947023" xfId="1204" xr:uid="{00000000-0005-0000-0000-000062050000}"/>
    <cellStyle name="style1488110947086" xfId="1205" xr:uid="{00000000-0005-0000-0000-000063050000}"/>
    <cellStyle name="style1488110947179" xfId="1206" xr:uid="{00000000-0005-0000-0000-000064050000}"/>
    <cellStyle name="style1488110947258" xfId="1207" xr:uid="{00000000-0005-0000-0000-000065050000}"/>
    <cellStyle name="style1488110947336" xfId="1208" xr:uid="{00000000-0005-0000-0000-000066050000}"/>
    <cellStyle name="style1488110947398" xfId="1209" xr:uid="{00000000-0005-0000-0000-000067050000}"/>
    <cellStyle name="style1488110984326" xfId="1210" xr:uid="{00000000-0005-0000-0000-000068050000}"/>
    <cellStyle name="style1488110984420" xfId="1211" xr:uid="{00000000-0005-0000-0000-000069050000}"/>
    <cellStyle name="style1488110984529" xfId="1212" xr:uid="{00000000-0005-0000-0000-00006A050000}"/>
    <cellStyle name="style1488110984607" xfId="1213" xr:uid="{00000000-0005-0000-0000-00006B050000}"/>
    <cellStyle name="style1488110984718" xfId="1214" xr:uid="{00000000-0005-0000-0000-00006C050000}"/>
    <cellStyle name="style1488110984812" xfId="1215" xr:uid="{00000000-0005-0000-0000-00006D050000}"/>
    <cellStyle name="style1488110984921" xfId="1216" xr:uid="{00000000-0005-0000-0000-00006E050000}"/>
    <cellStyle name="style1488110985031" xfId="1217" xr:uid="{00000000-0005-0000-0000-00006F050000}"/>
    <cellStyle name="style1488110985136" xfId="1218" xr:uid="{00000000-0005-0000-0000-000070050000}"/>
    <cellStyle name="style1488110985218" xfId="1219" xr:uid="{00000000-0005-0000-0000-000071050000}"/>
    <cellStyle name="style1488110985297" xfId="1220" xr:uid="{00000000-0005-0000-0000-000072050000}"/>
    <cellStyle name="style1488110985390" xfId="1221" xr:uid="{00000000-0005-0000-0000-000073050000}"/>
    <cellStyle name="style1488110985484" xfId="1222" xr:uid="{00000000-0005-0000-0000-000074050000}"/>
    <cellStyle name="style1488110985562" xfId="1223" xr:uid="{00000000-0005-0000-0000-000075050000}"/>
    <cellStyle name="style1488110985673" xfId="1224" xr:uid="{00000000-0005-0000-0000-000076050000}"/>
    <cellStyle name="style1488110985766" xfId="1225" xr:uid="{00000000-0005-0000-0000-000077050000}"/>
    <cellStyle name="style1488110985860" xfId="1226" xr:uid="{00000000-0005-0000-0000-000078050000}"/>
    <cellStyle name="style1488110985970" xfId="1227" xr:uid="{00000000-0005-0000-0000-000079050000}"/>
    <cellStyle name="style1488110986079" xfId="1228" xr:uid="{00000000-0005-0000-0000-00007A050000}"/>
    <cellStyle name="style1488110986188" xfId="1229" xr:uid="{00000000-0005-0000-0000-00007B050000}"/>
    <cellStyle name="style1488111023665" xfId="1230" xr:uid="{00000000-0005-0000-0000-00007C050000}"/>
    <cellStyle name="style1488111023758" xfId="1231" xr:uid="{00000000-0005-0000-0000-00007D050000}"/>
    <cellStyle name="style1488111023853" xfId="1232" xr:uid="{00000000-0005-0000-0000-00007E050000}"/>
    <cellStyle name="style1488111023931" xfId="1233" xr:uid="{00000000-0005-0000-0000-00007F050000}"/>
    <cellStyle name="style1488111024025" xfId="1234" xr:uid="{00000000-0005-0000-0000-000080050000}"/>
    <cellStyle name="style1488111024119" xfId="1235" xr:uid="{00000000-0005-0000-0000-000081050000}"/>
    <cellStyle name="style1488111024181" xfId="1236" xr:uid="{00000000-0005-0000-0000-000082050000}"/>
    <cellStyle name="style1488111024291" xfId="1237" xr:uid="{00000000-0005-0000-0000-000083050000}"/>
    <cellStyle name="style1488111024384" xfId="1238" xr:uid="{00000000-0005-0000-0000-000084050000}"/>
    <cellStyle name="style1488111024462" xfId="1239" xr:uid="{00000000-0005-0000-0000-000085050000}"/>
    <cellStyle name="style1488111024556" xfId="1240" xr:uid="{00000000-0005-0000-0000-000086050000}"/>
    <cellStyle name="style1488111024649" xfId="1241" xr:uid="{00000000-0005-0000-0000-000087050000}"/>
    <cellStyle name="style1488111024759" xfId="1242" xr:uid="{00000000-0005-0000-0000-000088050000}"/>
    <cellStyle name="style1488111024854" xfId="1243" xr:uid="{00000000-0005-0000-0000-000089050000}"/>
    <cellStyle name="style1488111024948" xfId="1244" xr:uid="{00000000-0005-0000-0000-00008A050000}"/>
    <cellStyle name="style1488111025041" xfId="1245" xr:uid="{00000000-0005-0000-0000-00008B050000}"/>
    <cellStyle name="style1488111025135" xfId="1246" xr:uid="{00000000-0005-0000-0000-00008C050000}"/>
    <cellStyle name="style1488111025213" xfId="1247" xr:uid="{00000000-0005-0000-0000-00008D050000}"/>
    <cellStyle name="style1488111025307" xfId="1248" xr:uid="{00000000-0005-0000-0000-00008E050000}"/>
    <cellStyle name="style1488111025370" xfId="1249" xr:uid="{00000000-0005-0000-0000-00008F050000}"/>
    <cellStyle name="style1488111025463" xfId="1250" xr:uid="{00000000-0005-0000-0000-000090050000}"/>
    <cellStyle name="style1488111025557" xfId="1251" xr:uid="{00000000-0005-0000-0000-000091050000}"/>
    <cellStyle name="style1488111025635" xfId="1252" xr:uid="{00000000-0005-0000-0000-000092050000}"/>
    <cellStyle name="style1488111062831" xfId="1253" xr:uid="{00000000-0005-0000-0000-000093050000}"/>
    <cellStyle name="style1488111062925" xfId="1254" xr:uid="{00000000-0005-0000-0000-000094050000}"/>
    <cellStyle name="style1488111063019" xfId="1255" xr:uid="{00000000-0005-0000-0000-000095050000}"/>
    <cellStyle name="style1488111063113" xfId="1256" xr:uid="{00000000-0005-0000-0000-000096050000}"/>
    <cellStyle name="style1488111063206" xfId="1257" xr:uid="{00000000-0005-0000-0000-000097050000}"/>
    <cellStyle name="style1488111063269" xfId="1258" xr:uid="{00000000-0005-0000-0000-000098050000}"/>
    <cellStyle name="style1488111063347" xfId="1259" xr:uid="{00000000-0005-0000-0000-000099050000}"/>
    <cellStyle name="style1488111063425" xfId="1260" xr:uid="{00000000-0005-0000-0000-00009A050000}"/>
    <cellStyle name="style1488111063519" xfId="1261" xr:uid="{00000000-0005-0000-0000-00009B050000}"/>
    <cellStyle name="style1488111063613" xfId="1262" xr:uid="{00000000-0005-0000-0000-00009C050000}"/>
    <cellStyle name="style1488111063691" xfId="1263" xr:uid="{00000000-0005-0000-0000-00009D050000}"/>
    <cellStyle name="style1488111063785" xfId="1264" xr:uid="{00000000-0005-0000-0000-00009E050000}"/>
    <cellStyle name="style1488111063863" xfId="1265" xr:uid="{00000000-0005-0000-0000-00009F050000}"/>
    <cellStyle name="style1488111063957" xfId="1266" xr:uid="{00000000-0005-0000-0000-0000A0050000}"/>
    <cellStyle name="style1488111064067" xfId="1267" xr:uid="{00000000-0005-0000-0000-0000A1050000}"/>
    <cellStyle name="style1488111064161" xfId="1268" xr:uid="{00000000-0005-0000-0000-0000A2050000}"/>
    <cellStyle name="style1488111064255" xfId="1269" xr:uid="{00000000-0005-0000-0000-0000A3050000}"/>
    <cellStyle name="style1488111064348" xfId="1270" xr:uid="{00000000-0005-0000-0000-0000A4050000}"/>
    <cellStyle name="style1488111064427" xfId="1271" xr:uid="{00000000-0005-0000-0000-0000A5050000}"/>
    <cellStyle name="style1488111064526" xfId="1272" xr:uid="{00000000-0005-0000-0000-0000A6050000}"/>
    <cellStyle name="style1488111064599" xfId="1273" xr:uid="{00000000-0005-0000-0000-0000A7050000}"/>
    <cellStyle name="style1488111064692" xfId="1274" xr:uid="{00000000-0005-0000-0000-0000A8050000}"/>
    <cellStyle name="style1488111064770" xfId="1275" xr:uid="{00000000-0005-0000-0000-0000A9050000}"/>
    <cellStyle name="style1488111064864" xfId="1276" xr:uid="{00000000-0005-0000-0000-0000AA050000}"/>
    <cellStyle name="style1488111064942" xfId="1277" xr:uid="{00000000-0005-0000-0000-0000AB050000}"/>
    <cellStyle name="style1488111065035" xfId="1278" xr:uid="{00000000-0005-0000-0000-0000AC050000}"/>
    <cellStyle name="style1488111065129" xfId="1279" xr:uid="{00000000-0005-0000-0000-0000AD050000}"/>
    <cellStyle name="style1488111065223" xfId="1280" xr:uid="{00000000-0005-0000-0000-0000AE050000}"/>
    <cellStyle name="style1488112831405" xfId="1281" xr:uid="{00000000-0005-0000-0000-0000AF050000}"/>
    <cellStyle name="style1488112831514" xfId="1282" xr:uid="{00000000-0005-0000-0000-0000B0050000}"/>
    <cellStyle name="style1488112831623" xfId="1283" xr:uid="{00000000-0005-0000-0000-0000B1050000}"/>
    <cellStyle name="style1488112831717" xfId="1284" xr:uid="{00000000-0005-0000-0000-0000B2050000}"/>
    <cellStyle name="style1488112831842" xfId="1285" xr:uid="{00000000-0005-0000-0000-0000B3050000}"/>
    <cellStyle name="style1488112831936" xfId="1286" xr:uid="{00000000-0005-0000-0000-0000B4050000}"/>
    <cellStyle name="style1488112832047" xfId="1287" xr:uid="{00000000-0005-0000-0000-0000B5050000}"/>
    <cellStyle name="style1488112832140" xfId="1288" xr:uid="{00000000-0005-0000-0000-0000B6050000}"/>
    <cellStyle name="style1488112832250" xfId="1289" xr:uid="{00000000-0005-0000-0000-0000B7050000}"/>
    <cellStyle name="style1488112832343" xfId="1290" xr:uid="{00000000-0005-0000-0000-0000B8050000}"/>
    <cellStyle name="style1488112832453" xfId="1291" xr:uid="{00000000-0005-0000-0000-0000B9050000}"/>
    <cellStyle name="style1488112832562" xfId="1292" xr:uid="{00000000-0005-0000-0000-0000BA050000}"/>
    <cellStyle name="style1488112832656" xfId="1293" xr:uid="{00000000-0005-0000-0000-0000BB050000}"/>
    <cellStyle name="style1488112832765" xfId="1294" xr:uid="{00000000-0005-0000-0000-0000BC050000}"/>
    <cellStyle name="style1488112832874" xfId="1295" xr:uid="{00000000-0005-0000-0000-0000BD050000}"/>
    <cellStyle name="style1488112832984" xfId="1296" xr:uid="{00000000-0005-0000-0000-0000BE050000}"/>
    <cellStyle name="style1488112833094" xfId="1297" xr:uid="{00000000-0005-0000-0000-0000BF050000}"/>
    <cellStyle name="style1488112833188" xfId="1298" xr:uid="{00000000-0005-0000-0000-0000C0050000}"/>
    <cellStyle name="style1488112833297" xfId="1299" xr:uid="{00000000-0005-0000-0000-0000C1050000}"/>
    <cellStyle name="style1488112833391" xfId="1300" xr:uid="{00000000-0005-0000-0000-0000C2050000}"/>
    <cellStyle name="style1488112833499" xfId="1301" xr:uid="{00000000-0005-0000-0000-0000C3050000}"/>
    <cellStyle name="style1488112833610" xfId="1302" xr:uid="{00000000-0005-0000-0000-0000C4050000}"/>
    <cellStyle name="style1488112833703" xfId="1303" xr:uid="{00000000-0005-0000-0000-0000C5050000}"/>
    <cellStyle name="style1488112833813" xfId="1304" xr:uid="{00000000-0005-0000-0000-0000C6050000}"/>
    <cellStyle name="style1488112833906" xfId="1305" xr:uid="{00000000-0005-0000-0000-0000C7050000}"/>
    <cellStyle name="style1488112834023" xfId="1306" xr:uid="{00000000-0005-0000-0000-0000C8050000}"/>
    <cellStyle name="style1488112834111" xfId="1307" xr:uid="{00000000-0005-0000-0000-0000C9050000}"/>
    <cellStyle name="style1488112834236" xfId="1308" xr:uid="{00000000-0005-0000-0000-0000CA050000}"/>
    <cellStyle name="style1488112834345" xfId="1309" xr:uid="{00000000-0005-0000-0000-0000CB050000}"/>
    <cellStyle name="style1488112834439" xfId="1310" xr:uid="{00000000-0005-0000-0000-0000CC050000}"/>
    <cellStyle name="style1488112834548" xfId="1311" xr:uid="{00000000-0005-0000-0000-0000CD050000}"/>
    <cellStyle name="style1488112871478" xfId="1312" xr:uid="{00000000-0005-0000-0000-0000CE050000}"/>
    <cellStyle name="style1488112871587" xfId="1313" xr:uid="{00000000-0005-0000-0000-0000CF050000}"/>
    <cellStyle name="style1488112871713" xfId="1314" xr:uid="{00000000-0005-0000-0000-0000D0050000}"/>
    <cellStyle name="style1488112871791" xfId="1315" xr:uid="{00000000-0005-0000-0000-0000D1050000}"/>
    <cellStyle name="style1488112871884" xfId="1316" xr:uid="{00000000-0005-0000-0000-0000D2050000}"/>
    <cellStyle name="style1488112871978" xfId="1317" xr:uid="{00000000-0005-0000-0000-0000D3050000}"/>
    <cellStyle name="style1488112872072" xfId="1318" xr:uid="{00000000-0005-0000-0000-0000D4050000}"/>
    <cellStyle name="style1488112872150" xfId="1319" xr:uid="{00000000-0005-0000-0000-0000D5050000}"/>
    <cellStyle name="style1488112872244" xfId="1320" xr:uid="{00000000-0005-0000-0000-0000D6050000}"/>
    <cellStyle name="style1488112872338" xfId="1321" xr:uid="{00000000-0005-0000-0000-0000D7050000}"/>
    <cellStyle name="style1488112872416" xfId="1322" xr:uid="{00000000-0005-0000-0000-0000D8050000}"/>
    <cellStyle name="style1488112872510" xfId="1323" xr:uid="{00000000-0005-0000-0000-0000D9050000}"/>
    <cellStyle name="style1488112872604" xfId="1324" xr:uid="{00000000-0005-0000-0000-0000DA050000}"/>
    <cellStyle name="style1488112872682" xfId="1325" xr:uid="{00000000-0005-0000-0000-0000DB050000}"/>
    <cellStyle name="style1488112872792" xfId="1326" xr:uid="{00000000-0005-0000-0000-0000DC050000}"/>
    <cellStyle name="style1488112872886" xfId="1327" xr:uid="{00000000-0005-0000-0000-0000DD050000}"/>
    <cellStyle name="style1488112872980" xfId="1328" xr:uid="{00000000-0005-0000-0000-0000DE050000}"/>
    <cellStyle name="style1488112873089" xfId="1329" xr:uid="{00000000-0005-0000-0000-0000DF050000}"/>
    <cellStyle name="style1488112873183" xfId="1330" xr:uid="{00000000-0005-0000-0000-0000E0050000}"/>
    <cellStyle name="style1488112873277" xfId="1331" xr:uid="{00000000-0005-0000-0000-0000E1050000}"/>
    <cellStyle name="style1488112873371" xfId="1332" xr:uid="{00000000-0005-0000-0000-0000E2050000}"/>
    <cellStyle name="style1488112873465" xfId="1333" xr:uid="{00000000-0005-0000-0000-0000E3050000}"/>
    <cellStyle name="style1488112873590" xfId="1334" xr:uid="{00000000-0005-0000-0000-0000E4050000}"/>
    <cellStyle name="style1488112873683" xfId="1335" xr:uid="{00000000-0005-0000-0000-0000E5050000}"/>
    <cellStyle name="style1488112873776" xfId="1336" xr:uid="{00000000-0005-0000-0000-0000E6050000}"/>
    <cellStyle name="style1488112873870" xfId="1337" xr:uid="{00000000-0005-0000-0000-0000E7050000}"/>
    <cellStyle name="style1488112873964" xfId="1338" xr:uid="{00000000-0005-0000-0000-0000E8050000}"/>
    <cellStyle name="style1488112874121" xfId="1339" xr:uid="{00000000-0005-0000-0000-0000E9050000}"/>
    <cellStyle name="style1488112874227" xfId="1340" xr:uid="{00000000-0005-0000-0000-0000EA050000}"/>
    <cellStyle name="style1488112874309" xfId="1341" xr:uid="{00000000-0005-0000-0000-0000EB050000}"/>
    <cellStyle name="style1488112874402" xfId="1342" xr:uid="{00000000-0005-0000-0000-0000EC050000}"/>
    <cellStyle name="style1488112874512" xfId="1343" xr:uid="{00000000-0005-0000-0000-0000ED050000}"/>
    <cellStyle name="style1488112874590" xfId="1344" xr:uid="{00000000-0005-0000-0000-0000EE050000}"/>
    <cellStyle name="style1488112874668" xfId="1345" xr:uid="{00000000-0005-0000-0000-0000EF050000}"/>
    <cellStyle name="style1488112874763" xfId="1346" xr:uid="{00000000-0005-0000-0000-0000F0050000}"/>
    <cellStyle name="style1488112874826" xfId="1347" xr:uid="{00000000-0005-0000-0000-0000F1050000}"/>
    <cellStyle name="style1488112874919" xfId="1348" xr:uid="{00000000-0005-0000-0000-0000F2050000}"/>
    <cellStyle name="style1488112874982" xfId="1349" xr:uid="{00000000-0005-0000-0000-0000F3050000}"/>
    <cellStyle name="style1488112875060" xfId="1350" xr:uid="{00000000-0005-0000-0000-0000F4050000}"/>
    <cellStyle name="style1488112875216" xfId="1351" xr:uid="{00000000-0005-0000-0000-0000F5050000}"/>
    <cellStyle name="style1488112875295" xfId="1352" xr:uid="{00000000-0005-0000-0000-0000F6050000}"/>
    <cellStyle name="style1488112875373" xfId="1353" xr:uid="{00000000-0005-0000-0000-0000F7050000}"/>
    <cellStyle name="style1488112875451" xfId="1354" xr:uid="{00000000-0005-0000-0000-0000F8050000}"/>
    <cellStyle name="style1488112913081" xfId="1355" xr:uid="{00000000-0005-0000-0000-0000F9050000}"/>
    <cellStyle name="style1488112913175" xfId="1356" xr:uid="{00000000-0005-0000-0000-0000FA050000}"/>
    <cellStyle name="style1488112913253" xfId="1357" xr:uid="{00000000-0005-0000-0000-0000FB050000}"/>
    <cellStyle name="style1488112913349" xfId="1358" xr:uid="{00000000-0005-0000-0000-0000FC050000}"/>
    <cellStyle name="style1488112913441" xfId="1359" xr:uid="{00000000-0005-0000-0000-0000FD050000}"/>
    <cellStyle name="style1488112913519" xfId="1360" xr:uid="{00000000-0005-0000-0000-0000FE050000}"/>
    <cellStyle name="style1488112913613" xfId="1361" xr:uid="{00000000-0005-0000-0000-0000FF050000}"/>
    <cellStyle name="style1488112913691" xfId="1362" xr:uid="{00000000-0005-0000-0000-000000060000}"/>
    <cellStyle name="style1488112913785" xfId="1363" xr:uid="{00000000-0005-0000-0000-000001060000}"/>
    <cellStyle name="style1488112913879" xfId="1364" xr:uid="{00000000-0005-0000-0000-000002060000}"/>
    <cellStyle name="style1488112913957" xfId="1365" xr:uid="{00000000-0005-0000-0000-000003060000}"/>
    <cellStyle name="style1488112914051" xfId="1366" xr:uid="{00000000-0005-0000-0000-000004060000}"/>
    <cellStyle name="style1488112914145" xfId="1367" xr:uid="{00000000-0005-0000-0000-000005060000}"/>
    <cellStyle name="style1488112914223" xfId="1368" xr:uid="{00000000-0005-0000-0000-000006060000}"/>
    <cellStyle name="style1488112914317" xfId="1369" xr:uid="{00000000-0005-0000-0000-000007060000}"/>
    <cellStyle name="style1488112914411" xfId="1370" xr:uid="{00000000-0005-0000-0000-000008060000}"/>
    <cellStyle name="style1488112914490" xfId="1371" xr:uid="{00000000-0005-0000-0000-000009060000}"/>
    <cellStyle name="style1488112914583" xfId="1372" xr:uid="{00000000-0005-0000-0000-00000A060000}"/>
    <cellStyle name="style1488112914677" xfId="1373" xr:uid="{00000000-0005-0000-0000-00000B060000}"/>
    <cellStyle name="style1488112914755" xfId="1374" xr:uid="{00000000-0005-0000-0000-00000C060000}"/>
    <cellStyle name="style1488112914849" xfId="1375" xr:uid="{00000000-0005-0000-0000-00000D060000}"/>
    <cellStyle name="style1488112914943" xfId="1376" xr:uid="{00000000-0005-0000-0000-00000E060000}"/>
    <cellStyle name="style1488112915037" xfId="1377" xr:uid="{00000000-0005-0000-0000-00000F060000}"/>
    <cellStyle name="style1488112915115" xfId="1378" xr:uid="{00000000-0005-0000-0000-000010060000}"/>
    <cellStyle name="style1488112915209" xfId="1379" xr:uid="{00000000-0005-0000-0000-000011060000}"/>
    <cellStyle name="style1488112915287" xfId="1380" xr:uid="{00000000-0005-0000-0000-000012060000}"/>
    <cellStyle name="style1488112915381" xfId="1381" xr:uid="{00000000-0005-0000-0000-000013060000}"/>
    <cellStyle name="style1488112915491" xfId="1382" xr:uid="{00000000-0005-0000-0000-000014060000}"/>
    <cellStyle name="style1488112915569" xfId="1383" xr:uid="{00000000-0005-0000-0000-000015060000}"/>
    <cellStyle name="style1488112915663" xfId="1384" xr:uid="{00000000-0005-0000-0000-000016060000}"/>
    <cellStyle name="style1488112915757" xfId="1385" xr:uid="{00000000-0005-0000-0000-000017060000}"/>
    <cellStyle name="style1488112952699" xfId="1386" xr:uid="{00000000-0005-0000-0000-000018060000}"/>
    <cellStyle name="style1488112952793" xfId="1387" xr:uid="{00000000-0005-0000-0000-000019060000}"/>
    <cellStyle name="style1488112952887" xfId="1388" xr:uid="{00000000-0005-0000-0000-00001A060000}"/>
    <cellStyle name="style1488112952965" xfId="1389" xr:uid="{00000000-0005-0000-0000-00001B060000}"/>
    <cellStyle name="style1488112953060" xfId="1390" xr:uid="{00000000-0005-0000-0000-00001C060000}"/>
    <cellStyle name="style1488112953154" xfId="1391" xr:uid="{00000000-0005-0000-0000-00001D060000}"/>
    <cellStyle name="style1488112953232" xfId="1392" xr:uid="{00000000-0005-0000-0000-00001E060000}"/>
    <cellStyle name="style1488112953326" xfId="1393" xr:uid="{00000000-0005-0000-0000-00001F060000}"/>
    <cellStyle name="style1488112953419" xfId="1394" xr:uid="{00000000-0005-0000-0000-000020060000}"/>
    <cellStyle name="style1488112953497" xfId="1395" xr:uid="{00000000-0005-0000-0000-000021060000}"/>
    <cellStyle name="style1488112953591" xfId="1396" xr:uid="{00000000-0005-0000-0000-000022060000}"/>
    <cellStyle name="style1488112953685" xfId="1397" xr:uid="{00000000-0005-0000-0000-000023060000}"/>
    <cellStyle name="style1488112953779" xfId="1398" xr:uid="{00000000-0005-0000-0000-000024060000}"/>
    <cellStyle name="style1488112953873" xfId="1399" xr:uid="{00000000-0005-0000-0000-000025060000}"/>
    <cellStyle name="style1488112953966" xfId="1400" xr:uid="{00000000-0005-0000-0000-000026060000}"/>
    <cellStyle name="style1488112954074" xfId="1401" xr:uid="{00000000-0005-0000-0000-000027060000}"/>
    <cellStyle name="style1488112954155" xfId="1402" xr:uid="{00000000-0005-0000-0000-000028060000}"/>
    <cellStyle name="style1488112954249" xfId="1403" xr:uid="{00000000-0005-0000-0000-000029060000}"/>
    <cellStyle name="style1488112954327" xfId="1404" xr:uid="{00000000-0005-0000-0000-00002A060000}"/>
    <cellStyle name="style1488112954421" xfId="1405" xr:uid="{00000000-0005-0000-0000-00002B060000}"/>
    <cellStyle name="style1488112954499" xfId="1406" xr:uid="{00000000-0005-0000-0000-00002C060000}"/>
    <cellStyle name="style1488112954592" xfId="1407" xr:uid="{00000000-0005-0000-0000-00002D060000}"/>
    <cellStyle name="style1488112954686" xfId="1408" xr:uid="{00000000-0005-0000-0000-00002E060000}"/>
    <cellStyle name="style1488112954779" xfId="1409" xr:uid="{00000000-0005-0000-0000-00002F060000}"/>
    <cellStyle name="style1488112954858" xfId="1410" xr:uid="{00000000-0005-0000-0000-000030060000}"/>
    <cellStyle name="style1488112954951" xfId="1411" xr:uid="{00000000-0005-0000-0000-000031060000}"/>
    <cellStyle name="style1488112955045" xfId="1412" xr:uid="{00000000-0005-0000-0000-000032060000}"/>
    <cellStyle name="style1488112955187" xfId="1413" xr:uid="{00000000-0005-0000-0000-000033060000}"/>
    <cellStyle name="style1488112955281" xfId="1414" xr:uid="{00000000-0005-0000-0000-000034060000}"/>
    <cellStyle name="style1488112955359" xfId="1415" xr:uid="{00000000-0005-0000-0000-000035060000}"/>
    <cellStyle name="style1488112955453" xfId="1416" xr:uid="{00000000-0005-0000-0000-000036060000}"/>
    <cellStyle name="style1488112955567" xfId="1417" xr:uid="{00000000-0005-0000-0000-000037060000}"/>
    <cellStyle name="style1488112955640" xfId="1418" xr:uid="{00000000-0005-0000-0000-000038060000}"/>
    <cellStyle name="style1488112955703" xfId="1419" xr:uid="{00000000-0005-0000-0000-000039060000}"/>
    <cellStyle name="style1488112955781" xfId="1420" xr:uid="{00000000-0005-0000-0000-00003A060000}"/>
    <cellStyle name="style1488112955859" xfId="1421" xr:uid="{00000000-0005-0000-0000-00003B060000}"/>
    <cellStyle name="style1488112955937" xfId="1422" xr:uid="{00000000-0005-0000-0000-00003C060000}"/>
    <cellStyle name="style1488112956015" xfId="1423" xr:uid="{00000000-0005-0000-0000-00003D060000}"/>
    <cellStyle name="style1488112956093" xfId="1424" xr:uid="{00000000-0005-0000-0000-00003E060000}"/>
    <cellStyle name="style1488112956220" xfId="1425" xr:uid="{00000000-0005-0000-0000-00003F060000}"/>
    <cellStyle name="style1488112956298" xfId="1426" xr:uid="{00000000-0005-0000-0000-000040060000}"/>
    <cellStyle name="style1488112956407" xfId="1427" xr:uid="{00000000-0005-0000-0000-000041060000}"/>
    <cellStyle name="style1488112956485" xfId="1428" xr:uid="{00000000-0005-0000-0000-000042060000}"/>
    <cellStyle name="style1488112993411" xfId="1429" xr:uid="{00000000-0005-0000-0000-000043060000}"/>
    <cellStyle name="style1488112993505" xfId="1430" xr:uid="{00000000-0005-0000-0000-000044060000}"/>
    <cellStyle name="style1488112993599" xfId="1431" xr:uid="{00000000-0005-0000-0000-000045060000}"/>
    <cellStyle name="style1488112993703" xfId="1432" xr:uid="{00000000-0005-0000-0000-000046060000}"/>
    <cellStyle name="style1488112993786" xfId="1433" xr:uid="{00000000-0005-0000-0000-000047060000}"/>
    <cellStyle name="style1488112993865" xfId="1434" xr:uid="{00000000-0005-0000-0000-000048060000}"/>
    <cellStyle name="style1488112993958" xfId="1435" xr:uid="{00000000-0005-0000-0000-000049060000}"/>
    <cellStyle name="style1488112994052" xfId="1436" xr:uid="{00000000-0005-0000-0000-00004A060000}"/>
    <cellStyle name="style1488112994130" xfId="1437" xr:uid="{00000000-0005-0000-0000-00004B060000}"/>
    <cellStyle name="style1488112994225" xfId="1438" xr:uid="{00000000-0005-0000-0000-00004C060000}"/>
    <cellStyle name="style1488112994319" xfId="1439" xr:uid="{00000000-0005-0000-0000-00004D060000}"/>
    <cellStyle name="style1488112994397" xfId="1440" xr:uid="{00000000-0005-0000-0000-00004E060000}"/>
    <cellStyle name="style1488112994491" xfId="1441" xr:uid="{00000000-0005-0000-0000-00004F060000}"/>
    <cellStyle name="style1488112994585" xfId="1442" xr:uid="{00000000-0005-0000-0000-000050060000}"/>
    <cellStyle name="style1488112994678" xfId="1443" xr:uid="{00000000-0005-0000-0000-000051060000}"/>
    <cellStyle name="style1488112994757" xfId="1444" xr:uid="{00000000-0005-0000-0000-000052060000}"/>
    <cellStyle name="style1488112994850" xfId="1445" xr:uid="{00000000-0005-0000-0000-000053060000}"/>
    <cellStyle name="style1488112994944" xfId="1446" xr:uid="{00000000-0005-0000-0000-000054060000}"/>
    <cellStyle name="style1488112995038" xfId="1447" xr:uid="{00000000-0005-0000-0000-000055060000}"/>
    <cellStyle name="style1488112995116" xfId="1448" xr:uid="{00000000-0005-0000-0000-000056060000}"/>
    <cellStyle name="style1488112995194" xfId="1449" xr:uid="{00000000-0005-0000-0000-000057060000}"/>
    <cellStyle name="style1488112995289" xfId="1450" xr:uid="{00000000-0005-0000-0000-000058060000}"/>
    <cellStyle name="style1488112995367" xfId="1451" xr:uid="{00000000-0005-0000-0000-000059060000}"/>
    <cellStyle name="style1488112995461" xfId="1452" xr:uid="{00000000-0005-0000-0000-00005A060000}"/>
    <cellStyle name="style1488112995539" xfId="1453" xr:uid="{00000000-0005-0000-0000-00005B060000}"/>
    <cellStyle name="style1488112995633" xfId="1454" xr:uid="{00000000-0005-0000-0000-00005C060000}"/>
    <cellStyle name="style1488112995726" xfId="1455" xr:uid="{00000000-0005-0000-0000-00005D060000}"/>
    <cellStyle name="style1488112995804" xfId="1456" xr:uid="{00000000-0005-0000-0000-00005E060000}"/>
    <cellStyle name="style1488112995913" xfId="1457" xr:uid="{00000000-0005-0000-0000-00005F060000}"/>
    <cellStyle name="style1488112996007" xfId="1458" xr:uid="{00000000-0005-0000-0000-000060060000}"/>
    <cellStyle name="style1488112996085" xfId="1459" xr:uid="{00000000-0005-0000-0000-000061060000}"/>
    <cellStyle name="style1488112996179" xfId="1460" xr:uid="{00000000-0005-0000-0000-000062060000}"/>
    <cellStyle name="style1488112996274" xfId="1461" xr:uid="{00000000-0005-0000-0000-000063060000}"/>
    <cellStyle name="style1488112996352" xfId="1462" xr:uid="{00000000-0005-0000-0000-000064060000}"/>
    <cellStyle name="style1488112996446" xfId="1463" xr:uid="{00000000-0005-0000-0000-000065060000}"/>
    <cellStyle name="style1488112996524" xfId="1464" xr:uid="{00000000-0005-0000-0000-000066060000}"/>
    <cellStyle name="style1488112996602" xfId="1465" xr:uid="{00000000-0005-0000-0000-000067060000}"/>
    <cellStyle name="style1488112996680" xfId="1466" xr:uid="{00000000-0005-0000-0000-000068060000}"/>
    <cellStyle name="style1488112996758" xfId="1467" xr:uid="{00000000-0005-0000-0000-000069060000}"/>
    <cellStyle name="style1488112996821" xfId="1468" xr:uid="{00000000-0005-0000-0000-00006A060000}"/>
    <cellStyle name="style1488112996899" xfId="1469" xr:uid="{00000000-0005-0000-0000-00006B060000}"/>
    <cellStyle name="style1488112996993" xfId="1470" xr:uid="{00000000-0005-0000-0000-00006C060000}"/>
    <cellStyle name="style1488112997071" xfId="1471" xr:uid="{00000000-0005-0000-0000-00006D060000}"/>
    <cellStyle name="style1488112997149" xfId="1472" xr:uid="{00000000-0005-0000-0000-00006E060000}"/>
    <cellStyle name="style1488112997212" xfId="1473" xr:uid="{00000000-0005-0000-0000-00006F060000}"/>
    <cellStyle name="style1488113033718" xfId="1474" xr:uid="{00000000-0005-0000-0000-000070060000}"/>
    <cellStyle name="style1488113033812" xfId="1475" xr:uid="{00000000-0005-0000-0000-000071060000}"/>
    <cellStyle name="style1488113033920" xfId="1476" xr:uid="{00000000-0005-0000-0000-000072060000}"/>
    <cellStyle name="style1488113034014" xfId="1477" xr:uid="{00000000-0005-0000-0000-000073060000}"/>
    <cellStyle name="style1488113034108" xfId="1478" xr:uid="{00000000-0005-0000-0000-000074060000}"/>
    <cellStyle name="style1488113034217" xfId="1479" xr:uid="{00000000-0005-0000-0000-000075060000}"/>
    <cellStyle name="style1488113034311" xfId="1480" xr:uid="{00000000-0005-0000-0000-000076060000}"/>
    <cellStyle name="style1488113034421" xfId="1481" xr:uid="{00000000-0005-0000-0000-000077060000}"/>
    <cellStyle name="style1488113034515" xfId="1482" xr:uid="{00000000-0005-0000-0000-000078060000}"/>
    <cellStyle name="style1488113034609" xfId="1483" xr:uid="{00000000-0005-0000-0000-000079060000}"/>
    <cellStyle name="style1488113034687" xfId="1484" xr:uid="{00000000-0005-0000-0000-00007A060000}"/>
    <cellStyle name="style1488113034781" xfId="1485" xr:uid="{00000000-0005-0000-0000-00007B060000}"/>
    <cellStyle name="style1488113034874" xfId="1486" xr:uid="{00000000-0005-0000-0000-00007C060000}"/>
    <cellStyle name="style1488113034953" xfId="1487" xr:uid="{00000000-0005-0000-0000-00007D060000}"/>
    <cellStyle name="style1488113035062" xfId="1488" xr:uid="{00000000-0005-0000-0000-00007E060000}"/>
    <cellStyle name="style1488113035156" xfId="1489" xr:uid="{00000000-0005-0000-0000-00007F060000}"/>
    <cellStyle name="style1488113035265" xfId="1490" xr:uid="{00000000-0005-0000-0000-000080060000}"/>
    <cellStyle name="style1488113035384" xfId="1491" xr:uid="{00000000-0005-0000-0000-000081060000}"/>
    <cellStyle name="style1488113035485" xfId="1492" xr:uid="{00000000-0005-0000-0000-000082060000}"/>
    <cellStyle name="style1488113035594" xfId="1493" xr:uid="{00000000-0005-0000-0000-000083060000}"/>
    <cellStyle name="style1488113073319" xfId="1494" xr:uid="{00000000-0005-0000-0000-000084060000}"/>
    <cellStyle name="style1488113073413" xfId="1495" xr:uid="{00000000-0005-0000-0000-000085060000}"/>
    <cellStyle name="style1488113073512" xfId="1496" xr:uid="{00000000-0005-0000-0000-000086060000}"/>
    <cellStyle name="style1488113073585" xfId="1497" xr:uid="{00000000-0005-0000-0000-000087060000}"/>
    <cellStyle name="style1488113073678" xfId="1498" xr:uid="{00000000-0005-0000-0000-000088060000}"/>
    <cellStyle name="style1488113073757" xfId="1499" xr:uid="{00000000-0005-0000-0000-000089060000}"/>
    <cellStyle name="style1488113073819" xfId="1500" xr:uid="{00000000-0005-0000-0000-00008A060000}"/>
    <cellStyle name="style1488113073928" xfId="1501" xr:uid="{00000000-0005-0000-0000-00008B060000}"/>
    <cellStyle name="style1488113074035" xfId="1502" xr:uid="{00000000-0005-0000-0000-00008C060000}"/>
    <cellStyle name="style1488113074117" xfId="1503" xr:uid="{00000000-0005-0000-0000-00008D060000}"/>
    <cellStyle name="style1488113074195" xfId="1504" xr:uid="{00000000-0005-0000-0000-00008E060000}"/>
    <cellStyle name="style1488113074305" xfId="1505" xr:uid="{00000000-0005-0000-0000-00008F060000}"/>
    <cellStyle name="style1488113074399" xfId="1506" xr:uid="{00000000-0005-0000-0000-000090060000}"/>
    <cellStyle name="style1488113074508" xfId="1507" xr:uid="{00000000-0005-0000-0000-000091060000}"/>
    <cellStyle name="style1488113074601" xfId="1508" xr:uid="{00000000-0005-0000-0000-000092060000}"/>
    <cellStyle name="style1488113074679" xfId="1509" xr:uid="{00000000-0005-0000-0000-000093060000}"/>
    <cellStyle name="style1488113074773" xfId="1510" xr:uid="{00000000-0005-0000-0000-000094060000}"/>
    <cellStyle name="style1488113074851" xfId="1511" xr:uid="{00000000-0005-0000-0000-000095060000}"/>
    <cellStyle name="style1488113074945" xfId="1512" xr:uid="{00000000-0005-0000-0000-000096060000}"/>
    <cellStyle name="style1488113075028" xfId="1513" xr:uid="{00000000-0005-0000-0000-000097060000}"/>
    <cellStyle name="style1488113075102" xfId="1514" xr:uid="{00000000-0005-0000-0000-000098060000}"/>
    <cellStyle name="style1488113075196" xfId="1515" xr:uid="{00000000-0005-0000-0000-000099060000}"/>
    <cellStyle name="style1488113075290" xfId="1516" xr:uid="{00000000-0005-0000-0000-00009A060000}"/>
    <cellStyle name="style1488113112628" xfId="1517" xr:uid="{00000000-0005-0000-0000-00009B060000}"/>
    <cellStyle name="style1488113112717" xfId="1518" xr:uid="{00000000-0005-0000-0000-00009C060000}"/>
    <cellStyle name="style1488113112810" xfId="1519" xr:uid="{00000000-0005-0000-0000-00009D060000}"/>
    <cellStyle name="style1488113112888" xfId="1520" xr:uid="{00000000-0005-0000-0000-00009E060000}"/>
    <cellStyle name="style1488113112982" xfId="1521" xr:uid="{00000000-0005-0000-0000-00009F060000}"/>
    <cellStyle name="style1488113113060" xfId="1522" xr:uid="{00000000-0005-0000-0000-0000A0060000}"/>
    <cellStyle name="style1488113113123" xfId="1523" xr:uid="{00000000-0005-0000-0000-0000A1060000}"/>
    <cellStyle name="style1488113113217" xfId="1524" xr:uid="{00000000-0005-0000-0000-0000A2060000}"/>
    <cellStyle name="style1488113113311" xfId="1525" xr:uid="{00000000-0005-0000-0000-0000A3060000}"/>
    <cellStyle name="style1488113113389" xfId="1526" xr:uid="{00000000-0005-0000-0000-0000A4060000}"/>
    <cellStyle name="style1488113113482" xfId="1527" xr:uid="{00000000-0005-0000-0000-0000A5060000}"/>
    <cellStyle name="style1488113113561" xfId="1528" xr:uid="{00000000-0005-0000-0000-0000A6060000}"/>
    <cellStyle name="style1488113113665" xfId="1529" xr:uid="{00000000-0005-0000-0000-0000A7060000}"/>
    <cellStyle name="style1488113113765" xfId="1530" xr:uid="{00000000-0005-0000-0000-0000A8060000}"/>
    <cellStyle name="style1488113113874" xfId="1531" xr:uid="{00000000-0005-0000-0000-0000A9060000}"/>
    <cellStyle name="style1488113113952" xfId="1532" xr:uid="{00000000-0005-0000-0000-0000AA060000}"/>
    <cellStyle name="style1488113114046" xfId="1533" xr:uid="{00000000-0005-0000-0000-0000AB060000}"/>
    <cellStyle name="style1488113114140" xfId="1534" xr:uid="{00000000-0005-0000-0000-0000AC060000}"/>
    <cellStyle name="style1488113114234" xfId="1535" xr:uid="{00000000-0005-0000-0000-0000AD060000}"/>
    <cellStyle name="style1488113114328" xfId="1536" xr:uid="{00000000-0005-0000-0000-0000AE060000}"/>
    <cellStyle name="style1488113114406" xfId="1537" xr:uid="{00000000-0005-0000-0000-0000AF060000}"/>
    <cellStyle name="style1488113114499" xfId="1538" xr:uid="{00000000-0005-0000-0000-0000B0060000}"/>
    <cellStyle name="style1488113114578" xfId="1539" xr:uid="{00000000-0005-0000-0000-0000B1060000}"/>
    <cellStyle name="style1488113114675" xfId="1540" xr:uid="{00000000-0005-0000-0000-0000B2060000}"/>
    <cellStyle name="style1488113114766" xfId="1541" xr:uid="{00000000-0005-0000-0000-0000B3060000}"/>
    <cellStyle name="style1488113114844" xfId="1542" xr:uid="{00000000-0005-0000-0000-0000B4060000}"/>
    <cellStyle name="style1488113114938" xfId="1543" xr:uid="{00000000-0005-0000-0000-0000B5060000}"/>
    <cellStyle name="style1488113115016" xfId="1544" xr:uid="{00000000-0005-0000-0000-0000B6060000}"/>
    <cellStyle name="style1488114667010" xfId="1545" xr:uid="{00000000-0005-0000-0000-0000B7060000}"/>
    <cellStyle name="style1488114667010 2" xfId="19491" xr:uid="{00000000-0005-0000-0000-0000B8060000}"/>
    <cellStyle name="style1488114667119" xfId="1546" xr:uid="{00000000-0005-0000-0000-0000B9060000}"/>
    <cellStyle name="style1488114667119 2" xfId="19492" xr:uid="{00000000-0005-0000-0000-0000BA060000}"/>
    <cellStyle name="style1488114667213" xfId="1547" xr:uid="{00000000-0005-0000-0000-0000BB060000}"/>
    <cellStyle name="style1488114667213 2" xfId="19493" xr:uid="{00000000-0005-0000-0000-0000BC060000}"/>
    <cellStyle name="style1488114667322" xfId="1548" xr:uid="{00000000-0005-0000-0000-0000BD060000}"/>
    <cellStyle name="style1488114667322 2" xfId="19494" xr:uid="{00000000-0005-0000-0000-0000BE060000}"/>
    <cellStyle name="style1488114667431" xfId="1549" xr:uid="{00000000-0005-0000-0000-0000BF060000}"/>
    <cellStyle name="style1488114667525" xfId="1550" xr:uid="{00000000-0005-0000-0000-0000C0060000}"/>
    <cellStyle name="style1488114667525 2" xfId="19495" xr:uid="{00000000-0005-0000-0000-0000C1060000}"/>
    <cellStyle name="style1488114667634" xfId="1551" xr:uid="{00000000-0005-0000-0000-0000C2060000}"/>
    <cellStyle name="style1488114667634 2" xfId="19496" xr:uid="{00000000-0005-0000-0000-0000C3060000}"/>
    <cellStyle name="style1488114667728" xfId="1552" xr:uid="{00000000-0005-0000-0000-0000C4060000}"/>
    <cellStyle name="style1488114667728 2" xfId="19497" xr:uid="{00000000-0005-0000-0000-0000C5060000}"/>
    <cellStyle name="style1488114667854" xfId="1553" xr:uid="{00000000-0005-0000-0000-0000C6060000}"/>
    <cellStyle name="style1488114667854 2" xfId="19498" xr:uid="{00000000-0005-0000-0000-0000C7060000}"/>
    <cellStyle name="style1488114667948" xfId="1554" xr:uid="{00000000-0005-0000-0000-0000C8060000}"/>
    <cellStyle name="style1488114667948 2" xfId="19499" xr:uid="{00000000-0005-0000-0000-0000C9060000}"/>
    <cellStyle name="style1488114668057" xfId="1555" xr:uid="{00000000-0005-0000-0000-0000CA060000}"/>
    <cellStyle name="style1488114668057 2" xfId="19500" xr:uid="{00000000-0005-0000-0000-0000CB060000}"/>
    <cellStyle name="style1488114668151" xfId="1556" xr:uid="{00000000-0005-0000-0000-0000CC060000}"/>
    <cellStyle name="style1488114668151 2" xfId="19501" xr:uid="{00000000-0005-0000-0000-0000CD060000}"/>
    <cellStyle name="style1488114668265" xfId="1557" xr:uid="{00000000-0005-0000-0000-0000CE060000}"/>
    <cellStyle name="style1488114668265 2" xfId="19502" xr:uid="{00000000-0005-0000-0000-0000CF060000}"/>
    <cellStyle name="style1488114668354" xfId="1558" xr:uid="{00000000-0005-0000-0000-0000D0060000}"/>
    <cellStyle name="style1488114668354 2" xfId="19503" xr:uid="{00000000-0005-0000-0000-0000D1060000}"/>
    <cellStyle name="style1488114668479" xfId="1559" xr:uid="{00000000-0005-0000-0000-0000D2060000}"/>
    <cellStyle name="style1488114668479 2" xfId="19504" xr:uid="{00000000-0005-0000-0000-0000D3060000}"/>
    <cellStyle name="style1488114668588" xfId="1560" xr:uid="{00000000-0005-0000-0000-0000D4060000}"/>
    <cellStyle name="style1488114668588 2" xfId="19505" xr:uid="{00000000-0005-0000-0000-0000D5060000}"/>
    <cellStyle name="style1488114668683" xfId="1561" xr:uid="{00000000-0005-0000-0000-0000D6060000}"/>
    <cellStyle name="style1488114668683 2" xfId="19506" xr:uid="{00000000-0005-0000-0000-0000D7060000}"/>
    <cellStyle name="style1488114668794" xfId="1562" xr:uid="{00000000-0005-0000-0000-0000D8060000}"/>
    <cellStyle name="style1488114668794 2" xfId="19507" xr:uid="{00000000-0005-0000-0000-0000D9060000}"/>
    <cellStyle name="style1488114668886" xfId="1563" xr:uid="{00000000-0005-0000-0000-0000DA060000}"/>
    <cellStyle name="style1488114668886 2" xfId="19508" xr:uid="{00000000-0005-0000-0000-0000DB060000}"/>
    <cellStyle name="style1488114668995" xfId="1564" xr:uid="{00000000-0005-0000-0000-0000DC060000}"/>
    <cellStyle name="style1488114668995 2" xfId="19509" xr:uid="{00000000-0005-0000-0000-0000DD060000}"/>
    <cellStyle name="style1488114669105" xfId="1565" xr:uid="{00000000-0005-0000-0000-0000DE060000}"/>
    <cellStyle name="style1488114669105 2" xfId="19510" xr:uid="{00000000-0005-0000-0000-0000DF060000}"/>
    <cellStyle name="style1488114669199" xfId="1566" xr:uid="{00000000-0005-0000-0000-0000E0060000}"/>
    <cellStyle name="style1488114669199 2" xfId="19511" xr:uid="{00000000-0005-0000-0000-0000E1060000}"/>
    <cellStyle name="style1488114669312" xfId="1567" xr:uid="{00000000-0005-0000-0000-0000E2060000}"/>
    <cellStyle name="style1488114669312 2" xfId="19512" xr:uid="{00000000-0005-0000-0000-0000E3060000}"/>
    <cellStyle name="style1488114669403" xfId="1568" xr:uid="{00000000-0005-0000-0000-0000E4060000}"/>
    <cellStyle name="style1488114669403 2" xfId="19513" xr:uid="{00000000-0005-0000-0000-0000E5060000}"/>
    <cellStyle name="style1488114669512" xfId="1569" xr:uid="{00000000-0005-0000-0000-0000E6060000}"/>
    <cellStyle name="style1488114669512 2" xfId="19514" xr:uid="{00000000-0005-0000-0000-0000E7060000}"/>
    <cellStyle name="style1488114669606" xfId="1570" xr:uid="{00000000-0005-0000-0000-0000E8060000}"/>
    <cellStyle name="style1488114669606 2" xfId="19515" xr:uid="{00000000-0005-0000-0000-0000E9060000}"/>
    <cellStyle name="style1488114669715" xfId="1571" xr:uid="{00000000-0005-0000-0000-0000EA060000}"/>
    <cellStyle name="style1488114669715 2" xfId="19516" xr:uid="{00000000-0005-0000-0000-0000EB060000}"/>
    <cellStyle name="style1488114669825" xfId="1572" xr:uid="{00000000-0005-0000-0000-0000EC060000}"/>
    <cellStyle name="style1488114669825 2" xfId="19517" xr:uid="{00000000-0005-0000-0000-0000ED060000}"/>
    <cellStyle name="style1488114669934" xfId="1573" xr:uid="{00000000-0005-0000-0000-0000EE060000}"/>
    <cellStyle name="style1488114669934 2" xfId="19518" xr:uid="{00000000-0005-0000-0000-0000EF060000}"/>
    <cellStyle name="style1488114670044" xfId="1574" xr:uid="{00000000-0005-0000-0000-0000F0060000}"/>
    <cellStyle name="style1488114670044 2" xfId="19519" xr:uid="{00000000-0005-0000-0000-0000F1060000}"/>
    <cellStyle name="style1488114670137" xfId="1575" xr:uid="{00000000-0005-0000-0000-0000F2060000}"/>
    <cellStyle name="style1488114670137 2" xfId="19520" xr:uid="{00000000-0005-0000-0000-0000F3060000}"/>
    <cellStyle name="style1488114706973" xfId="1576" xr:uid="{00000000-0005-0000-0000-0000F4060000}"/>
    <cellStyle name="style1488114706973 2" xfId="19521" xr:uid="{00000000-0005-0000-0000-0000F5060000}"/>
    <cellStyle name="style1488114707067" xfId="1577" xr:uid="{00000000-0005-0000-0000-0000F6060000}"/>
    <cellStyle name="style1488114707067 2" xfId="19522" xr:uid="{00000000-0005-0000-0000-0000F7060000}"/>
    <cellStyle name="style1488114707161" xfId="1578" xr:uid="{00000000-0005-0000-0000-0000F8060000}"/>
    <cellStyle name="style1488114707161 2" xfId="19523" xr:uid="{00000000-0005-0000-0000-0000F9060000}"/>
    <cellStyle name="style1488114707239" xfId="1579" xr:uid="{00000000-0005-0000-0000-0000FA060000}"/>
    <cellStyle name="style1488114707239 2" xfId="19524" xr:uid="{00000000-0005-0000-0000-0000FB060000}"/>
    <cellStyle name="style1488114707333" xfId="1580" xr:uid="{00000000-0005-0000-0000-0000FC060000}"/>
    <cellStyle name="style1488114707426" xfId="1581" xr:uid="{00000000-0005-0000-0000-0000FD060000}"/>
    <cellStyle name="style1488114707426 2" xfId="19525" xr:uid="{00000000-0005-0000-0000-0000FE060000}"/>
    <cellStyle name="style1488114707506" xfId="1582" xr:uid="{00000000-0005-0000-0000-0000FF060000}"/>
    <cellStyle name="style1488114707506 2" xfId="19526" xr:uid="{00000000-0005-0000-0000-000000070000}"/>
    <cellStyle name="style1488114707600" xfId="1583" xr:uid="{00000000-0005-0000-0000-000001070000}"/>
    <cellStyle name="style1488114707600 2" xfId="19527" xr:uid="{00000000-0005-0000-0000-000002070000}"/>
    <cellStyle name="style1488114707693" xfId="1584" xr:uid="{00000000-0005-0000-0000-000003070000}"/>
    <cellStyle name="style1488114707693 2" xfId="19528" xr:uid="{00000000-0005-0000-0000-000004070000}"/>
    <cellStyle name="style1488114707771" xfId="1585" xr:uid="{00000000-0005-0000-0000-000005070000}"/>
    <cellStyle name="style1488114707771 2" xfId="19529" xr:uid="{00000000-0005-0000-0000-000006070000}"/>
    <cellStyle name="style1488114707865" xfId="1586" xr:uid="{00000000-0005-0000-0000-000007070000}"/>
    <cellStyle name="style1488114707865 2" xfId="19530" xr:uid="{00000000-0005-0000-0000-000008070000}"/>
    <cellStyle name="style1488114707943" xfId="1587" xr:uid="{00000000-0005-0000-0000-000009070000}"/>
    <cellStyle name="style1488114707943 2" xfId="19531" xr:uid="{00000000-0005-0000-0000-00000A070000}"/>
    <cellStyle name="style1488114708037" xfId="1588" xr:uid="{00000000-0005-0000-0000-00000B070000}"/>
    <cellStyle name="style1488114708037 2" xfId="19532" xr:uid="{00000000-0005-0000-0000-00000C070000}"/>
    <cellStyle name="style1488114708131" xfId="1589" xr:uid="{00000000-0005-0000-0000-00000D070000}"/>
    <cellStyle name="style1488114708131 2" xfId="19533" xr:uid="{00000000-0005-0000-0000-00000E070000}"/>
    <cellStyle name="style1488114708225" xfId="1590" xr:uid="{00000000-0005-0000-0000-00000F070000}"/>
    <cellStyle name="style1488114708225 2" xfId="19534" xr:uid="{00000000-0005-0000-0000-000010070000}"/>
    <cellStyle name="style1488114708318" xfId="1591" xr:uid="{00000000-0005-0000-0000-000011070000}"/>
    <cellStyle name="style1488114708318 2" xfId="19535" xr:uid="{00000000-0005-0000-0000-000012070000}"/>
    <cellStyle name="style1488114708397" xfId="1592" xr:uid="{00000000-0005-0000-0000-000013070000}"/>
    <cellStyle name="style1488114708397 2" xfId="19536" xr:uid="{00000000-0005-0000-0000-000014070000}"/>
    <cellStyle name="style1488114708499" xfId="1593" xr:uid="{00000000-0005-0000-0000-000015070000}"/>
    <cellStyle name="style1488114708499 2" xfId="19537" xr:uid="{00000000-0005-0000-0000-000016070000}"/>
    <cellStyle name="style1488114708584" xfId="1594" xr:uid="{00000000-0005-0000-0000-000017070000}"/>
    <cellStyle name="style1488114708584 2" xfId="19538" xr:uid="{00000000-0005-0000-0000-000018070000}"/>
    <cellStyle name="style1488114708662" xfId="1595" xr:uid="{00000000-0005-0000-0000-000019070000}"/>
    <cellStyle name="style1488114708662 2" xfId="19539" xr:uid="{00000000-0005-0000-0000-00001A070000}"/>
    <cellStyle name="style1488114708756" xfId="1596" xr:uid="{00000000-0005-0000-0000-00001B070000}"/>
    <cellStyle name="style1488114708756 2" xfId="19540" xr:uid="{00000000-0005-0000-0000-00001C070000}"/>
    <cellStyle name="style1488114708834" xfId="1597" xr:uid="{00000000-0005-0000-0000-00001D070000}"/>
    <cellStyle name="style1488114708834 2" xfId="19541" xr:uid="{00000000-0005-0000-0000-00001E070000}"/>
    <cellStyle name="style1488114708928" xfId="1598" xr:uid="{00000000-0005-0000-0000-00001F070000}"/>
    <cellStyle name="style1488114708928 2" xfId="19542" xr:uid="{00000000-0005-0000-0000-000020070000}"/>
    <cellStyle name="style1488114709023" xfId="1599" xr:uid="{00000000-0005-0000-0000-000021070000}"/>
    <cellStyle name="style1488114709023 2" xfId="19543" xr:uid="{00000000-0005-0000-0000-000022070000}"/>
    <cellStyle name="style1488114709101" xfId="1600" xr:uid="{00000000-0005-0000-0000-000023070000}"/>
    <cellStyle name="style1488114709101 2" xfId="19544" xr:uid="{00000000-0005-0000-0000-000024070000}"/>
    <cellStyle name="style1488114709180" xfId="1601" xr:uid="{00000000-0005-0000-0000-000025070000}"/>
    <cellStyle name="style1488114709180 2" xfId="19545" xr:uid="{00000000-0005-0000-0000-000026070000}"/>
    <cellStyle name="style1488114709273" xfId="1602" xr:uid="{00000000-0005-0000-0000-000027070000}"/>
    <cellStyle name="style1488114709273 2" xfId="19546" xr:uid="{00000000-0005-0000-0000-000028070000}"/>
    <cellStyle name="style1488114709430" xfId="1603" xr:uid="{00000000-0005-0000-0000-000029070000}"/>
    <cellStyle name="style1488114709430 2" xfId="19547" xr:uid="{00000000-0005-0000-0000-00002A070000}"/>
    <cellStyle name="style1488114709518" xfId="1604" xr:uid="{00000000-0005-0000-0000-00002B070000}"/>
    <cellStyle name="style1488114709518 2" xfId="19548" xr:uid="{00000000-0005-0000-0000-00002C070000}"/>
    <cellStyle name="style1488114709602" xfId="1605" xr:uid="{00000000-0005-0000-0000-00002D070000}"/>
    <cellStyle name="style1488114709602 2" xfId="19549" xr:uid="{00000000-0005-0000-0000-00002E070000}"/>
    <cellStyle name="style1488114709680" xfId="1606" xr:uid="{00000000-0005-0000-0000-00002F070000}"/>
    <cellStyle name="style1488114709680 2" xfId="19550" xr:uid="{00000000-0005-0000-0000-000030070000}"/>
    <cellStyle name="style1488114709789" xfId="1607" xr:uid="{00000000-0005-0000-0000-000031070000}"/>
    <cellStyle name="style1488114709789 2" xfId="19551" xr:uid="{00000000-0005-0000-0000-000032070000}"/>
    <cellStyle name="style1488114709867" xfId="1608" xr:uid="{00000000-0005-0000-0000-000033070000}"/>
    <cellStyle name="style1488114709867 2" xfId="19552" xr:uid="{00000000-0005-0000-0000-000034070000}"/>
    <cellStyle name="style1488114709945" xfId="1609" xr:uid="{00000000-0005-0000-0000-000035070000}"/>
    <cellStyle name="style1488114709945 2" xfId="19553" xr:uid="{00000000-0005-0000-0000-000036070000}"/>
    <cellStyle name="style1488114710030" xfId="1610" xr:uid="{00000000-0005-0000-0000-000037070000}"/>
    <cellStyle name="style1488114710030 2" xfId="19554" xr:uid="{00000000-0005-0000-0000-000038070000}"/>
    <cellStyle name="style1488114710103" xfId="1611" xr:uid="{00000000-0005-0000-0000-000039070000}"/>
    <cellStyle name="style1488114710103 2" xfId="19555" xr:uid="{00000000-0005-0000-0000-00003A070000}"/>
    <cellStyle name="style1488114710165" xfId="1612" xr:uid="{00000000-0005-0000-0000-00003B070000}"/>
    <cellStyle name="style1488114710165 2" xfId="19556" xr:uid="{00000000-0005-0000-0000-00003C070000}"/>
    <cellStyle name="style1488114710243" xfId="1613" xr:uid="{00000000-0005-0000-0000-00003D070000}"/>
    <cellStyle name="style1488114710243 2" xfId="19557" xr:uid="{00000000-0005-0000-0000-00003E070000}"/>
    <cellStyle name="style1488114710337" xfId="1614" xr:uid="{00000000-0005-0000-0000-00003F070000}"/>
    <cellStyle name="style1488114710337 2" xfId="19558" xr:uid="{00000000-0005-0000-0000-000040070000}"/>
    <cellStyle name="style1488114710478" xfId="1615" xr:uid="{00000000-0005-0000-0000-000041070000}"/>
    <cellStyle name="style1488114710478 2" xfId="19559" xr:uid="{00000000-0005-0000-0000-000042070000}"/>
    <cellStyle name="style1488114710555" xfId="1616" xr:uid="{00000000-0005-0000-0000-000043070000}"/>
    <cellStyle name="style1488114710555 2" xfId="19560" xr:uid="{00000000-0005-0000-0000-000044070000}"/>
    <cellStyle name="style1488114710618" xfId="1617" xr:uid="{00000000-0005-0000-0000-000045070000}"/>
    <cellStyle name="style1488114710618 2" xfId="19561" xr:uid="{00000000-0005-0000-0000-000046070000}"/>
    <cellStyle name="style1488114710696" xfId="1618" xr:uid="{00000000-0005-0000-0000-000047070000}"/>
    <cellStyle name="style1488114710696 2" xfId="19562" xr:uid="{00000000-0005-0000-0000-000048070000}"/>
    <cellStyle name="style1488114747548" xfId="1619" xr:uid="{00000000-0005-0000-0000-000049070000}"/>
    <cellStyle name="style1488114747548 2" xfId="19563" xr:uid="{00000000-0005-0000-0000-00004A070000}"/>
    <cellStyle name="style1488114747642" xfId="1620" xr:uid="{00000000-0005-0000-0000-00004B070000}"/>
    <cellStyle name="style1488114747642 2" xfId="19564" xr:uid="{00000000-0005-0000-0000-00004C070000}"/>
    <cellStyle name="style1488114747736" xfId="1621" xr:uid="{00000000-0005-0000-0000-00004D070000}"/>
    <cellStyle name="style1488114747736 2" xfId="19565" xr:uid="{00000000-0005-0000-0000-00004E070000}"/>
    <cellStyle name="style1488114747814" xfId="1622" xr:uid="{00000000-0005-0000-0000-00004F070000}"/>
    <cellStyle name="style1488114747814 2" xfId="19566" xr:uid="{00000000-0005-0000-0000-000050070000}"/>
    <cellStyle name="style1488114747908" xfId="1623" xr:uid="{00000000-0005-0000-0000-000051070000}"/>
    <cellStyle name="style1488114748001" xfId="1624" xr:uid="{00000000-0005-0000-0000-000052070000}"/>
    <cellStyle name="style1488114748001 2" xfId="19567" xr:uid="{00000000-0005-0000-0000-000053070000}"/>
    <cellStyle name="style1488114748095" xfId="1625" xr:uid="{00000000-0005-0000-0000-000054070000}"/>
    <cellStyle name="style1488114748095 2" xfId="19568" xr:uid="{00000000-0005-0000-0000-000055070000}"/>
    <cellStyle name="style1488114748173" xfId="1626" xr:uid="{00000000-0005-0000-0000-000056070000}"/>
    <cellStyle name="style1488114748173 2" xfId="19569" xr:uid="{00000000-0005-0000-0000-000057070000}"/>
    <cellStyle name="style1488114748268" xfId="1627" xr:uid="{00000000-0005-0000-0000-000058070000}"/>
    <cellStyle name="style1488114748268 2" xfId="19570" xr:uid="{00000000-0005-0000-0000-000059070000}"/>
    <cellStyle name="style1488114748362" xfId="1628" xr:uid="{00000000-0005-0000-0000-00005A070000}"/>
    <cellStyle name="style1488114748362 2" xfId="19571" xr:uid="{00000000-0005-0000-0000-00005B070000}"/>
    <cellStyle name="style1488114748440" xfId="1629" xr:uid="{00000000-0005-0000-0000-00005C070000}"/>
    <cellStyle name="style1488114748440 2" xfId="19572" xr:uid="{00000000-0005-0000-0000-00005D070000}"/>
    <cellStyle name="style1488114748534" xfId="1630" xr:uid="{00000000-0005-0000-0000-00005E070000}"/>
    <cellStyle name="style1488114748534 2" xfId="19573" xr:uid="{00000000-0005-0000-0000-00005F070000}"/>
    <cellStyle name="style1488114748628" xfId="1631" xr:uid="{00000000-0005-0000-0000-000060070000}"/>
    <cellStyle name="style1488114748628 2" xfId="19574" xr:uid="{00000000-0005-0000-0000-000061070000}"/>
    <cellStyle name="style1488114748718" xfId="1632" xr:uid="{00000000-0005-0000-0000-000062070000}"/>
    <cellStyle name="style1488114748718 2" xfId="19575" xr:uid="{00000000-0005-0000-0000-000063070000}"/>
    <cellStyle name="style1488114748800" xfId="1633" xr:uid="{00000000-0005-0000-0000-000064070000}"/>
    <cellStyle name="style1488114748800 2" xfId="19576" xr:uid="{00000000-0005-0000-0000-000065070000}"/>
    <cellStyle name="style1488114748894" xfId="1634" xr:uid="{00000000-0005-0000-0000-000066070000}"/>
    <cellStyle name="style1488114748894 2" xfId="19577" xr:uid="{00000000-0005-0000-0000-000067070000}"/>
    <cellStyle name="style1488114748972" xfId="1635" xr:uid="{00000000-0005-0000-0000-000068070000}"/>
    <cellStyle name="style1488114748972 2" xfId="19578" xr:uid="{00000000-0005-0000-0000-000069070000}"/>
    <cellStyle name="style1488114749065" xfId="1636" xr:uid="{00000000-0005-0000-0000-00006A070000}"/>
    <cellStyle name="style1488114749065 2" xfId="19579" xr:uid="{00000000-0005-0000-0000-00006B070000}"/>
    <cellStyle name="style1488114749159" xfId="1637" xr:uid="{00000000-0005-0000-0000-00006C070000}"/>
    <cellStyle name="style1488114749159 2" xfId="19580" xr:uid="{00000000-0005-0000-0000-00006D070000}"/>
    <cellStyle name="style1488114749254" xfId="1638" xr:uid="{00000000-0005-0000-0000-00006E070000}"/>
    <cellStyle name="style1488114749254 2" xfId="19581" xr:uid="{00000000-0005-0000-0000-00006F070000}"/>
    <cellStyle name="style1488114749332" xfId="1639" xr:uid="{00000000-0005-0000-0000-000070070000}"/>
    <cellStyle name="style1488114749332 2" xfId="19582" xr:uid="{00000000-0005-0000-0000-000071070000}"/>
    <cellStyle name="style1488114749426" xfId="1640" xr:uid="{00000000-0005-0000-0000-000072070000}"/>
    <cellStyle name="style1488114749426 2" xfId="19583" xr:uid="{00000000-0005-0000-0000-000073070000}"/>
    <cellStyle name="style1488114749504" xfId="1641" xr:uid="{00000000-0005-0000-0000-000074070000}"/>
    <cellStyle name="style1488114749504 2" xfId="19584" xr:uid="{00000000-0005-0000-0000-000075070000}"/>
    <cellStyle name="style1488114749598" xfId="1642" xr:uid="{00000000-0005-0000-0000-000076070000}"/>
    <cellStyle name="style1488114749598 2" xfId="19585" xr:uid="{00000000-0005-0000-0000-000077070000}"/>
    <cellStyle name="style1488114749692" xfId="1643" xr:uid="{00000000-0005-0000-0000-000078070000}"/>
    <cellStyle name="style1488114749692 2" xfId="19586" xr:uid="{00000000-0005-0000-0000-000079070000}"/>
    <cellStyle name="style1488114749769" xfId="1644" xr:uid="{00000000-0005-0000-0000-00007A070000}"/>
    <cellStyle name="style1488114749769 2" xfId="19587" xr:uid="{00000000-0005-0000-0000-00007B070000}"/>
    <cellStyle name="style1488114749863" xfId="1645" xr:uid="{00000000-0005-0000-0000-00007C070000}"/>
    <cellStyle name="style1488114749863 2" xfId="19588" xr:uid="{00000000-0005-0000-0000-00007D070000}"/>
    <cellStyle name="style1488114749957" xfId="1646" xr:uid="{00000000-0005-0000-0000-00007E070000}"/>
    <cellStyle name="style1488114749957 2" xfId="19589" xr:uid="{00000000-0005-0000-0000-00007F070000}"/>
    <cellStyle name="style1488114750050" xfId="1647" xr:uid="{00000000-0005-0000-0000-000080070000}"/>
    <cellStyle name="style1488114750050 2" xfId="19590" xr:uid="{00000000-0005-0000-0000-000081070000}"/>
    <cellStyle name="style1488114750144" xfId="1648" xr:uid="{00000000-0005-0000-0000-000082070000}"/>
    <cellStyle name="style1488114750144 2" xfId="19591" xr:uid="{00000000-0005-0000-0000-000083070000}"/>
    <cellStyle name="style1488114750255" xfId="1649" xr:uid="{00000000-0005-0000-0000-000084070000}"/>
    <cellStyle name="style1488114750255 2" xfId="19592" xr:uid="{00000000-0005-0000-0000-000085070000}"/>
    <cellStyle name="style1488114787055" xfId="1650" xr:uid="{00000000-0005-0000-0000-000086070000}"/>
    <cellStyle name="style1488114787055 2" xfId="19593" xr:uid="{00000000-0005-0000-0000-000087070000}"/>
    <cellStyle name="style1488114787149" xfId="1651" xr:uid="{00000000-0005-0000-0000-000088070000}"/>
    <cellStyle name="style1488114787149 2" xfId="19594" xr:uid="{00000000-0005-0000-0000-000089070000}"/>
    <cellStyle name="style1488114787227" xfId="1652" xr:uid="{00000000-0005-0000-0000-00008A070000}"/>
    <cellStyle name="style1488114787227 2" xfId="19595" xr:uid="{00000000-0005-0000-0000-00008B070000}"/>
    <cellStyle name="style1488114787323" xfId="1653" xr:uid="{00000000-0005-0000-0000-00008C070000}"/>
    <cellStyle name="style1488114787323 2" xfId="19596" xr:uid="{00000000-0005-0000-0000-00008D070000}"/>
    <cellStyle name="style1488114787400" xfId="1654" xr:uid="{00000000-0005-0000-0000-00008E070000}"/>
    <cellStyle name="style1488114787494" xfId="1655" xr:uid="{00000000-0005-0000-0000-00008F070000}"/>
    <cellStyle name="style1488114787494 2" xfId="19597" xr:uid="{00000000-0005-0000-0000-000090070000}"/>
    <cellStyle name="style1488114787572" xfId="1656" xr:uid="{00000000-0005-0000-0000-000091070000}"/>
    <cellStyle name="style1488114787572 2" xfId="19598" xr:uid="{00000000-0005-0000-0000-000092070000}"/>
    <cellStyle name="style1488114787666" xfId="1657" xr:uid="{00000000-0005-0000-0000-000093070000}"/>
    <cellStyle name="style1488114787666 2" xfId="19599" xr:uid="{00000000-0005-0000-0000-000094070000}"/>
    <cellStyle name="style1488114787760" xfId="1658" xr:uid="{00000000-0005-0000-0000-000095070000}"/>
    <cellStyle name="style1488114787760 2" xfId="19600" xr:uid="{00000000-0005-0000-0000-000096070000}"/>
    <cellStyle name="style1488114787853" xfId="1659" xr:uid="{00000000-0005-0000-0000-000097070000}"/>
    <cellStyle name="style1488114787853 2" xfId="19601" xr:uid="{00000000-0005-0000-0000-000098070000}"/>
    <cellStyle name="style1488114787931" xfId="1660" xr:uid="{00000000-0005-0000-0000-000099070000}"/>
    <cellStyle name="style1488114787931 2" xfId="19602" xr:uid="{00000000-0005-0000-0000-00009A070000}"/>
    <cellStyle name="style1488114788025" xfId="1661" xr:uid="{00000000-0005-0000-0000-00009B070000}"/>
    <cellStyle name="style1488114788025 2" xfId="19603" xr:uid="{00000000-0005-0000-0000-00009C070000}"/>
    <cellStyle name="style1488114788119" xfId="1662" xr:uid="{00000000-0005-0000-0000-00009D070000}"/>
    <cellStyle name="style1488114788119 2" xfId="19604" xr:uid="{00000000-0005-0000-0000-00009E070000}"/>
    <cellStyle name="style1488114788197" xfId="1663" xr:uid="{00000000-0005-0000-0000-00009F070000}"/>
    <cellStyle name="style1488114788197 2" xfId="19605" xr:uid="{00000000-0005-0000-0000-0000A0070000}"/>
    <cellStyle name="style1488114788306" xfId="1664" xr:uid="{00000000-0005-0000-0000-0000A1070000}"/>
    <cellStyle name="style1488114788306 2" xfId="19606" xr:uid="{00000000-0005-0000-0000-0000A2070000}"/>
    <cellStyle name="style1488114788385" xfId="1665" xr:uid="{00000000-0005-0000-0000-0000A3070000}"/>
    <cellStyle name="style1488114788385 2" xfId="19607" xr:uid="{00000000-0005-0000-0000-0000A4070000}"/>
    <cellStyle name="style1488114788479" xfId="1666" xr:uid="{00000000-0005-0000-0000-0000A5070000}"/>
    <cellStyle name="style1488114788479 2" xfId="19608" xr:uid="{00000000-0005-0000-0000-0000A6070000}"/>
    <cellStyle name="style1488114788573" xfId="1667" xr:uid="{00000000-0005-0000-0000-0000A7070000}"/>
    <cellStyle name="style1488114788573 2" xfId="19609" xr:uid="{00000000-0005-0000-0000-0000A8070000}"/>
    <cellStyle name="style1488114788651" xfId="1668" xr:uid="{00000000-0005-0000-0000-0000A9070000}"/>
    <cellStyle name="style1488114788651 2" xfId="19610" xr:uid="{00000000-0005-0000-0000-0000AA070000}"/>
    <cellStyle name="style1488114788745" xfId="1669" xr:uid="{00000000-0005-0000-0000-0000AB070000}"/>
    <cellStyle name="style1488114788745 2" xfId="19611" xr:uid="{00000000-0005-0000-0000-0000AC070000}"/>
    <cellStyle name="style1488114788841" xfId="1670" xr:uid="{00000000-0005-0000-0000-0000AD070000}"/>
    <cellStyle name="style1488114788841 2" xfId="19612" xr:uid="{00000000-0005-0000-0000-0000AE070000}"/>
    <cellStyle name="style1488114788917" xfId="1671" xr:uid="{00000000-0005-0000-0000-0000AF070000}"/>
    <cellStyle name="style1488114788917 2" xfId="19613" xr:uid="{00000000-0005-0000-0000-0000B0070000}"/>
    <cellStyle name="style1488114789011" xfId="1672" xr:uid="{00000000-0005-0000-0000-0000B1070000}"/>
    <cellStyle name="style1488114789011 2" xfId="19614" xr:uid="{00000000-0005-0000-0000-0000B2070000}"/>
    <cellStyle name="style1488114789105" xfId="1673" xr:uid="{00000000-0005-0000-0000-0000B3070000}"/>
    <cellStyle name="style1488114789105 2" xfId="19615" xr:uid="{00000000-0005-0000-0000-0000B4070000}"/>
    <cellStyle name="style1488114789183" xfId="1674" xr:uid="{00000000-0005-0000-0000-0000B5070000}"/>
    <cellStyle name="style1488114789183 2" xfId="19616" xr:uid="{00000000-0005-0000-0000-0000B6070000}"/>
    <cellStyle name="style1488114789277" xfId="1675" xr:uid="{00000000-0005-0000-0000-0000B7070000}"/>
    <cellStyle name="style1488114789277 2" xfId="19617" xr:uid="{00000000-0005-0000-0000-0000B8070000}"/>
    <cellStyle name="style1488114789374" xfId="1676" xr:uid="{00000000-0005-0000-0000-0000B9070000}"/>
    <cellStyle name="style1488114789374 2" xfId="19618" xr:uid="{00000000-0005-0000-0000-0000BA070000}"/>
    <cellStyle name="style1488114789511" xfId="1677" xr:uid="{00000000-0005-0000-0000-0000BB070000}"/>
    <cellStyle name="style1488114789511 2" xfId="19619" xr:uid="{00000000-0005-0000-0000-0000BC070000}"/>
    <cellStyle name="style1488114789589" xfId="1678" xr:uid="{00000000-0005-0000-0000-0000BD070000}"/>
    <cellStyle name="style1488114789589 2" xfId="19620" xr:uid="{00000000-0005-0000-0000-0000BE070000}"/>
    <cellStyle name="style1488114789683" xfId="1679" xr:uid="{00000000-0005-0000-0000-0000BF070000}"/>
    <cellStyle name="style1488114789683 2" xfId="19621" xr:uid="{00000000-0005-0000-0000-0000C0070000}"/>
    <cellStyle name="style1488114789761" xfId="1680" xr:uid="{00000000-0005-0000-0000-0000C1070000}"/>
    <cellStyle name="style1488114789761 2" xfId="19622" xr:uid="{00000000-0005-0000-0000-0000C2070000}"/>
    <cellStyle name="style1488114789886" xfId="1681" xr:uid="{00000000-0005-0000-0000-0000C3070000}"/>
    <cellStyle name="style1488114789886 2" xfId="19623" xr:uid="{00000000-0005-0000-0000-0000C4070000}"/>
    <cellStyle name="style1488114789959" xfId="1682" xr:uid="{00000000-0005-0000-0000-0000C5070000}"/>
    <cellStyle name="style1488114789959 2" xfId="19624" xr:uid="{00000000-0005-0000-0000-0000C6070000}"/>
    <cellStyle name="style1488114790053" xfId="1683" xr:uid="{00000000-0005-0000-0000-0000C7070000}"/>
    <cellStyle name="style1488114790053 2" xfId="19625" xr:uid="{00000000-0005-0000-0000-0000C8070000}"/>
    <cellStyle name="style1488114790131" xfId="1684" xr:uid="{00000000-0005-0000-0000-0000C9070000}"/>
    <cellStyle name="style1488114790131 2" xfId="19626" xr:uid="{00000000-0005-0000-0000-0000CA070000}"/>
    <cellStyle name="style1488114790209" xfId="1685" xr:uid="{00000000-0005-0000-0000-0000CB070000}"/>
    <cellStyle name="style1488114790209 2" xfId="19627" xr:uid="{00000000-0005-0000-0000-0000CC070000}"/>
    <cellStyle name="style1488114790288" xfId="1686" xr:uid="{00000000-0005-0000-0000-0000CD070000}"/>
    <cellStyle name="style1488114790288 2" xfId="19628" xr:uid="{00000000-0005-0000-0000-0000CE070000}"/>
    <cellStyle name="style1488114790350" xfId="1687" xr:uid="{00000000-0005-0000-0000-0000CF070000}"/>
    <cellStyle name="style1488114790350 2" xfId="19629" xr:uid="{00000000-0005-0000-0000-0000D0070000}"/>
    <cellStyle name="style1488114790434" xfId="1688" xr:uid="{00000000-0005-0000-0000-0000D1070000}"/>
    <cellStyle name="style1488114790434 2" xfId="19630" xr:uid="{00000000-0005-0000-0000-0000D2070000}"/>
    <cellStyle name="style1488114790559" xfId="1689" xr:uid="{00000000-0005-0000-0000-0000D3070000}"/>
    <cellStyle name="style1488114790559 2" xfId="19631" xr:uid="{00000000-0005-0000-0000-0000D4070000}"/>
    <cellStyle name="style1488114790637" xfId="1690" xr:uid="{00000000-0005-0000-0000-0000D5070000}"/>
    <cellStyle name="style1488114790637 2" xfId="19632" xr:uid="{00000000-0005-0000-0000-0000D6070000}"/>
    <cellStyle name="style1488114790700" xfId="1691" xr:uid="{00000000-0005-0000-0000-0000D7070000}"/>
    <cellStyle name="style1488114790700 2" xfId="19633" xr:uid="{00000000-0005-0000-0000-0000D8070000}"/>
    <cellStyle name="style1488114790778" xfId="1692" xr:uid="{00000000-0005-0000-0000-0000D9070000}"/>
    <cellStyle name="style1488114790778 2" xfId="19634" xr:uid="{00000000-0005-0000-0000-0000DA070000}"/>
    <cellStyle name="style1488114827719" xfId="1693" xr:uid="{00000000-0005-0000-0000-0000DB070000}"/>
    <cellStyle name="style1488114827719 2" xfId="19635" xr:uid="{00000000-0005-0000-0000-0000DC070000}"/>
    <cellStyle name="style1488114827829" xfId="1694" xr:uid="{00000000-0005-0000-0000-0000DD070000}"/>
    <cellStyle name="style1488114827829 2" xfId="19636" xr:uid="{00000000-0005-0000-0000-0000DE070000}"/>
    <cellStyle name="style1488114827907" xfId="1695" xr:uid="{00000000-0005-0000-0000-0000DF070000}"/>
    <cellStyle name="style1488114827907 2" xfId="19637" xr:uid="{00000000-0005-0000-0000-0000E0070000}"/>
    <cellStyle name="style1488114828002" xfId="1696" xr:uid="{00000000-0005-0000-0000-0000E1070000}"/>
    <cellStyle name="style1488114828002 2" xfId="19638" xr:uid="{00000000-0005-0000-0000-0000E2070000}"/>
    <cellStyle name="style1488114828096" xfId="1697" xr:uid="{00000000-0005-0000-0000-0000E3070000}"/>
    <cellStyle name="style1488114828174" xfId="1698" xr:uid="{00000000-0005-0000-0000-0000E4070000}"/>
    <cellStyle name="style1488114828174 2" xfId="19639" xr:uid="{00000000-0005-0000-0000-0000E5070000}"/>
    <cellStyle name="style1488114828267" xfId="1699" xr:uid="{00000000-0005-0000-0000-0000E6070000}"/>
    <cellStyle name="style1488114828267 2" xfId="19640" xr:uid="{00000000-0005-0000-0000-0000E7070000}"/>
    <cellStyle name="style1488114828346" xfId="1700" xr:uid="{00000000-0005-0000-0000-0000E8070000}"/>
    <cellStyle name="style1488114828346 2" xfId="19641" xr:uid="{00000000-0005-0000-0000-0000E9070000}"/>
    <cellStyle name="style1488114828439" xfId="1701" xr:uid="{00000000-0005-0000-0000-0000EA070000}"/>
    <cellStyle name="style1488114828439 2" xfId="19642" xr:uid="{00000000-0005-0000-0000-0000EB070000}"/>
    <cellStyle name="style1488114828533" xfId="1702" xr:uid="{00000000-0005-0000-0000-0000EC070000}"/>
    <cellStyle name="style1488114828533 2" xfId="19643" xr:uid="{00000000-0005-0000-0000-0000ED070000}"/>
    <cellStyle name="style1488114828611" xfId="1703" xr:uid="{00000000-0005-0000-0000-0000EE070000}"/>
    <cellStyle name="style1488114828611 2" xfId="19644" xr:uid="{00000000-0005-0000-0000-0000EF070000}"/>
    <cellStyle name="style1488114828705" xfId="1704" xr:uid="{00000000-0005-0000-0000-0000F0070000}"/>
    <cellStyle name="style1488114828705 2" xfId="19645" xr:uid="{00000000-0005-0000-0000-0000F1070000}"/>
    <cellStyle name="style1488114828799" xfId="1705" xr:uid="{00000000-0005-0000-0000-0000F2070000}"/>
    <cellStyle name="style1488114828799 2" xfId="19646" xr:uid="{00000000-0005-0000-0000-0000F3070000}"/>
    <cellStyle name="style1488114828877" xfId="1706" xr:uid="{00000000-0005-0000-0000-0000F4070000}"/>
    <cellStyle name="style1488114828877 2" xfId="19647" xr:uid="{00000000-0005-0000-0000-0000F5070000}"/>
    <cellStyle name="style1488114828971" xfId="1707" xr:uid="{00000000-0005-0000-0000-0000F6070000}"/>
    <cellStyle name="style1488114828971 2" xfId="19648" xr:uid="{00000000-0005-0000-0000-0000F7070000}"/>
    <cellStyle name="style1488114829066" xfId="1708" xr:uid="{00000000-0005-0000-0000-0000F8070000}"/>
    <cellStyle name="style1488114829066 2" xfId="19649" xr:uid="{00000000-0005-0000-0000-0000F9070000}"/>
    <cellStyle name="style1488114829159" xfId="1709" xr:uid="{00000000-0005-0000-0000-0000FA070000}"/>
    <cellStyle name="style1488114829159 2" xfId="19650" xr:uid="{00000000-0005-0000-0000-0000FB070000}"/>
    <cellStyle name="style1488114829238" xfId="1710" xr:uid="{00000000-0005-0000-0000-0000FC070000}"/>
    <cellStyle name="style1488114829238 2" xfId="19651" xr:uid="{00000000-0005-0000-0000-0000FD070000}"/>
    <cellStyle name="style1488114829331" xfId="1711" xr:uid="{00000000-0005-0000-0000-0000FE070000}"/>
    <cellStyle name="style1488114829331 2" xfId="19652" xr:uid="{00000000-0005-0000-0000-0000FF070000}"/>
    <cellStyle name="style1488114829425" xfId="1712" xr:uid="{00000000-0005-0000-0000-000000080000}"/>
    <cellStyle name="style1488114829425 2" xfId="19653" xr:uid="{00000000-0005-0000-0000-000001080000}"/>
    <cellStyle name="style1488114829501" xfId="1713" xr:uid="{00000000-0005-0000-0000-000002080000}"/>
    <cellStyle name="style1488114829501 2" xfId="19654" xr:uid="{00000000-0005-0000-0000-000003080000}"/>
    <cellStyle name="style1488114829580" xfId="1714" xr:uid="{00000000-0005-0000-0000-000004080000}"/>
    <cellStyle name="style1488114829580 2" xfId="19655" xr:uid="{00000000-0005-0000-0000-000005080000}"/>
    <cellStyle name="style1488114829674" xfId="1715" xr:uid="{00000000-0005-0000-0000-000006080000}"/>
    <cellStyle name="style1488114829674 2" xfId="19656" xr:uid="{00000000-0005-0000-0000-000007080000}"/>
    <cellStyle name="style1488114829752" xfId="1716" xr:uid="{00000000-0005-0000-0000-000008080000}"/>
    <cellStyle name="style1488114829752 2" xfId="19657" xr:uid="{00000000-0005-0000-0000-000009080000}"/>
    <cellStyle name="style1488114829846" xfId="1717" xr:uid="{00000000-0005-0000-0000-00000A080000}"/>
    <cellStyle name="style1488114829846 2" xfId="19658" xr:uid="{00000000-0005-0000-0000-00000B080000}"/>
    <cellStyle name="style1488114829940" xfId="1718" xr:uid="{00000000-0005-0000-0000-00000C080000}"/>
    <cellStyle name="style1488114829940 2" xfId="19659" xr:uid="{00000000-0005-0000-0000-00000D080000}"/>
    <cellStyle name="style1488114830035" xfId="1719" xr:uid="{00000000-0005-0000-0000-00000E080000}"/>
    <cellStyle name="style1488114830035 2" xfId="19660" xr:uid="{00000000-0005-0000-0000-00000F080000}"/>
    <cellStyle name="style1488114830113" xfId="1720" xr:uid="{00000000-0005-0000-0000-000010080000}"/>
    <cellStyle name="style1488114830113 2" xfId="19661" xr:uid="{00000000-0005-0000-0000-000011080000}"/>
    <cellStyle name="style1488114830223" xfId="1721" xr:uid="{00000000-0005-0000-0000-000012080000}"/>
    <cellStyle name="style1488114830223 2" xfId="19662" xr:uid="{00000000-0005-0000-0000-000013080000}"/>
    <cellStyle name="style1488114830301" xfId="1722" xr:uid="{00000000-0005-0000-0000-000014080000}"/>
    <cellStyle name="style1488114830301 2" xfId="19663" xr:uid="{00000000-0005-0000-0000-000015080000}"/>
    <cellStyle name="style1488114830394" xfId="1723" xr:uid="{00000000-0005-0000-0000-000016080000}"/>
    <cellStyle name="style1488114830394 2" xfId="19664" xr:uid="{00000000-0005-0000-0000-000017080000}"/>
    <cellStyle name="style1488114830488" xfId="1724" xr:uid="{00000000-0005-0000-0000-000018080000}"/>
    <cellStyle name="style1488114830488 2" xfId="19665" xr:uid="{00000000-0005-0000-0000-000019080000}"/>
    <cellStyle name="style1488114830582" xfId="1725" xr:uid="{00000000-0005-0000-0000-00001A080000}"/>
    <cellStyle name="style1488114830582 2" xfId="19666" xr:uid="{00000000-0005-0000-0000-00001B080000}"/>
    <cellStyle name="style1488114830660" xfId="1726" xr:uid="{00000000-0005-0000-0000-00001C080000}"/>
    <cellStyle name="style1488114830660 2" xfId="19667" xr:uid="{00000000-0005-0000-0000-00001D080000}"/>
    <cellStyle name="style1488114830738" xfId="1727" xr:uid="{00000000-0005-0000-0000-00001E080000}"/>
    <cellStyle name="style1488114830738 2" xfId="19668" xr:uid="{00000000-0005-0000-0000-00001F080000}"/>
    <cellStyle name="style1488114830801" xfId="1728" xr:uid="{00000000-0005-0000-0000-000020080000}"/>
    <cellStyle name="style1488114830801 2" xfId="19669" xr:uid="{00000000-0005-0000-0000-000021080000}"/>
    <cellStyle name="style1488114830879" xfId="1729" xr:uid="{00000000-0005-0000-0000-000022080000}"/>
    <cellStyle name="style1488114830879 2" xfId="19670" xr:uid="{00000000-0005-0000-0000-000023080000}"/>
    <cellStyle name="style1488114830957" xfId="1730" xr:uid="{00000000-0005-0000-0000-000024080000}"/>
    <cellStyle name="style1488114830957 2" xfId="19671" xr:uid="{00000000-0005-0000-0000-000025080000}"/>
    <cellStyle name="style1488114831042" xfId="1731" xr:uid="{00000000-0005-0000-0000-000026080000}"/>
    <cellStyle name="style1488114831042 2" xfId="19672" xr:uid="{00000000-0005-0000-0000-000027080000}"/>
    <cellStyle name="style1488114831115" xfId="1732" xr:uid="{00000000-0005-0000-0000-000028080000}"/>
    <cellStyle name="style1488114831115 2" xfId="19673" xr:uid="{00000000-0005-0000-0000-000029080000}"/>
    <cellStyle name="style1488114831177" xfId="1733" xr:uid="{00000000-0005-0000-0000-00002A080000}"/>
    <cellStyle name="style1488114831177 2" xfId="19674" xr:uid="{00000000-0005-0000-0000-00002B080000}"/>
    <cellStyle name="style1488114831271" xfId="1734" xr:uid="{00000000-0005-0000-0000-00002C080000}"/>
    <cellStyle name="style1488114831271 2" xfId="19675" xr:uid="{00000000-0005-0000-0000-00002D080000}"/>
    <cellStyle name="style1488114831349" xfId="1735" xr:uid="{00000000-0005-0000-0000-00002E080000}"/>
    <cellStyle name="style1488114831349 2" xfId="19676" xr:uid="{00000000-0005-0000-0000-00002F080000}"/>
    <cellStyle name="style1488114831427" xfId="1736" xr:uid="{00000000-0005-0000-0000-000030080000}"/>
    <cellStyle name="style1488114831427 2" xfId="19677" xr:uid="{00000000-0005-0000-0000-000031080000}"/>
    <cellStyle name="style1488114831490" xfId="1737" xr:uid="{00000000-0005-0000-0000-000032080000}"/>
    <cellStyle name="style1488114831490 2" xfId="19678" xr:uid="{00000000-0005-0000-0000-000033080000}"/>
    <cellStyle name="style1488114868683" xfId="1738" xr:uid="{00000000-0005-0000-0000-000034080000}"/>
    <cellStyle name="style1488114868776" xfId="1739" xr:uid="{00000000-0005-0000-0000-000035080000}"/>
    <cellStyle name="style1488114868776 2" xfId="19679" xr:uid="{00000000-0005-0000-0000-000036080000}"/>
    <cellStyle name="style1488114868886" xfId="1740" xr:uid="{00000000-0005-0000-0000-000037080000}"/>
    <cellStyle name="style1488114868886 2" xfId="19680" xr:uid="{00000000-0005-0000-0000-000038080000}"/>
    <cellStyle name="style1488114868980" xfId="1741" xr:uid="{00000000-0005-0000-0000-000039080000}"/>
    <cellStyle name="style1488114868980 2" xfId="19681" xr:uid="{00000000-0005-0000-0000-00003A080000}"/>
    <cellStyle name="style1488114869073" xfId="1742" xr:uid="{00000000-0005-0000-0000-00003B080000}"/>
    <cellStyle name="style1488114869073 2" xfId="19682" xr:uid="{00000000-0005-0000-0000-00003C080000}"/>
    <cellStyle name="style1488114869182" xfId="1743" xr:uid="{00000000-0005-0000-0000-00003D080000}"/>
    <cellStyle name="style1488114869182 2" xfId="19683" xr:uid="{00000000-0005-0000-0000-00003E080000}"/>
    <cellStyle name="style1488114869276" xfId="1744" xr:uid="{00000000-0005-0000-0000-00003F080000}"/>
    <cellStyle name="style1488114869276 2" xfId="19684" xr:uid="{00000000-0005-0000-0000-000040080000}"/>
    <cellStyle name="style1488114869385" xfId="1745" xr:uid="{00000000-0005-0000-0000-000041080000}"/>
    <cellStyle name="style1488114869385 2" xfId="19685" xr:uid="{00000000-0005-0000-0000-000042080000}"/>
    <cellStyle name="style1488114869479" xfId="1746" xr:uid="{00000000-0005-0000-0000-000043080000}"/>
    <cellStyle name="style1488114869479 2" xfId="19686" xr:uid="{00000000-0005-0000-0000-000044080000}"/>
    <cellStyle name="style1488114869573" xfId="1747" xr:uid="{00000000-0005-0000-0000-000045080000}"/>
    <cellStyle name="style1488114869573 2" xfId="19687" xr:uid="{00000000-0005-0000-0000-000046080000}"/>
    <cellStyle name="style1488114869664" xfId="1748" xr:uid="{00000000-0005-0000-0000-000047080000}"/>
    <cellStyle name="style1488114869664 2" xfId="19688" xr:uid="{00000000-0005-0000-0000-000048080000}"/>
    <cellStyle name="style1488114869746" xfId="1749" xr:uid="{00000000-0005-0000-0000-000049080000}"/>
    <cellStyle name="style1488114869746 2" xfId="19689" xr:uid="{00000000-0005-0000-0000-00004A080000}"/>
    <cellStyle name="style1488114869824" xfId="1750" xr:uid="{00000000-0005-0000-0000-00004B080000}"/>
    <cellStyle name="style1488114869824 2" xfId="19690" xr:uid="{00000000-0005-0000-0000-00004C080000}"/>
    <cellStyle name="style1488114869918" xfId="1751" xr:uid="{00000000-0005-0000-0000-00004D080000}"/>
    <cellStyle name="style1488114869918 2" xfId="19691" xr:uid="{00000000-0005-0000-0000-00004E080000}"/>
    <cellStyle name="style1488114870027" xfId="1752" xr:uid="{00000000-0005-0000-0000-00004F080000}"/>
    <cellStyle name="style1488114870027 2" xfId="19692" xr:uid="{00000000-0005-0000-0000-000050080000}"/>
    <cellStyle name="style1488114870137" xfId="1753" xr:uid="{00000000-0005-0000-0000-000051080000}"/>
    <cellStyle name="style1488114870137 2" xfId="19693" xr:uid="{00000000-0005-0000-0000-000052080000}"/>
    <cellStyle name="style1488114870230" xfId="1754" xr:uid="{00000000-0005-0000-0000-000053080000}"/>
    <cellStyle name="style1488114870371" xfId="1755" xr:uid="{00000000-0005-0000-0000-000054080000}"/>
    <cellStyle name="style1488114870371 2" xfId="19694" xr:uid="{00000000-0005-0000-0000-000055080000}"/>
    <cellStyle name="style1488114870465" xfId="1756" xr:uid="{00000000-0005-0000-0000-000056080000}"/>
    <cellStyle name="style1488114870465 2" xfId="19695" xr:uid="{00000000-0005-0000-0000-000057080000}"/>
    <cellStyle name="style1488114870574" xfId="1757" xr:uid="{00000000-0005-0000-0000-000058080000}"/>
    <cellStyle name="style1488114870574 2" xfId="19696" xr:uid="{00000000-0005-0000-0000-000059080000}"/>
    <cellStyle name="style1488114907768" xfId="1758" xr:uid="{00000000-0005-0000-0000-00005A080000}"/>
    <cellStyle name="style1488114907863" xfId="1759" xr:uid="{00000000-0005-0000-0000-00005B080000}"/>
    <cellStyle name="style1488114907863 2" xfId="19697" xr:uid="{00000000-0005-0000-0000-00005C080000}"/>
    <cellStyle name="style1488114907957" xfId="1760" xr:uid="{00000000-0005-0000-0000-00005D080000}"/>
    <cellStyle name="style1488114907957 2" xfId="19698" xr:uid="{00000000-0005-0000-0000-00005E080000}"/>
    <cellStyle name="style1488114908050" xfId="1761" xr:uid="{00000000-0005-0000-0000-00005F080000}"/>
    <cellStyle name="style1488114908050 2" xfId="19699" xr:uid="{00000000-0005-0000-0000-000060080000}"/>
    <cellStyle name="style1488114908144" xfId="1762" xr:uid="{00000000-0005-0000-0000-000061080000}"/>
    <cellStyle name="style1488114908144 2" xfId="19700" xr:uid="{00000000-0005-0000-0000-000062080000}"/>
    <cellStyle name="style1488114908222" xfId="1763" xr:uid="{00000000-0005-0000-0000-000063080000}"/>
    <cellStyle name="style1488114908222 2" xfId="19701" xr:uid="{00000000-0005-0000-0000-000064080000}"/>
    <cellStyle name="style1488114908285" xfId="1764" xr:uid="{00000000-0005-0000-0000-000065080000}"/>
    <cellStyle name="style1488114908285 2" xfId="19702" xr:uid="{00000000-0005-0000-0000-000066080000}"/>
    <cellStyle name="style1488114908394" xfId="1765" xr:uid="{00000000-0005-0000-0000-000067080000}"/>
    <cellStyle name="style1488114908394 2" xfId="19703" xr:uid="{00000000-0005-0000-0000-000068080000}"/>
    <cellStyle name="style1488114908504" xfId="1766" xr:uid="{00000000-0005-0000-0000-000069080000}"/>
    <cellStyle name="style1488114908504 2" xfId="19704" xr:uid="{00000000-0005-0000-0000-00006A080000}"/>
    <cellStyle name="style1488114908582" xfId="1767" xr:uid="{00000000-0005-0000-0000-00006B080000}"/>
    <cellStyle name="style1488114908582 2" xfId="19705" xr:uid="{00000000-0005-0000-0000-00006C080000}"/>
    <cellStyle name="style1488114908660" xfId="1768" xr:uid="{00000000-0005-0000-0000-00006D080000}"/>
    <cellStyle name="style1488114908660 2" xfId="19706" xr:uid="{00000000-0005-0000-0000-00006E080000}"/>
    <cellStyle name="style1488114908769" xfId="1769" xr:uid="{00000000-0005-0000-0000-00006F080000}"/>
    <cellStyle name="style1488114908769 2" xfId="19707" xr:uid="{00000000-0005-0000-0000-000070080000}"/>
    <cellStyle name="style1488114908864" xfId="1770" xr:uid="{00000000-0005-0000-0000-000071080000}"/>
    <cellStyle name="style1488114908864 2" xfId="19708" xr:uid="{00000000-0005-0000-0000-000072080000}"/>
    <cellStyle name="style1488114908974" xfId="1771" xr:uid="{00000000-0005-0000-0000-000073080000}"/>
    <cellStyle name="style1488114908974 2" xfId="19709" xr:uid="{00000000-0005-0000-0000-000074080000}"/>
    <cellStyle name="style1488114909067" xfId="1772" xr:uid="{00000000-0005-0000-0000-000075080000}"/>
    <cellStyle name="style1488114909067 2" xfId="19710" xr:uid="{00000000-0005-0000-0000-000076080000}"/>
    <cellStyle name="style1488114909161" xfId="1773" xr:uid="{00000000-0005-0000-0000-000077080000}"/>
    <cellStyle name="style1488114909161 2" xfId="19711" xr:uid="{00000000-0005-0000-0000-000078080000}"/>
    <cellStyle name="style1488114909239" xfId="1774" xr:uid="{00000000-0005-0000-0000-000079080000}"/>
    <cellStyle name="style1488114909239 2" xfId="19712" xr:uid="{00000000-0005-0000-0000-00007A080000}"/>
    <cellStyle name="style1488114909339" xfId="1775" xr:uid="{00000000-0005-0000-0000-00007B080000}"/>
    <cellStyle name="style1488114909339 2" xfId="19713" xr:uid="{00000000-0005-0000-0000-00007C080000}"/>
    <cellStyle name="style1488114909411" xfId="1776" xr:uid="{00000000-0005-0000-0000-00007D080000}"/>
    <cellStyle name="style1488114909411 2" xfId="19714" xr:uid="{00000000-0005-0000-0000-00007E080000}"/>
    <cellStyle name="style1488114909489" xfId="1777" xr:uid="{00000000-0005-0000-0000-00007F080000}"/>
    <cellStyle name="style1488114909489 2" xfId="19715" xr:uid="{00000000-0005-0000-0000-000080080000}"/>
    <cellStyle name="style1488114909583" xfId="1778" xr:uid="{00000000-0005-0000-0000-000081080000}"/>
    <cellStyle name="style1488114909583 2" xfId="19716" xr:uid="{00000000-0005-0000-0000-000082080000}"/>
    <cellStyle name="style1488114909661" xfId="1779" xr:uid="{00000000-0005-0000-0000-000083080000}"/>
    <cellStyle name="style1488114909661 2" xfId="19717" xr:uid="{00000000-0005-0000-0000-000084080000}"/>
    <cellStyle name="style1488114909755" xfId="1780" xr:uid="{00000000-0005-0000-0000-000085080000}"/>
    <cellStyle name="style1488114909755 2" xfId="19718" xr:uid="{00000000-0005-0000-0000-000086080000}"/>
    <cellStyle name="style1488114946825" xfId="1781" xr:uid="{00000000-0005-0000-0000-000087080000}"/>
    <cellStyle name="style1488114946919" xfId="1782" xr:uid="{00000000-0005-0000-0000-000088080000}"/>
    <cellStyle name="style1488114946919 2" xfId="19719" xr:uid="{00000000-0005-0000-0000-000089080000}"/>
    <cellStyle name="style1488114947014" xfId="1783" xr:uid="{00000000-0005-0000-0000-00008A080000}"/>
    <cellStyle name="style1488114947014 2" xfId="19720" xr:uid="{00000000-0005-0000-0000-00008B080000}"/>
    <cellStyle name="style1488114947092" xfId="1784" xr:uid="{00000000-0005-0000-0000-00008C080000}"/>
    <cellStyle name="style1488114947092 2" xfId="19721" xr:uid="{00000000-0005-0000-0000-00008D080000}"/>
    <cellStyle name="style1488114947185" xfId="1785" xr:uid="{00000000-0005-0000-0000-00008E080000}"/>
    <cellStyle name="style1488114947185 2" xfId="19722" xr:uid="{00000000-0005-0000-0000-00008F080000}"/>
    <cellStyle name="style1488114947264" xfId="1786" xr:uid="{00000000-0005-0000-0000-000090080000}"/>
    <cellStyle name="style1488114947264 2" xfId="19723" xr:uid="{00000000-0005-0000-0000-000091080000}"/>
    <cellStyle name="style1488114947342" xfId="1787" xr:uid="{00000000-0005-0000-0000-000092080000}"/>
    <cellStyle name="style1488114947342 2" xfId="19724" xr:uid="{00000000-0005-0000-0000-000093080000}"/>
    <cellStyle name="style1488114947420" xfId="1788" xr:uid="{00000000-0005-0000-0000-000094080000}"/>
    <cellStyle name="style1488114947420 2" xfId="19725" xr:uid="{00000000-0005-0000-0000-000095080000}"/>
    <cellStyle name="style1488114947514" xfId="1789" xr:uid="{00000000-0005-0000-0000-000096080000}"/>
    <cellStyle name="style1488114947514 2" xfId="19726" xr:uid="{00000000-0005-0000-0000-000097080000}"/>
    <cellStyle name="style1488114947592" xfId="1790" xr:uid="{00000000-0005-0000-0000-000098080000}"/>
    <cellStyle name="style1488114947592 2" xfId="19727" xr:uid="{00000000-0005-0000-0000-000099080000}"/>
    <cellStyle name="style1488114947686" xfId="1791" xr:uid="{00000000-0005-0000-0000-00009A080000}"/>
    <cellStyle name="style1488114947686 2" xfId="19728" xr:uid="{00000000-0005-0000-0000-00009B080000}"/>
    <cellStyle name="style1488114947764" xfId="1792" xr:uid="{00000000-0005-0000-0000-00009C080000}"/>
    <cellStyle name="style1488114947764 2" xfId="19729" xr:uid="{00000000-0005-0000-0000-00009D080000}"/>
    <cellStyle name="style1488114947857" xfId="1793" xr:uid="{00000000-0005-0000-0000-00009E080000}"/>
    <cellStyle name="style1488114947857 2" xfId="19730" xr:uid="{00000000-0005-0000-0000-00009F080000}"/>
    <cellStyle name="style1488114947967" xfId="1794" xr:uid="{00000000-0005-0000-0000-0000A0080000}"/>
    <cellStyle name="style1488114947967 2" xfId="19731" xr:uid="{00000000-0005-0000-0000-0000A1080000}"/>
    <cellStyle name="style1488114948062" xfId="1795" xr:uid="{00000000-0005-0000-0000-0000A2080000}"/>
    <cellStyle name="style1488114948062 2" xfId="19732" xr:uid="{00000000-0005-0000-0000-0000A3080000}"/>
    <cellStyle name="style1488114948155" xfId="1796" xr:uid="{00000000-0005-0000-0000-0000A4080000}"/>
    <cellStyle name="style1488114948155 2" xfId="19733" xr:uid="{00000000-0005-0000-0000-0000A5080000}"/>
    <cellStyle name="style1488114948234" xfId="1797" xr:uid="{00000000-0005-0000-0000-0000A6080000}"/>
    <cellStyle name="style1488114948234 2" xfId="19734" xr:uid="{00000000-0005-0000-0000-0000A7080000}"/>
    <cellStyle name="style1488114948343" xfId="1798" xr:uid="{00000000-0005-0000-0000-0000A8080000}"/>
    <cellStyle name="style1488114948343 2" xfId="19735" xr:uid="{00000000-0005-0000-0000-0000A9080000}"/>
    <cellStyle name="style1488114948421" xfId="1799" xr:uid="{00000000-0005-0000-0000-0000AA080000}"/>
    <cellStyle name="style1488114948421 2" xfId="19736" xr:uid="{00000000-0005-0000-0000-0000AB080000}"/>
    <cellStyle name="style1488114948522" xfId="1800" xr:uid="{00000000-0005-0000-0000-0000AC080000}"/>
    <cellStyle name="style1488114948522 2" xfId="19737" xr:uid="{00000000-0005-0000-0000-0000AD080000}"/>
    <cellStyle name="style1488114948609" xfId="1801" xr:uid="{00000000-0005-0000-0000-0000AE080000}"/>
    <cellStyle name="style1488114948609 2" xfId="19738" xr:uid="{00000000-0005-0000-0000-0000AF080000}"/>
    <cellStyle name="style1488114948687" xfId="1802" xr:uid="{00000000-0005-0000-0000-0000B0080000}"/>
    <cellStyle name="style1488114948687 2" xfId="19739" xr:uid="{00000000-0005-0000-0000-0000B1080000}"/>
    <cellStyle name="style1488114948780" xfId="1803" xr:uid="{00000000-0005-0000-0000-0000B2080000}"/>
    <cellStyle name="style1488114948780 2" xfId="19740" xr:uid="{00000000-0005-0000-0000-0000B3080000}"/>
    <cellStyle name="style1488114948859" xfId="1804" xr:uid="{00000000-0005-0000-0000-0000B4080000}"/>
    <cellStyle name="style1488114948859 2" xfId="19741" xr:uid="{00000000-0005-0000-0000-0000B5080000}"/>
    <cellStyle name="style1488114948952" xfId="1805" xr:uid="{00000000-0005-0000-0000-0000B6080000}"/>
    <cellStyle name="style1488114948952 2" xfId="19742" xr:uid="{00000000-0005-0000-0000-0000B7080000}"/>
    <cellStyle name="style1488114949045" xfId="1806" xr:uid="{00000000-0005-0000-0000-0000B8080000}"/>
    <cellStyle name="style1488114949045 2" xfId="19743" xr:uid="{00000000-0005-0000-0000-0000B9080000}"/>
    <cellStyle name="style1488114949125" xfId="1807" xr:uid="{00000000-0005-0000-0000-0000BA080000}"/>
    <cellStyle name="style1488114949125 2" xfId="19744" xr:uid="{00000000-0005-0000-0000-0000BB080000}"/>
    <cellStyle name="style1488114949219" xfId="1808" xr:uid="{00000000-0005-0000-0000-0000BC080000}"/>
    <cellStyle name="style1488114949219 2" xfId="19745" xr:uid="{00000000-0005-0000-0000-0000BD080000}"/>
    <cellStyle name="style1488190364052" xfId="1809" xr:uid="{00000000-0005-0000-0000-0000BE080000}"/>
    <cellStyle name="style1488190364255" xfId="1810" xr:uid="{00000000-0005-0000-0000-0000BF080000}"/>
    <cellStyle name="style1488190364396" xfId="1811" xr:uid="{00000000-0005-0000-0000-0000C0080000}"/>
    <cellStyle name="style1488190364568" xfId="1812" xr:uid="{00000000-0005-0000-0000-0000C1080000}"/>
    <cellStyle name="style1488190364739" xfId="1813" xr:uid="{00000000-0005-0000-0000-0000C2080000}"/>
    <cellStyle name="style1488190364880" xfId="1814" xr:uid="{00000000-0005-0000-0000-0000C3080000}"/>
    <cellStyle name="style1488190365021" xfId="1815" xr:uid="{00000000-0005-0000-0000-0000C4080000}"/>
    <cellStyle name="style1488190365177" xfId="1816" xr:uid="{00000000-0005-0000-0000-0000C5080000}"/>
    <cellStyle name="style1488190365333" xfId="1817" xr:uid="{00000000-0005-0000-0000-0000C6080000}"/>
    <cellStyle name="style1488190365474" xfId="1818" xr:uid="{00000000-0005-0000-0000-0000C7080000}"/>
    <cellStyle name="style1488190365615" xfId="1819" xr:uid="{00000000-0005-0000-0000-0000C8080000}"/>
    <cellStyle name="style1488190365755" xfId="1820" xr:uid="{00000000-0005-0000-0000-0000C9080000}"/>
    <cellStyle name="style1488190365974" xfId="1821" xr:uid="{00000000-0005-0000-0000-0000CA080000}"/>
    <cellStyle name="style1488190366161" xfId="1822" xr:uid="{00000000-0005-0000-0000-0000CB080000}"/>
    <cellStyle name="style1488190366318" xfId="1823" xr:uid="{00000000-0005-0000-0000-0000CC080000}"/>
    <cellStyle name="style1488190366443" xfId="1824" xr:uid="{00000000-0005-0000-0000-0000CD080000}"/>
    <cellStyle name="style1488190366583" xfId="1825" xr:uid="{00000000-0005-0000-0000-0000CE080000}"/>
    <cellStyle name="style1488190366740" xfId="1826" xr:uid="{00000000-0005-0000-0000-0000CF080000}"/>
    <cellStyle name="style1488190366880" xfId="1827" xr:uid="{00000000-0005-0000-0000-0000D0080000}"/>
    <cellStyle name="style1488190367036" xfId="1828" xr:uid="{00000000-0005-0000-0000-0000D1080000}"/>
    <cellStyle name="style1488190367173" xfId="1829" xr:uid="{00000000-0005-0000-0000-0000D2080000}"/>
    <cellStyle name="style1488190367345" xfId="1830" xr:uid="{00000000-0005-0000-0000-0000D3080000}"/>
    <cellStyle name="style1488190367486" xfId="1831" xr:uid="{00000000-0005-0000-0000-0000D4080000}"/>
    <cellStyle name="style1488190367626" xfId="1832" xr:uid="{00000000-0005-0000-0000-0000D5080000}"/>
    <cellStyle name="style1488190367767" xfId="1833" xr:uid="{00000000-0005-0000-0000-0000D6080000}"/>
    <cellStyle name="style1488190367907" xfId="1834" xr:uid="{00000000-0005-0000-0000-0000D7080000}"/>
    <cellStyle name="style1488190368079" xfId="1835" xr:uid="{00000000-0005-0000-0000-0000D8080000}"/>
    <cellStyle name="style1488190368298" xfId="1836" xr:uid="{00000000-0005-0000-0000-0000D9080000}"/>
    <cellStyle name="style1488190368439" xfId="1837" xr:uid="{00000000-0005-0000-0000-0000DA080000}"/>
    <cellStyle name="style1488190368611" xfId="1838" xr:uid="{00000000-0005-0000-0000-0000DB080000}"/>
    <cellStyle name="style1488190368783" xfId="1839" xr:uid="{00000000-0005-0000-0000-0000DC080000}"/>
    <cellStyle name="style1488190411903" xfId="1840" xr:uid="{00000000-0005-0000-0000-0000DD080000}"/>
    <cellStyle name="style1488190412012" xfId="1841" xr:uid="{00000000-0005-0000-0000-0000DE080000}"/>
    <cellStyle name="style1488190412121" xfId="1842" xr:uid="{00000000-0005-0000-0000-0000DF080000}"/>
    <cellStyle name="style1488190412215" xfId="1843" xr:uid="{00000000-0005-0000-0000-0000E0080000}"/>
    <cellStyle name="style1488190412309" xfId="1844" xr:uid="{00000000-0005-0000-0000-0000E1080000}"/>
    <cellStyle name="style1488190412403" xfId="1845" xr:uid="{00000000-0005-0000-0000-0000E2080000}"/>
    <cellStyle name="style1488190412512" xfId="1846" xr:uid="{00000000-0005-0000-0000-0000E3080000}"/>
    <cellStyle name="style1488190412606" xfId="1847" xr:uid="{00000000-0005-0000-0000-0000E4080000}"/>
    <cellStyle name="style1488190412731" xfId="1848" xr:uid="{00000000-0005-0000-0000-0000E5080000}"/>
    <cellStyle name="style1488190412840" xfId="1849" xr:uid="{00000000-0005-0000-0000-0000E6080000}"/>
    <cellStyle name="style1488190412965" xfId="1850" xr:uid="{00000000-0005-0000-0000-0000E7080000}"/>
    <cellStyle name="style1488190413090" xfId="1851" xr:uid="{00000000-0005-0000-0000-0000E8080000}"/>
    <cellStyle name="style1488190413215" xfId="1852" xr:uid="{00000000-0005-0000-0000-0000E9080000}"/>
    <cellStyle name="style1488190413293" xfId="1853" xr:uid="{00000000-0005-0000-0000-0000EA080000}"/>
    <cellStyle name="style1488190413403" xfId="1854" xr:uid="{00000000-0005-0000-0000-0000EB080000}"/>
    <cellStyle name="style1488190413496" xfId="1855" xr:uid="{00000000-0005-0000-0000-0000EC080000}"/>
    <cellStyle name="style1488190413590" xfId="1856" xr:uid="{00000000-0005-0000-0000-0000ED080000}"/>
    <cellStyle name="style1488190413684" xfId="1857" xr:uid="{00000000-0005-0000-0000-0000EE080000}"/>
    <cellStyle name="style1488190413793" xfId="1858" xr:uid="{00000000-0005-0000-0000-0000EF080000}"/>
    <cellStyle name="style1488190413887" xfId="1859" xr:uid="{00000000-0005-0000-0000-0000F0080000}"/>
    <cellStyle name="style1488190413965" xfId="1860" xr:uid="{00000000-0005-0000-0000-0000F1080000}"/>
    <cellStyle name="style1488190414059" xfId="1861" xr:uid="{00000000-0005-0000-0000-0000F2080000}"/>
    <cellStyle name="style1488190414184" xfId="1862" xr:uid="{00000000-0005-0000-0000-0000F3080000}"/>
    <cellStyle name="style1488190414278" xfId="1863" xr:uid="{00000000-0005-0000-0000-0000F4080000}"/>
    <cellStyle name="style1488190414372" xfId="1864" xr:uid="{00000000-0005-0000-0000-0000F5080000}"/>
    <cellStyle name="style1488190414450" xfId="1865" xr:uid="{00000000-0005-0000-0000-0000F6080000}"/>
    <cellStyle name="style1488190414559" xfId="1866" xr:uid="{00000000-0005-0000-0000-0000F7080000}"/>
    <cellStyle name="style1488190414794" xfId="1867" xr:uid="{00000000-0005-0000-0000-0000F8080000}"/>
    <cellStyle name="style1488190414872" xfId="1868" xr:uid="{00000000-0005-0000-0000-0000F9080000}"/>
    <cellStyle name="style1488190414997" xfId="1869" xr:uid="{00000000-0005-0000-0000-0000FA080000}"/>
    <cellStyle name="style1488190415122" xfId="1870" xr:uid="{00000000-0005-0000-0000-0000FB080000}"/>
    <cellStyle name="style1488190415294" xfId="1871" xr:uid="{00000000-0005-0000-0000-0000FC080000}"/>
    <cellStyle name="style1488190415387" xfId="1872" xr:uid="{00000000-0005-0000-0000-0000FD080000}"/>
    <cellStyle name="style1488190415481" xfId="1873" xr:uid="{00000000-0005-0000-0000-0000FE080000}"/>
    <cellStyle name="style1488190415559" xfId="1874" xr:uid="{00000000-0005-0000-0000-0000FF080000}"/>
    <cellStyle name="style1488190415653" xfId="1875" xr:uid="{00000000-0005-0000-0000-000000090000}"/>
    <cellStyle name="style1488190415731" xfId="1876" xr:uid="{00000000-0005-0000-0000-000001090000}"/>
    <cellStyle name="style1488190415794" xfId="1877" xr:uid="{00000000-0005-0000-0000-000002090000}"/>
    <cellStyle name="style1488190415872" xfId="1878" xr:uid="{00000000-0005-0000-0000-000003090000}"/>
    <cellStyle name="style1488190416075" xfId="1879" xr:uid="{00000000-0005-0000-0000-000004090000}"/>
    <cellStyle name="style1488190416153" xfId="1880" xr:uid="{00000000-0005-0000-0000-000005090000}"/>
    <cellStyle name="style1488190416231" xfId="1881" xr:uid="{00000000-0005-0000-0000-000006090000}"/>
    <cellStyle name="style1488190416310" xfId="1882" xr:uid="{00000000-0005-0000-0000-000007090000}"/>
    <cellStyle name="style1488190455986" xfId="1883" xr:uid="{00000000-0005-0000-0000-000008090000}"/>
    <cellStyle name="style1488190456095" xfId="1884" xr:uid="{00000000-0005-0000-0000-000009090000}"/>
    <cellStyle name="style1488190456173" xfId="1885" xr:uid="{00000000-0005-0000-0000-00000A090000}"/>
    <cellStyle name="style1488190456267" xfId="1886" xr:uid="{00000000-0005-0000-0000-00000B090000}"/>
    <cellStyle name="style1488190456361" xfId="1887" xr:uid="{00000000-0005-0000-0000-00000C090000}"/>
    <cellStyle name="style1488190456455" xfId="1888" xr:uid="{00000000-0005-0000-0000-00000D090000}"/>
    <cellStyle name="style1488190456533" xfId="1889" xr:uid="{00000000-0005-0000-0000-00000E090000}"/>
    <cellStyle name="style1488190456626" xfId="1890" xr:uid="{00000000-0005-0000-0000-00000F090000}"/>
    <cellStyle name="style1488190456720" xfId="1891" xr:uid="{00000000-0005-0000-0000-000010090000}"/>
    <cellStyle name="style1488190456845" xfId="1892" xr:uid="{00000000-0005-0000-0000-000011090000}"/>
    <cellStyle name="style1488190456970" xfId="1893" xr:uid="{00000000-0005-0000-0000-000012090000}"/>
    <cellStyle name="style1488190457048" xfId="1894" xr:uid="{00000000-0005-0000-0000-000013090000}"/>
    <cellStyle name="style1488190457158" xfId="1895" xr:uid="{00000000-0005-0000-0000-000014090000}"/>
    <cellStyle name="style1488190457251" xfId="1896" xr:uid="{00000000-0005-0000-0000-000015090000}"/>
    <cellStyle name="style1488190457361" xfId="1897" xr:uid="{00000000-0005-0000-0000-000016090000}"/>
    <cellStyle name="style1488190457486" xfId="1898" xr:uid="{00000000-0005-0000-0000-000017090000}"/>
    <cellStyle name="style1488190457595" xfId="1899" xr:uid="{00000000-0005-0000-0000-000018090000}"/>
    <cellStyle name="style1488190457720" xfId="1900" xr:uid="{00000000-0005-0000-0000-000019090000}"/>
    <cellStyle name="style1488190457877" xfId="1901" xr:uid="{00000000-0005-0000-0000-00001A090000}"/>
    <cellStyle name="style1488190457970" xfId="1902" xr:uid="{00000000-0005-0000-0000-00001B090000}"/>
    <cellStyle name="style1488190458080" xfId="1903" xr:uid="{00000000-0005-0000-0000-00001C090000}"/>
    <cellStyle name="style1488190458158" xfId="1904" xr:uid="{00000000-0005-0000-0000-00001D090000}"/>
    <cellStyle name="style1488190458252" xfId="1905" xr:uid="{00000000-0005-0000-0000-00001E090000}"/>
    <cellStyle name="style1488190458361" xfId="1906" xr:uid="{00000000-0005-0000-0000-00001F090000}"/>
    <cellStyle name="style1488190458455" xfId="1907" xr:uid="{00000000-0005-0000-0000-000020090000}"/>
    <cellStyle name="style1488190458533" xfId="1908" xr:uid="{00000000-0005-0000-0000-000021090000}"/>
    <cellStyle name="style1488190458627" xfId="1909" xr:uid="{00000000-0005-0000-0000-000022090000}"/>
    <cellStyle name="style1488190458736" xfId="1910" xr:uid="{00000000-0005-0000-0000-000023090000}"/>
    <cellStyle name="style1488190458830" xfId="1911" xr:uid="{00000000-0005-0000-0000-000024090000}"/>
    <cellStyle name="style1488190458923" xfId="1912" xr:uid="{00000000-0005-0000-0000-000025090000}"/>
    <cellStyle name="style1488190459017" xfId="1913" xr:uid="{00000000-0005-0000-0000-000026090000}"/>
    <cellStyle name="style1488190505431" xfId="1914" xr:uid="{00000000-0005-0000-0000-000027090000}"/>
    <cellStyle name="style1488190505540" xfId="1915" xr:uid="{00000000-0005-0000-0000-000028090000}"/>
    <cellStyle name="style1488190505634" xfId="1916" xr:uid="{00000000-0005-0000-0000-000029090000}"/>
    <cellStyle name="style1488190505728" xfId="1917" xr:uid="{00000000-0005-0000-0000-00002A090000}"/>
    <cellStyle name="style1488190505837" xfId="1918" xr:uid="{00000000-0005-0000-0000-00002B090000}"/>
    <cellStyle name="style1488190505931" xfId="1919" xr:uid="{00000000-0005-0000-0000-00002C090000}"/>
    <cellStyle name="style1488190506024" xfId="1920" xr:uid="{00000000-0005-0000-0000-00002D090000}"/>
    <cellStyle name="style1488190506118" xfId="1921" xr:uid="{00000000-0005-0000-0000-00002E090000}"/>
    <cellStyle name="style1488190506212" xfId="1922" xr:uid="{00000000-0005-0000-0000-00002F090000}"/>
    <cellStyle name="style1488190506300" xfId="1923" xr:uid="{00000000-0005-0000-0000-000030090000}"/>
    <cellStyle name="style1488190506394" xfId="1924" xr:uid="{00000000-0005-0000-0000-000031090000}"/>
    <cellStyle name="style1488190506488" xfId="1925" xr:uid="{00000000-0005-0000-0000-000032090000}"/>
    <cellStyle name="style1488190506582" xfId="1926" xr:uid="{00000000-0005-0000-0000-000033090000}"/>
    <cellStyle name="style1488190506675" xfId="1927" xr:uid="{00000000-0005-0000-0000-000034090000}"/>
    <cellStyle name="style1488190506769" xfId="1928" xr:uid="{00000000-0005-0000-0000-000035090000}"/>
    <cellStyle name="style1488190506878" xfId="1929" xr:uid="{00000000-0005-0000-0000-000036090000}"/>
    <cellStyle name="style1488190506972" xfId="1930" xr:uid="{00000000-0005-0000-0000-000037090000}"/>
    <cellStyle name="style1488190507066" xfId="1931" xr:uid="{00000000-0005-0000-0000-000038090000}"/>
    <cellStyle name="style1488190507144" xfId="1932" xr:uid="{00000000-0005-0000-0000-000039090000}"/>
    <cellStyle name="style1488190507238" xfId="1933" xr:uid="{00000000-0005-0000-0000-00003A090000}"/>
    <cellStyle name="style1488190507332" xfId="1934" xr:uid="{00000000-0005-0000-0000-00003B090000}"/>
    <cellStyle name="style1488190507425" xfId="1935" xr:uid="{00000000-0005-0000-0000-00003C090000}"/>
    <cellStyle name="style1488190507519" xfId="1936" xr:uid="{00000000-0005-0000-0000-00003D090000}"/>
    <cellStyle name="style1488190507613" xfId="1937" xr:uid="{00000000-0005-0000-0000-00003E090000}"/>
    <cellStyle name="style1488190507691" xfId="1938" xr:uid="{00000000-0005-0000-0000-00003F090000}"/>
    <cellStyle name="style1488190507785" xfId="1939" xr:uid="{00000000-0005-0000-0000-000040090000}"/>
    <cellStyle name="style1488190507879" xfId="1940" xr:uid="{00000000-0005-0000-0000-000041090000}"/>
    <cellStyle name="style1488190508050" xfId="1941" xr:uid="{00000000-0005-0000-0000-000042090000}"/>
    <cellStyle name="style1488190508144" xfId="1942" xr:uid="{00000000-0005-0000-0000-000043090000}"/>
    <cellStyle name="style1488190508285" xfId="1943" xr:uid="{00000000-0005-0000-0000-000044090000}"/>
    <cellStyle name="style1488190508425" xfId="1944" xr:uid="{00000000-0005-0000-0000-000045090000}"/>
    <cellStyle name="style1488190508535" xfId="1945" xr:uid="{00000000-0005-0000-0000-000046090000}"/>
    <cellStyle name="style1488190508613" xfId="1946" xr:uid="{00000000-0005-0000-0000-000047090000}"/>
    <cellStyle name="style1488190508691" xfId="1947" xr:uid="{00000000-0005-0000-0000-000048090000}"/>
    <cellStyle name="style1488190508769" xfId="1948" xr:uid="{00000000-0005-0000-0000-000049090000}"/>
    <cellStyle name="style1488190508863" xfId="1949" xr:uid="{00000000-0005-0000-0000-00004A090000}"/>
    <cellStyle name="style1488190508941" xfId="1950" xr:uid="{00000000-0005-0000-0000-00004B090000}"/>
    <cellStyle name="style1488190509004" xfId="1951" xr:uid="{00000000-0005-0000-0000-00004C090000}"/>
    <cellStyle name="style1488190509082" xfId="1952" xr:uid="{00000000-0005-0000-0000-00004D090000}"/>
    <cellStyle name="style1488190509238" xfId="1953" xr:uid="{00000000-0005-0000-0000-00004E090000}"/>
    <cellStyle name="style1488190509317" xfId="1954" xr:uid="{00000000-0005-0000-0000-00004F090000}"/>
    <cellStyle name="style1488190509395" xfId="1955" xr:uid="{00000000-0005-0000-0000-000050090000}"/>
    <cellStyle name="style1488190509473" xfId="1956" xr:uid="{00000000-0005-0000-0000-000051090000}"/>
    <cellStyle name="style1488190555906" xfId="1957" xr:uid="{00000000-0005-0000-0000-000052090000}"/>
    <cellStyle name="style1488190556015" xfId="1958" xr:uid="{00000000-0005-0000-0000-000053090000}"/>
    <cellStyle name="style1488190556124" xfId="1959" xr:uid="{00000000-0005-0000-0000-000054090000}"/>
    <cellStyle name="style1488190556234" xfId="1960" xr:uid="{00000000-0005-0000-0000-000055090000}"/>
    <cellStyle name="style1488190556343" xfId="1961" xr:uid="{00000000-0005-0000-0000-000056090000}"/>
    <cellStyle name="style1488190556437" xfId="1962" xr:uid="{00000000-0005-0000-0000-000057090000}"/>
    <cellStyle name="style1488190556531" xfId="1963" xr:uid="{00000000-0005-0000-0000-000058090000}"/>
    <cellStyle name="style1488190556624" xfId="1964" xr:uid="{00000000-0005-0000-0000-000059090000}"/>
    <cellStyle name="style1488190556703" xfId="1965" xr:uid="{00000000-0005-0000-0000-00005A090000}"/>
    <cellStyle name="style1488190556796" xfId="1966" xr:uid="{00000000-0005-0000-0000-00005B090000}"/>
    <cellStyle name="style1488190556890" xfId="1967" xr:uid="{00000000-0005-0000-0000-00005C090000}"/>
    <cellStyle name="style1488190556968" xfId="1968" xr:uid="{00000000-0005-0000-0000-00005D090000}"/>
    <cellStyle name="style1488190557062" xfId="1969" xr:uid="{00000000-0005-0000-0000-00005E090000}"/>
    <cellStyle name="style1488190557156" xfId="1970" xr:uid="{00000000-0005-0000-0000-00005F090000}"/>
    <cellStyle name="style1488190557249" xfId="1971" xr:uid="{00000000-0005-0000-0000-000060090000}"/>
    <cellStyle name="style1488190557328" xfId="1972" xr:uid="{00000000-0005-0000-0000-000061090000}"/>
    <cellStyle name="style1488190557422" xfId="1973" xr:uid="{00000000-0005-0000-0000-000062090000}"/>
    <cellStyle name="style1488190557516" xfId="1974" xr:uid="{00000000-0005-0000-0000-000063090000}"/>
    <cellStyle name="style1488190557625" xfId="1975" xr:uid="{00000000-0005-0000-0000-000064090000}"/>
    <cellStyle name="style1488190557719" xfId="1976" xr:uid="{00000000-0005-0000-0000-000065090000}"/>
    <cellStyle name="style1488190557797" xfId="1977" xr:uid="{00000000-0005-0000-0000-000066090000}"/>
    <cellStyle name="style1488190557891" xfId="1978" xr:uid="{00000000-0005-0000-0000-000067090000}"/>
    <cellStyle name="style1488190557984" xfId="1979" xr:uid="{00000000-0005-0000-0000-000068090000}"/>
    <cellStyle name="style1488190558062" xfId="1980" xr:uid="{00000000-0005-0000-0000-000069090000}"/>
    <cellStyle name="style1488190558156" xfId="1981" xr:uid="{00000000-0005-0000-0000-00006A090000}"/>
    <cellStyle name="style1488190558250" xfId="1982" xr:uid="{00000000-0005-0000-0000-00006B090000}"/>
    <cellStyle name="style1488190558344" xfId="1983" xr:uid="{00000000-0005-0000-0000-00006C090000}"/>
    <cellStyle name="style1488190558422" xfId="1984" xr:uid="{00000000-0005-0000-0000-00006D090000}"/>
    <cellStyle name="style1488190558516" xfId="1985" xr:uid="{00000000-0005-0000-0000-00006E090000}"/>
    <cellStyle name="style1488190558609" xfId="1986" xr:uid="{00000000-0005-0000-0000-00006F090000}"/>
    <cellStyle name="style1488190558703" xfId="1987" xr:uid="{00000000-0005-0000-0000-000070090000}"/>
    <cellStyle name="style1488190558781" xfId="1988" xr:uid="{00000000-0005-0000-0000-000071090000}"/>
    <cellStyle name="style1488190558875" xfId="1989" xr:uid="{00000000-0005-0000-0000-000072090000}"/>
    <cellStyle name="style1488190558969" xfId="1990" xr:uid="{00000000-0005-0000-0000-000073090000}"/>
    <cellStyle name="style1488190559078" xfId="1991" xr:uid="{00000000-0005-0000-0000-000074090000}"/>
    <cellStyle name="style1488190559156" xfId="1992" xr:uid="{00000000-0005-0000-0000-000075090000}"/>
    <cellStyle name="style1488190559234" xfId="1993" xr:uid="{00000000-0005-0000-0000-000076090000}"/>
    <cellStyle name="style1488190559313" xfId="1994" xr:uid="{00000000-0005-0000-0000-000077090000}"/>
    <cellStyle name="style1488190559391" xfId="1995" xr:uid="{00000000-0005-0000-0000-000078090000}"/>
    <cellStyle name="style1488190559469" xfId="1996" xr:uid="{00000000-0005-0000-0000-000079090000}"/>
    <cellStyle name="style1488190559531" xfId="1997" xr:uid="{00000000-0005-0000-0000-00007A090000}"/>
    <cellStyle name="style1488190559610" xfId="1998" xr:uid="{00000000-0005-0000-0000-00007B090000}"/>
    <cellStyle name="style1488190559703" xfId="1999" xr:uid="{00000000-0005-0000-0000-00007C090000}"/>
    <cellStyle name="style1488190559781" xfId="2000" xr:uid="{00000000-0005-0000-0000-00007D090000}"/>
    <cellStyle name="style1488190559860" xfId="2001" xr:uid="{00000000-0005-0000-0000-00007E090000}"/>
    <cellStyle name="style1488190559938" xfId="2002" xr:uid="{00000000-0005-0000-0000-00007F090000}"/>
    <cellStyle name="style1488190598065" xfId="2003" xr:uid="{00000000-0005-0000-0000-000080090000}"/>
    <cellStyle name="style1488190598159" xfId="2004" xr:uid="{00000000-0005-0000-0000-000081090000}"/>
    <cellStyle name="style1488190598284" xfId="2005" xr:uid="{00000000-0005-0000-0000-000082090000}"/>
    <cellStyle name="style1488190598362" xfId="2006" xr:uid="{00000000-0005-0000-0000-000083090000}"/>
    <cellStyle name="style1488190598456" xfId="2007" xr:uid="{00000000-0005-0000-0000-000084090000}"/>
    <cellStyle name="style1488190598565" xfId="2008" xr:uid="{00000000-0005-0000-0000-000085090000}"/>
    <cellStyle name="style1488190598674" xfId="2009" xr:uid="{00000000-0005-0000-0000-000086090000}"/>
    <cellStyle name="style1488190598768" xfId="2010" xr:uid="{00000000-0005-0000-0000-000087090000}"/>
    <cellStyle name="style1488190598862" xfId="2011" xr:uid="{00000000-0005-0000-0000-000088090000}"/>
    <cellStyle name="style1488190598956" xfId="2012" xr:uid="{00000000-0005-0000-0000-000089090000}"/>
    <cellStyle name="style1488190599034" xfId="2013" xr:uid="{00000000-0005-0000-0000-00008A090000}"/>
    <cellStyle name="style1488190599127" xfId="2014" xr:uid="{00000000-0005-0000-0000-00008B090000}"/>
    <cellStyle name="style1488190599221" xfId="2015" xr:uid="{00000000-0005-0000-0000-00008C090000}"/>
    <cellStyle name="style1488190599315" xfId="2016" xr:uid="{00000000-0005-0000-0000-00008D090000}"/>
    <cellStyle name="style1488190599409" xfId="2017" xr:uid="{00000000-0005-0000-0000-00008E090000}"/>
    <cellStyle name="style1488190599518" xfId="2018" xr:uid="{00000000-0005-0000-0000-00008F090000}"/>
    <cellStyle name="style1488190599612" xfId="2019" xr:uid="{00000000-0005-0000-0000-000090090000}"/>
    <cellStyle name="style1488190599721" xfId="2020" xr:uid="{00000000-0005-0000-0000-000091090000}"/>
    <cellStyle name="style1488190599831" xfId="2021" xr:uid="{00000000-0005-0000-0000-000092090000}"/>
    <cellStyle name="style1488190599925" xfId="2022" xr:uid="{00000000-0005-0000-0000-000093090000}"/>
    <cellStyle name="style1488190638582" xfId="2023" xr:uid="{00000000-0005-0000-0000-000094090000}"/>
    <cellStyle name="style1488190638676" xfId="2024" xr:uid="{00000000-0005-0000-0000-000095090000}"/>
    <cellStyle name="style1488190638770" xfId="2025" xr:uid="{00000000-0005-0000-0000-000096090000}"/>
    <cellStyle name="style1488190638864" xfId="2026" xr:uid="{00000000-0005-0000-0000-000097090000}"/>
    <cellStyle name="style1488190638957" xfId="2027" xr:uid="{00000000-0005-0000-0000-000098090000}"/>
    <cellStyle name="style1488190639020" xfId="2028" xr:uid="{00000000-0005-0000-0000-000099090000}"/>
    <cellStyle name="style1488190639098" xfId="2029" xr:uid="{00000000-0005-0000-0000-00009A090000}"/>
    <cellStyle name="style1488190639207" xfId="2030" xr:uid="{00000000-0005-0000-0000-00009B090000}"/>
    <cellStyle name="style1488190639317" xfId="2031" xr:uid="{00000000-0005-0000-0000-00009C090000}"/>
    <cellStyle name="style1488190639410" xfId="2032" xr:uid="{00000000-0005-0000-0000-00009D090000}"/>
    <cellStyle name="style1488190639504" xfId="2033" xr:uid="{00000000-0005-0000-0000-00009E090000}"/>
    <cellStyle name="style1488190639598" xfId="2034" xr:uid="{00000000-0005-0000-0000-00009F090000}"/>
    <cellStyle name="style1488190639707" xfId="2035" xr:uid="{00000000-0005-0000-0000-0000A0090000}"/>
    <cellStyle name="style1488190639801" xfId="2036" xr:uid="{00000000-0005-0000-0000-0000A1090000}"/>
    <cellStyle name="style1488190639895" xfId="2037" xr:uid="{00000000-0005-0000-0000-0000A2090000}"/>
    <cellStyle name="style1488190639989" xfId="2038" xr:uid="{00000000-0005-0000-0000-0000A3090000}"/>
    <cellStyle name="style1488190640082" xfId="2039" xr:uid="{00000000-0005-0000-0000-0000A4090000}"/>
    <cellStyle name="style1488190640176" xfId="2040" xr:uid="{00000000-0005-0000-0000-0000A5090000}"/>
    <cellStyle name="style1488190640270" xfId="2041" xr:uid="{00000000-0005-0000-0000-0000A6090000}"/>
    <cellStyle name="style1488190640348" xfId="2042" xr:uid="{00000000-0005-0000-0000-0000A7090000}"/>
    <cellStyle name="style1488190640442" xfId="2043" xr:uid="{00000000-0005-0000-0000-0000A8090000}"/>
    <cellStyle name="style1488190640536" xfId="2044" xr:uid="{00000000-0005-0000-0000-0000A9090000}"/>
    <cellStyle name="style1488190679385" xfId="2045" xr:uid="{00000000-0005-0000-0000-0000AA090000}"/>
    <cellStyle name="style1488190679479" xfId="2046" xr:uid="{00000000-0005-0000-0000-0000AB090000}"/>
    <cellStyle name="style1488190679573" xfId="2047" xr:uid="{00000000-0005-0000-0000-0000AC090000}"/>
    <cellStyle name="style1488190679651" xfId="2048" xr:uid="{00000000-0005-0000-0000-0000AD090000}"/>
    <cellStyle name="style1488190679745" xfId="2049" xr:uid="{00000000-0005-0000-0000-0000AE090000}"/>
    <cellStyle name="style1488190679823" xfId="2050" xr:uid="{00000000-0005-0000-0000-0000AF090000}"/>
    <cellStyle name="style1488190679901" xfId="2051" xr:uid="{00000000-0005-0000-0000-0000B0090000}"/>
    <cellStyle name="style1488190679995" xfId="2052" xr:uid="{00000000-0005-0000-0000-0000B1090000}"/>
    <cellStyle name="style1488190680073" xfId="2053" xr:uid="{00000000-0005-0000-0000-0000B2090000}"/>
    <cellStyle name="style1488190680182" xfId="2054" xr:uid="{00000000-0005-0000-0000-0000B3090000}"/>
    <cellStyle name="style1488190680260" xfId="2055" xr:uid="{00000000-0005-0000-0000-0000B4090000}"/>
    <cellStyle name="style1488190680354" xfId="2056" xr:uid="{00000000-0005-0000-0000-0000B5090000}"/>
    <cellStyle name="style1488190680432" xfId="2057" xr:uid="{00000000-0005-0000-0000-0000B6090000}"/>
    <cellStyle name="style1488190680542" xfId="2058" xr:uid="{00000000-0005-0000-0000-0000B7090000}"/>
    <cellStyle name="style1488190680651" xfId="2059" xr:uid="{00000000-0005-0000-0000-0000B8090000}"/>
    <cellStyle name="style1488190680729" xfId="2060" xr:uid="{00000000-0005-0000-0000-0000B9090000}"/>
    <cellStyle name="style1488190680823" xfId="2061" xr:uid="{00000000-0005-0000-0000-0000BA090000}"/>
    <cellStyle name="style1488190680932" xfId="2062" xr:uid="{00000000-0005-0000-0000-0000BB090000}"/>
    <cellStyle name="style1488190681042" xfId="2063" xr:uid="{00000000-0005-0000-0000-0000BC090000}"/>
    <cellStyle name="style1488190681151" xfId="2064" xr:uid="{00000000-0005-0000-0000-0000BD090000}"/>
    <cellStyle name="style1488190681276" xfId="2065" xr:uid="{00000000-0005-0000-0000-0000BE090000}"/>
    <cellStyle name="style1488190681385" xfId="2066" xr:uid="{00000000-0005-0000-0000-0000BF090000}"/>
    <cellStyle name="style1488190681510" xfId="2067" xr:uid="{00000000-0005-0000-0000-0000C0090000}"/>
    <cellStyle name="style1488190681589" xfId="2068" xr:uid="{00000000-0005-0000-0000-0000C1090000}"/>
    <cellStyle name="style1488190681683" xfId="2069" xr:uid="{00000000-0005-0000-0000-0000C2090000}"/>
    <cellStyle name="style1488190681777" xfId="2070" xr:uid="{00000000-0005-0000-0000-0000C3090000}"/>
    <cellStyle name="style1488190681855" xfId="2071" xr:uid="{00000000-0005-0000-0000-0000C4090000}"/>
    <cellStyle name="style1488190681949" xfId="2072" xr:uid="{00000000-0005-0000-0000-0000C5090000}"/>
    <cellStyle name="style1488192013805" xfId="2073" xr:uid="{00000000-0005-0000-0000-0000C6090000}"/>
    <cellStyle name="style1488192013915" xfId="2074" xr:uid="{00000000-0005-0000-0000-0000C7090000}"/>
    <cellStyle name="style1488192014008" xfId="2075" xr:uid="{00000000-0005-0000-0000-0000C8090000}"/>
    <cellStyle name="style1488192014118" xfId="2076" xr:uid="{00000000-0005-0000-0000-0000C9090000}"/>
    <cellStyle name="style1488192014227" xfId="2077" xr:uid="{00000000-0005-0000-0000-0000CA090000}"/>
    <cellStyle name="style1488192014337" xfId="2078" xr:uid="{00000000-0005-0000-0000-0000CB090000}"/>
    <cellStyle name="style1488192014430" xfId="2079" xr:uid="{00000000-0005-0000-0000-0000CC090000}"/>
    <cellStyle name="style1488192014540" xfId="2080" xr:uid="{00000000-0005-0000-0000-0000CD090000}"/>
    <cellStyle name="style1488192014649" xfId="2081" xr:uid="{00000000-0005-0000-0000-0000CE090000}"/>
    <cellStyle name="style1488192014758" xfId="2082" xr:uid="{00000000-0005-0000-0000-0000CF090000}"/>
    <cellStyle name="style1488192014853" xfId="2083" xr:uid="{00000000-0005-0000-0000-0000D0090000}"/>
    <cellStyle name="style1488192014962" xfId="2084" xr:uid="{00000000-0005-0000-0000-0000D1090000}"/>
    <cellStyle name="style1488192015071" xfId="2085" xr:uid="{00000000-0005-0000-0000-0000D2090000}"/>
    <cellStyle name="style1488192015181" xfId="2086" xr:uid="{00000000-0005-0000-0000-0000D3090000}"/>
    <cellStyle name="style1488192015290" xfId="2087" xr:uid="{00000000-0005-0000-0000-0000D4090000}"/>
    <cellStyle name="style1488192015384" xfId="2088" xr:uid="{00000000-0005-0000-0000-0000D5090000}"/>
    <cellStyle name="style1488192015493" xfId="2089" xr:uid="{00000000-0005-0000-0000-0000D6090000}"/>
    <cellStyle name="style1488192015603" xfId="2090" xr:uid="{00000000-0005-0000-0000-0000D7090000}"/>
    <cellStyle name="style1488192015712" xfId="2091" xr:uid="{00000000-0005-0000-0000-0000D8090000}"/>
    <cellStyle name="style1488192015806" xfId="2092" xr:uid="{00000000-0005-0000-0000-0000D9090000}"/>
    <cellStyle name="style1488192015915" xfId="2093" xr:uid="{00000000-0005-0000-0000-0000DA090000}"/>
    <cellStyle name="style1488192016009" xfId="2094" xr:uid="{00000000-0005-0000-0000-0000DB090000}"/>
    <cellStyle name="style1488192016118" xfId="2095" xr:uid="{00000000-0005-0000-0000-0000DC090000}"/>
    <cellStyle name="style1488192016212" xfId="2096" xr:uid="{00000000-0005-0000-0000-0000DD090000}"/>
    <cellStyle name="style1488192016321" xfId="2097" xr:uid="{00000000-0005-0000-0000-0000DE090000}"/>
    <cellStyle name="style1488192016415" xfId="2098" xr:uid="{00000000-0005-0000-0000-0000DF090000}"/>
    <cellStyle name="style1488192016524" xfId="2099" xr:uid="{00000000-0005-0000-0000-0000E0090000}"/>
    <cellStyle name="style1488192016665" xfId="2100" xr:uid="{00000000-0005-0000-0000-0000E1090000}"/>
    <cellStyle name="style1488192016759" xfId="2101" xr:uid="{00000000-0005-0000-0000-0000E2090000}"/>
    <cellStyle name="style1488192016868" xfId="2102" xr:uid="{00000000-0005-0000-0000-0000E3090000}"/>
    <cellStyle name="style1488192016962" xfId="2103" xr:uid="{00000000-0005-0000-0000-0000E4090000}"/>
    <cellStyle name="style1488192055455" xfId="2104" xr:uid="{00000000-0005-0000-0000-0000E5090000}"/>
    <cellStyle name="style1488192055564" xfId="2105" xr:uid="{00000000-0005-0000-0000-0000E6090000}"/>
    <cellStyle name="style1488192055642" xfId="2106" xr:uid="{00000000-0005-0000-0000-0000E7090000}"/>
    <cellStyle name="style1488192055736" xfId="2107" xr:uid="{00000000-0005-0000-0000-0000E8090000}"/>
    <cellStyle name="style1488192055830" xfId="2108" xr:uid="{00000000-0005-0000-0000-0000E9090000}"/>
    <cellStyle name="style1488192055908" xfId="2109" xr:uid="{00000000-0005-0000-0000-0000EA090000}"/>
    <cellStyle name="style1488192056002" xfId="2110" xr:uid="{00000000-0005-0000-0000-0000EB090000}"/>
    <cellStyle name="style1488192056080" xfId="2111" xr:uid="{00000000-0005-0000-0000-0000EC090000}"/>
    <cellStyle name="style1488192056174" xfId="2112" xr:uid="{00000000-0005-0000-0000-0000ED090000}"/>
    <cellStyle name="style1488192056268" xfId="2113" xr:uid="{00000000-0005-0000-0000-0000EE090000}"/>
    <cellStyle name="style1488192056361" xfId="2114" xr:uid="{00000000-0005-0000-0000-0000EF090000}"/>
    <cellStyle name="style1488192056455" xfId="2115" xr:uid="{00000000-0005-0000-0000-0000F0090000}"/>
    <cellStyle name="style1488192056549" xfId="2116" xr:uid="{00000000-0005-0000-0000-0000F1090000}"/>
    <cellStyle name="style1488192056627" xfId="2117" xr:uid="{00000000-0005-0000-0000-0000F2090000}"/>
    <cellStyle name="style1488192056721" xfId="2118" xr:uid="{00000000-0005-0000-0000-0000F3090000}"/>
    <cellStyle name="style1488192056815" xfId="2119" xr:uid="{00000000-0005-0000-0000-0000F4090000}"/>
    <cellStyle name="style1488192056908" xfId="2120" xr:uid="{00000000-0005-0000-0000-0000F5090000}"/>
    <cellStyle name="style1488192057002" xfId="2121" xr:uid="{00000000-0005-0000-0000-0000F6090000}"/>
    <cellStyle name="style1488192057096" xfId="2122" xr:uid="{00000000-0005-0000-0000-0000F7090000}"/>
    <cellStyle name="style1488192057190" xfId="2123" xr:uid="{00000000-0005-0000-0000-0000F8090000}"/>
    <cellStyle name="style1488192057268" xfId="2124" xr:uid="{00000000-0005-0000-0000-0000F9090000}"/>
    <cellStyle name="style1488192057361" xfId="2125" xr:uid="{00000000-0005-0000-0000-0000FA090000}"/>
    <cellStyle name="style1488192057455" xfId="2126" xr:uid="{00000000-0005-0000-0000-0000FB090000}"/>
    <cellStyle name="style1488192057533" xfId="2127" xr:uid="{00000000-0005-0000-0000-0000FC090000}"/>
    <cellStyle name="style1488192057627" xfId="2128" xr:uid="{00000000-0005-0000-0000-0000FD090000}"/>
    <cellStyle name="style1488192057721" xfId="2129" xr:uid="{00000000-0005-0000-0000-0000FE090000}"/>
    <cellStyle name="style1488192057799" xfId="2130" xr:uid="{00000000-0005-0000-0000-0000FF090000}"/>
    <cellStyle name="style1488192057955" xfId="2131" xr:uid="{00000000-0005-0000-0000-0000000A0000}"/>
    <cellStyle name="style1488192058065" xfId="2132" xr:uid="{00000000-0005-0000-0000-0000010A0000}"/>
    <cellStyle name="style1488192058143" xfId="2133" xr:uid="{00000000-0005-0000-0000-0000020A0000}"/>
    <cellStyle name="style1488192058237" xfId="2134" xr:uid="{00000000-0005-0000-0000-0000030A0000}"/>
    <cellStyle name="style1488192058346" xfId="2135" xr:uid="{00000000-0005-0000-0000-0000040A0000}"/>
    <cellStyle name="style1488192058424" xfId="2136" xr:uid="{00000000-0005-0000-0000-0000050A0000}"/>
    <cellStyle name="style1488192058502" xfId="2137" xr:uid="{00000000-0005-0000-0000-0000060A0000}"/>
    <cellStyle name="style1488192058580" xfId="2138" xr:uid="{00000000-0005-0000-0000-0000070A0000}"/>
    <cellStyle name="style1488192058643" xfId="2139" xr:uid="{00000000-0005-0000-0000-0000080A0000}"/>
    <cellStyle name="style1488192058721" xfId="2140" xr:uid="{00000000-0005-0000-0000-0000090A0000}"/>
    <cellStyle name="style1488192058799" xfId="2141" xr:uid="{00000000-0005-0000-0000-00000A0A0000}"/>
    <cellStyle name="style1488192058877" xfId="2142" xr:uid="{00000000-0005-0000-0000-00000B0A0000}"/>
    <cellStyle name="style1488192059002" xfId="2143" xr:uid="{00000000-0005-0000-0000-00000C0A0000}"/>
    <cellStyle name="style1488192059080" xfId="2144" xr:uid="{00000000-0005-0000-0000-00000D0A0000}"/>
    <cellStyle name="style1488192059158" xfId="2145" xr:uid="{00000000-0005-0000-0000-00000E0A0000}"/>
    <cellStyle name="style1488192059237" xfId="2146" xr:uid="{00000000-0005-0000-0000-00000F0A0000}"/>
    <cellStyle name="style1488192098041" xfId="2147" xr:uid="{00000000-0005-0000-0000-0000100A0000}"/>
    <cellStyle name="style1488192098134" xfId="2148" xr:uid="{00000000-0005-0000-0000-0000110A0000}"/>
    <cellStyle name="style1488192098228" xfId="2149" xr:uid="{00000000-0005-0000-0000-0000120A0000}"/>
    <cellStyle name="style1488192098322" xfId="2150" xr:uid="{00000000-0005-0000-0000-0000130A0000}"/>
    <cellStyle name="style1488192098400" xfId="2151" xr:uid="{00000000-0005-0000-0000-0000140A0000}"/>
    <cellStyle name="style1488192098494" xfId="2152" xr:uid="{00000000-0005-0000-0000-0000150A0000}"/>
    <cellStyle name="style1488192098572" xfId="2153" xr:uid="{00000000-0005-0000-0000-0000160A0000}"/>
    <cellStyle name="style1488192098666" xfId="2154" xr:uid="{00000000-0005-0000-0000-0000170A0000}"/>
    <cellStyle name="style1488192098759" xfId="2155" xr:uid="{00000000-0005-0000-0000-0000180A0000}"/>
    <cellStyle name="style1488192098837" xfId="2156" xr:uid="{00000000-0005-0000-0000-0000190A0000}"/>
    <cellStyle name="style1488192098931" xfId="2157" xr:uid="{00000000-0005-0000-0000-00001A0A0000}"/>
    <cellStyle name="style1488192099025" xfId="2158" xr:uid="{00000000-0005-0000-0000-00001B0A0000}"/>
    <cellStyle name="style1488192099119" xfId="2159" xr:uid="{00000000-0005-0000-0000-00001C0A0000}"/>
    <cellStyle name="style1488192099197" xfId="2160" xr:uid="{00000000-0005-0000-0000-00001D0A0000}"/>
    <cellStyle name="style1488192099291" xfId="2161" xr:uid="{00000000-0005-0000-0000-00001E0A0000}"/>
    <cellStyle name="style1488192099384" xfId="2162" xr:uid="{00000000-0005-0000-0000-00001F0A0000}"/>
    <cellStyle name="style1488192099478" xfId="2163" xr:uid="{00000000-0005-0000-0000-0000200A0000}"/>
    <cellStyle name="style1488192099556" xfId="2164" xr:uid="{00000000-0005-0000-0000-0000210A0000}"/>
    <cellStyle name="style1488192099650" xfId="2165" xr:uid="{00000000-0005-0000-0000-0000220A0000}"/>
    <cellStyle name="style1488192099744" xfId="2166" xr:uid="{00000000-0005-0000-0000-0000230A0000}"/>
    <cellStyle name="style1488192099822" xfId="2167" xr:uid="{00000000-0005-0000-0000-0000240A0000}"/>
    <cellStyle name="style1488192099916" xfId="2168" xr:uid="{00000000-0005-0000-0000-0000250A0000}"/>
    <cellStyle name="style1488192100010" xfId="2169" xr:uid="{00000000-0005-0000-0000-0000260A0000}"/>
    <cellStyle name="style1488192100088" xfId="2170" xr:uid="{00000000-0005-0000-0000-0000270A0000}"/>
    <cellStyle name="style1488192100181" xfId="2171" xr:uid="{00000000-0005-0000-0000-0000280A0000}"/>
    <cellStyle name="style1488192100275" xfId="2172" xr:uid="{00000000-0005-0000-0000-0000290A0000}"/>
    <cellStyle name="style1488192100353" xfId="2173" xr:uid="{00000000-0005-0000-0000-00002A0A0000}"/>
    <cellStyle name="style1488192100478" xfId="2174" xr:uid="{00000000-0005-0000-0000-00002B0A0000}"/>
    <cellStyle name="style1488192100572" xfId="2175" xr:uid="{00000000-0005-0000-0000-00002C0A0000}"/>
    <cellStyle name="style1488192100650" xfId="2176" xr:uid="{00000000-0005-0000-0000-00002D0A0000}"/>
    <cellStyle name="style1488192100744" xfId="2177" xr:uid="{00000000-0005-0000-0000-00002E0A0000}"/>
    <cellStyle name="style1488192139250" xfId="2178" xr:uid="{00000000-0005-0000-0000-00002F0A0000}"/>
    <cellStyle name="style1488192139343" xfId="2179" xr:uid="{00000000-0005-0000-0000-0000300A0000}"/>
    <cellStyle name="style1488192139421" xfId="2180" xr:uid="{00000000-0005-0000-0000-0000310A0000}"/>
    <cellStyle name="style1488192139515" xfId="2181" xr:uid="{00000000-0005-0000-0000-0000320A0000}"/>
    <cellStyle name="style1488192139593" xfId="2182" xr:uid="{00000000-0005-0000-0000-0000330A0000}"/>
    <cellStyle name="style1488192139687" xfId="2183" xr:uid="{00000000-0005-0000-0000-0000340A0000}"/>
    <cellStyle name="style1488192139781" xfId="2184" xr:uid="{00000000-0005-0000-0000-0000350A0000}"/>
    <cellStyle name="style1488192139859" xfId="2185" xr:uid="{00000000-0005-0000-0000-0000360A0000}"/>
    <cellStyle name="style1488192139953" xfId="2186" xr:uid="{00000000-0005-0000-0000-0000370A0000}"/>
    <cellStyle name="style1488192140047" xfId="2187" xr:uid="{00000000-0005-0000-0000-0000380A0000}"/>
    <cellStyle name="style1488192140125" xfId="2188" xr:uid="{00000000-0005-0000-0000-0000390A0000}"/>
    <cellStyle name="style1488192140219" xfId="2189" xr:uid="{00000000-0005-0000-0000-00003A0A0000}"/>
    <cellStyle name="style1488192140312" xfId="2190" xr:uid="{00000000-0005-0000-0000-00003B0A0000}"/>
    <cellStyle name="style1488192140406" xfId="2191" xr:uid="{00000000-0005-0000-0000-00003C0A0000}"/>
    <cellStyle name="style1488192140500" xfId="2192" xr:uid="{00000000-0005-0000-0000-00003D0A0000}"/>
    <cellStyle name="style1488192140594" xfId="2193" xr:uid="{00000000-0005-0000-0000-00003E0A0000}"/>
    <cellStyle name="style1488192140687" xfId="2194" xr:uid="{00000000-0005-0000-0000-00003F0A0000}"/>
    <cellStyle name="style1488192140765" xfId="2195" xr:uid="{00000000-0005-0000-0000-0000400A0000}"/>
    <cellStyle name="style1488192140859" xfId="2196" xr:uid="{00000000-0005-0000-0000-0000410A0000}"/>
    <cellStyle name="style1488192140953" xfId="2197" xr:uid="{00000000-0005-0000-0000-0000420A0000}"/>
    <cellStyle name="style1488192141031" xfId="2198" xr:uid="{00000000-0005-0000-0000-0000430A0000}"/>
    <cellStyle name="style1488192141125" xfId="2199" xr:uid="{00000000-0005-0000-0000-0000440A0000}"/>
    <cellStyle name="style1488192141219" xfId="2200" xr:uid="{00000000-0005-0000-0000-0000450A0000}"/>
    <cellStyle name="style1488192141297" xfId="2201" xr:uid="{00000000-0005-0000-0000-0000460A0000}"/>
    <cellStyle name="style1488192141390" xfId="2202" xr:uid="{00000000-0005-0000-0000-0000470A0000}"/>
    <cellStyle name="style1488192141469" xfId="2203" xr:uid="{00000000-0005-0000-0000-0000480A0000}"/>
    <cellStyle name="style1488192141562" xfId="2204" xr:uid="{00000000-0005-0000-0000-0000490A0000}"/>
    <cellStyle name="style1488192141687" xfId="2205" xr:uid="{00000000-0005-0000-0000-00004A0A0000}"/>
    <cellStyle name="style1488192141781" xfId="2206" xr:uid="{00000000-0005-0000-0000-00004B0A0000}"/>
    <cellStyle name="style1488192141875" xfId="2207" xr:uid="{00000000-0005-0000-0000-00004C0A0000}"/>
    <cellStyle name="style1488192141953" xfId="2208" xr:uid="{00000000-0005-0000-0000-00004D0A0000}"/>
    <cellStyle name="style1488192142063" xfId="2209" xr:uid="{00000000-0005-0000-0000-00004E0A0000}"/>
    <cellStyle name="style1488192142141" xfId="2210" xr:uid="{00000000-0005-0000-0000-00004F0A0000}"/>
    <cellStyle name="style1488192142203" xfId="2211" xr:uid="{00000000-0005-0000-0000-0000500A0000}"/>
    <cellStyle name="style1488192142281" xfId="2212" xr:uid="{00000000-0005-0000-0000-0000510A0000}"/>
    <cellStyle name="style1488192142359" xfId="2213" xr:uid="{00000000-0005-0000-0000-0000520A0000}"/>
    <cellStyle name="style1488192142438" xfId="2214" xr:uid="{00000000-0005-0000-0000-0000530A0000}"/>
    <cellStyle name="style1488192142500" xfId="2215" xr:uid="{00000000-0005-0000-0000-0000540A0000}"/>
    <cellStyle name="style1488192142578" xfId="2216" xr:uid="{00000000-0005-0000-0000-0000550A0000}"/>
    <cellStyle name="style1488192142703" xfId="2217" xr:uid="{00000000-0005-0000-0000-0000560A0000}"/>
    <cellStyle name="style1488192142781" xfId="2218" xr:uid="{00000000-0005-0000-0000-0000570A0000}"/>
    <cellStyle name="style1488192142844" xfId="2219" xr:uid="{00000000-0005-0000-0000-0000580A0000}"/>
    <cellStyle name="style1488192142922" xfId="2220" xr:uid="{00000000-0005-0000-0000-0000590A0000}"/>
    <cellStyle name="style1488192182174" xfId="2221" xr:uid="{00000000-0005-0000-0000-00005A0A0000}"/>
    <cellStyle name="style1488192182283" xfId="2222" xr:uid="{00000000-0005-0000-0000-00005B0A0000}"/>
    <cellStyle name="style1488192182393" xfId="2223" xr:uid="{00000000-0005-0000-0000-00005C0A0000}"/>
    <cellStyle name="style1488192182486" xfId="2224" xr:uid="{00000000-0005-0000-0000-00005D0A0000}"/>
    <cellStyle name="style1488192182580" xfId="2225" xr:uid="{00000000-0005-0000-0000-00005E0A0000}"/>
    <cellStyle name="style1488192182658" xfId="2226" xr:uid="{00000000-0005-0000-0000-00005F0A0000}"/>
    <cellStyle name="style1488192182752" xfId="2227" xr:uid="{00000000-0005-0000-0000-0000600A0000}"/>
    <cellStyle name="style1488192182846" xfId="2228" xr:uid="{00000000-0005-0000-0000-0000610A0000}"/>
    <cellStyle name="style1488192182924" xfId="2229" xr:uid="{00000000-0005-0000-0000-0000620A0000}"/>
    <cellStyle name="style1488192183018" xfId="2230" xr:uid="{00000000-0005-0000-0000-0000630A0000}"/>
    <cellStyle name="style1488192183096" xfId="2231" xr:uid="{00000000-0005-0000-0000-0000640A0000}"/>
    <cellStyle name="style1488192183190" xfId="2232" xr:uid="{00000000-0005-0000-0000-0000650A0000}"/>
    <cellStyle name="style1488192183284" xfId="2233" xr:uid="{00000000-0005-0000-0000-0000660A0000}"/>
    <cellStyle name="style1488192183362" xfId="2234" xr:uid="{00000000-0005-0000-0000-0000670A0000}"/>
    <cellStyle name="style1488192183455" xfId="2235" xr:uid="{00000000-0005-0000-0000-0000680A0000}"/>
    <cellStyle name="style1488192183549" xfId="2236" xr:uid="{00000000-0005-0000-0000-0000690A0000}"/>
    <cellStyle name="style1488192183627" xfId="2237" xr:uid="{00000000-0005-0000-0000-00006A0A0000}"/>
    <cellStyle name="style1488192183721" xfId="2238" xr:uid="{00000000-0005-0000-0000-00006B0A0000}"/>
    <cellStyle name="style1488192183815" xfId="2239" xr:uid="{00000000-0005-0000-0000-00006C0A0000}"/>
    <cellStyle name="style1488192183909" xfId="2240" xr:uid="{00000000-0005-0000-0000-00006D0A0000}"/>
    <cellStyle name="style1488192183987" xfId="2241" xr:uid="{00000000-0005-0000-0000-00006E0A0000}"/>
    <cellStyle name="style1488192184080" xfId="2242" xr:uid="{00000000-0005-0000-0000-00006F0A0000}"/>
    <cellStyle name="style1488192184174" xfId="2243" xr:uid="{00000000-0005-0000-0000-0000700A0000}"/>
    <cellStyle name="style1488192184252" xfId="2244" xr:uid="{00000000-0005-0000-0000-0000710A0000}"/>
    <cellStyle name="style1488192184346" xfId="2245" xr:uid="{00000000-0005-0000-0000-0000720A0000}"/>
    <cellStyle name="style1488192184424" xfId="2246" xr:uid="{00000000-0005-0000-0000-0000730A0000}"/>
    <cellStyle name="style1488192184518" xfId="2247" xr:uid="{00000000-0005-0000-0000-0000740A0000}"/>
    <cellStyle name="style1488192184612" xfId="2248" xr:uid="{00000000-0005-0000-0000-0000750A0000}"/>
    <cellStyle name="style1488192184690" xfId="2249" xr:uid="{00000000-0005-0000-0000-0000760A0000}"/>
    <cellStyle name="style1488192184784" xfId="2250" xr:uid="{00000000-0005-0000-0000-0000770A0000}"/>
    <cellStyle name="style1488192184877" xfId="2251" xr:uid="{00000000-0005-0000-0000-0000780A0000}"/>
    <cellStyle name="style1488192184956" xfId="2252" xr:uid="{00000000-0005-0000-0000-0000790A0000}"/>
    <cellStyle name="style1488192185049" xfId="2253" xr:uid="{00000000-0005-0000-0000-00007A0A0000}"/>
    <cellStyle name="style1488192185128" xfId="2254" xr:uid="{00000000-0005-0000-0000-00007B0A0000}"/>
    <cellStyle name="style1488192185237" xfId="2255" xr:uid="{00000000-0005-0000-0000-00007C0A0000}"/>
    <cellStyle name="style1488192185315" xfId="2256" xr:uid="{00000000-0005-0000-0000-00007D0A0000}"/>
    <cellStyle name="style1488192185393" xfId="2257" xr:uid="{00000000-0005-0000-0000-00007E0A0000}"/>
    <cellStyle name="style1488192185471" xfId="2258" xr:uid="{00000000-0005-0000-0000-00007F0A0000}"/>
    <cellStyle name="style1488192185534" xfId="2259" xr:uid="{00000000-0005-0000-0000-0000800A0000}"/>
    <cellStyle name="style1488192185612" xfId="2260" xr:uid="{00000000-0005-0000-0000-0000810A0000}"/>
    <cellStyle name="style1488192185690" xfId="2261" xr:uid="{00000000-0005-0000-0000-0000820A0000}"/>
    <cellStyle name="style1488192185768" xfId="2262" xr:uid="{00000000-0005-0000-0000-0000830A0000}"/>
    <cellStyle name="style1488192185831" xfId="2263" xr:uid="{00000000-0005-0000-0000-0000840A0000}"/>
    <cellStyle name="style1488192185909" xfId="2264" xr:uid="{00000000-0005-0000-0000-0000850A0000}"/>
    <cellStyle name="style1488192185987" xfId="2265" xr:uid="{00000000-0005-0000-0000-0000860A0000}"/>
    <cellStyle name="style1488192186065" xfId="2266" xr:uid="{00000000-0005-0000-0000-0000870A0000}"/>
    <cellStyle name="style1488192224997" xfId="2267" xr:uid="{00000000-0005-0000-0000-0000880A0000}"/>
    <cellStyle name="style1488192225106" xfId="2268" xr:uid="{00000000-0005-0000-0000-0000890A0000}"/>
    <cellStyle name="style1488192225200" xfId="2269" xr:uid="{00000000-0005-0000-0000-00008A0A0000}"/>
    <cellStyle name="style1488192225293" xfId="2270" xr:uid="{00000000-0005-0000-0000-00008B0A0000}"/>
    <cellStyle name="style1488192225387" xfId="2271" xr:uid="{00000000-0005-0000-0000-00008C0A0000}"/>
    <cellStyle name="style1488192225481" xfId="2272" xr:uid="{00000000-0005-0000-0000-00008D0A0000}"/>
    <cellStyle name="style1488192225606" xfId="2273" xr:uid="{00000000-0005-0000-0000-00008E0A0000}"/>
    <cellStyle name="style1488192225700" xfId="2274" xr:uid="{00000000-0005-0000-0000-00008F0A0000}"/>
    <cellStyle name="style1488192225793" xfId="2275" xr:uid="{00000000-0005-0000-0000-0000900A0000}"/>
    <cellStyle name="style1488192225872" xfId="2276" xr:uid="{00000000-0005-0000-0000-0000910A0000}"/>
    <cellStyle name="style1488192225965" xfId="2277" xr:uid="{00000000-0005-0000-0000-0000920A0000}"/>
    <cellStyle name="style1488192226059" xfId="2278" xr:uid="{00000000-0005-0000-0000-0000930A0000}"/>
    <cellStyle name="style1488192226137" xfId="2279" xr:uid="{00000000-0005-0000-0000-0000940A0000}"/>
    <cellStyle name="style1488192226231" xfId="2280" xr:uid="{00000000-0005-0000-0000-0000950A0000}"/>
    <cellStyle name="style1488192226325" xfId="2281" xr:uid="{00000000-0005-0000-0000-0000960A0000}"/>
    <cellStyle name="style1488192226434" xfId="2282" xr:uid="{00000000-0005-0000-0000-0000970A0000}"/>
    <cellStyle name="style1488192226528" xfId="2283" xr:uid="{00000000-0005-0000-0000-0000980A0000}"/>
    <cellStyle name="style1488192226637" xfId="2284" xr:uid="{00000000-0005-0000-0000-0000990A0000}"/>
    <cellStyle name="style1488192226762" xfId="2285" xr:uid="{00000000-0005-0000-0000-00009A0A0000}"/>
    <cellStyle name="style1488192226872" xfId="2286" xr:uid="{00000000-0005-0000-0000-00009B0A0000}"/>
    <cellStyle name="style1488192265143" xfId="2287" xr:uid="{00000000-0005-0000-0000-00009C0A0000}"/>
    <cellStyle name="style1488192265252" xfId="2288" xr:uid="{00000000-0005-0000-0000-00009D0A0000}"/>
    <cellStyle name="style1488192265330" xfId="2289" xr:uid="{00000000-0005-0000-0000-00009E0A0000}"/>
    <cellStyle name="style1488192265424" xfId="2290" xr:uid="{00000000-0005-0000-0000-00009F0A0000}"/>
    <cellStyle name="style1488192265518" xfId="2291" xr:uid="{00000000-0005-0000-0000-0000A00A0000}"/>
    <cellStyle name="style1488192265581" xfId="2292" xr:uid="{00000000-0005-0000-0000-0000A10A0000}"/>
    <cellStyle name="style1488192265659" xfId="2293" xr:uid="{00000000-0005-0000-0000-0000A20A0000}"/>
    <cellStyle name="style1488192265752" xfId="2294" xr:uid="{00000000-0005-0000-0000-0000A30A0000}"/>
    <cellStyle name="style1488192265862" xfId="2295" xr:uid="{00000000-0005-0000-0000-0000A40A0000}"/>
    <cellStyle name="style1488192265956" xfId="2296" xr:uid="{00000000-0005-0000-0000-0000A50A0000}"/>
    <cellStyle name="style1488192266034" xfId="2297" xr:uid="{00000000-0005-0000-0000-0000A60A0000}"/>
    <cellStyle name="style1488192266143" xfId="2298" xr:uid="{00000000-0005-0000-0000-0000A70A0000}"/>
    <cellStyle name="style1488192266253" xfId="2299" xr:uid="{00000000-0005-0000-0000-0000A80A0000}"/>
    <cellStyle name="style1488192266347" xfId="2300" xr:uid="{00000000-0005-0000-0000-0000A90A0000}"/>
    <cellStyle name="style1488192266456" xfId="2301" xr:uid="{00000000-0005-0000-0000-0000AA0A0000}"/>
    <cellStyle name="style1488192266534" xfId="2302" xr:uid="{00000000-0005-0000-0000-0000AB0A0000}"/>
    <cellStyle name="style1488192266628" xfId="2303" xr:uid="{00000000-0005-0000-0000-0000AC0A0000}"/>
    <cellStyle name="style1488192266706" xfId="2304" xr:uid="{00000000-0005-0000-0000-0000AD0A0000}"/>
    <cellStyle name="style1488192266800" xfId="2305" xr:uid="{00000000-0005-0000-0000-0000AE0A0000}"/>
    <cellStyle name="style1488192266878" xfId="2306" xr:uid="{00000000-0005-0000-0000-0000AF0A0000}"/>
    <cellStyle name="style1488192266972" xfId="2307" xr:uid="{00000000-0005-0000-0000-0000B00A0000}"/>
    <cellStyle name="style1488192267065" xfId="2308" xr:uid="{00000000-0005-0000-0000-0000B10A0000}"/>
    <cellStyle name="style1488192305416" xfId="2309" xr:uid="{00000000-0005-0000-0000-0000B20A0000}"/>
    <cellStyle name="style1488192305525" xfId="2310" xr:uid="{00000000-0005-0000-0000-0000B30A0000}"/>
    <cellStyle name="style1488192305604" xfId="2311" xr:uid="{00000000-0005-0000-0000-0000B40A0000}"/>
    <cellStyle name="style1488192305697" xfId="2312" xr:uid="{00000000-0005-0000-0000-0000B50A0000}"/>
    <cellStyle name="style1488192305775" xfId="2313" xr:uid="{00000000-0005-0000-0000-0000B60A0000}"/>
    <cellStyle name="style1488192305854" xfId="2314" xr:uid="{00000000-0005-0000-0000-0000B70A0000}"/>
    <cellStyle name="style1488192305932" xfId="2315" xr:uid="{00000000-0005-0000-0000-0000B80A0000}"/>
    <cellStyle name="style1488192306010" xfId="2316" xr:uid="{00000000-0005-0000-0000-0000B90A0000}"/>
    <cellStyle name="style1488192306104" xfId="2317" xr:uid="{00000000-0005-0000-0000-0000BA0A0000}"/>
    <cellStyle name="style1488192306182" xfId="2318" xr:uid="{00000000-0005-0000-0000-0000BB0A0000}"/>
    <cellStyle name="style1488192306275" xfId="2319" xr:uid="{00000000-0005-0000-0000-0000BC0A0000}"/>
    <cellStyle name="style1488192306369" xfId="2320" xr:uid="{00000000-0005-0000-0000-0000BD0A0000}"/>
    <cellStyle name="style1488192306463" xfId="2321" xr:uid="{00000000-0005-0000-0000-0000BE0A0000}"/>
    <cellStyle name="style1488192306572" xfId="2322" xr:uid="{00000000-0005-0000-0000-0000BF0A0000}"/>
    <cellStyle name="style1488192306697" xfId="2323" xr:uid="{00000000-0005-0000-0000-0000C00A0000}"/>
    <cellStyle name="style1488192306791" xfId="2324" xr:uid="{00000000-0005-0000-0000-0000C10A0000}"/>
    <cellStyle name="style1488192306916" xfId="2325" xr:uid="{00000000-0005-0000-0000-0000C20A0000}"/>
    <cellStyle name="style1488192307041" xfId="2326" xr:uid="{00000000-0005-0000-0000-0000C30A0000}"/>
    <cellStyle name="style1488192307151" xfId="2327" xr:uid="{00000000-0005-0000-0000-0000C40A0000}"/>
    <cellStyle name="style1488192307260" xfId="2328" xr:uid="{00000000-0005-0000-0000-0000C50A0000}"/>
    <cellStyle name="style1488192307369" xfId="2329" xr:uid="{00000000-0005-0000-0000-0000C60A0000}"/>
    <cellStyle name="style1488192307494" xfId="2330" xr:uid="{00000000-0005-0000-0000-0000C70A0000}"/>
    <cellStyle name="style1488192307635" xfId="2331" xr:uid="{00000000-0005-0000-0000-0000C80A0000}"/>
    <cellStyle name="style1488192307760" xfId="2332" xr:uid="{00000000-0005-0000-0000-0000C90A0000}"/>
    <cellStyle name="style1488192307885" xfId="2333" xr:uid="{00000000-0005-0000-0000-0000CA0A0000}"/>
    <cellStyle name="style1488192308026" xfId="2334" xr:uid="{00000000-0005-0000-0000-0000CB0A0000}"/>
    <cellStyle name="style1488192308166" xfId="2335" xr:uid="{00000000-0005-0000-0000-0000CC0A0000}"/>
    <cellStyle name="style1488192308291" xfId="2336" xr:uid="{00000000-0005-0000-0000-0000CD0A0000}"/>
    <cellStyle name="style1488192847173" xfId="2337" xr:uid="{00000000-0005-0000-0000-0000CE0A0000}"/>
    <cellStyle name="style1488192847282" xfId="2338" xr:uid="{00000000-0005-0000-0000-0000CF0A0000}"/>
    <cellStyle name="style1488192847392" xfId="2339" xr:uid="{00000000-0005-0000-0000-0000D00A0000}"/>
    <cellStyle name="style1488192847486" xfId="2340" xr:uid="{00000000-0005-0000-0000-0000D10A0000}"/>
    <cellStyle name="style1488192847595" xfId="2341" xr:uid="{00000000-0005-0000-0000-0000D20A0000}"/>
    <cellStyle name="style1488192847689" xfId="2342" xr:uid="{00000000-0005-0000-0000-0000D30A0000}"/>
    <cellStyle name="style1488192847798" xfId="2343" xr:uid="{00000000-0005-0000-0000-0000D40A0000}"/>
    <cellStyle name="style1488192847892" xfId="2344" xr:uid="{00000000-0005-0000-0000-0000D50A0000}"/>
    <cellStyle name="style1488192848001" xfId="2345" xr:uid="{00000000-0005-0000-0000-0000D60A0000}"/>
    <cellStyle name="style1488192848111" xfId="2346" xr:uid="{00000000-0005-0000-0000-0000D70A0000}"/>
    <cellStyle name="style1488192848220" xfId="2347" xr:uid="{00000000-0005-0000-0000-0000D80A0000}"/>
    <cellStyle name="style1488192848330" xfId="2348" xr:uid="{00000000-0005-0000-0000-0000D90A0000}"/>
    <cellStyle name="style1488192848423" xfId="2349" xr:uid="{00000000-0005-0000-0000-0000DA0A0000}"/>
    <cellStyle name="style1488192848533" xfId="2350" xr:uid="{00000000-0005-0000-0000-0000DB0A0000}"/>
    <cellStyle name="style1488192848642" xfId="2351" xr:uid="{00000000-0005-0000-0000-0000DC0A0000}"/>
    <cellStyle name="style1488192848751" xfId="2352" xr:uid="{00000000-0005-0000-0000-0000DD0A0000}"/>
    <cellStyle name="style1488192848845" xfId="2353" xr:uid="{00000000-0005-0000-0000-0000DE0A0000}"/>
    <cellStyle name="style1488192848955" xfId="2354" xr:uid="{00000000-0005-0000-0000-0000DF0A0000}"/>
    <cellStyle name="style1488192849048" xfId="2355" xr:uid="{00000000-0005-0000-0000-0000E00A0000}"/>
    <cellStyle name="style1488192849158" xfId="2356" xr:uid="{00000000-0005-0000-0000-0000E10A0000}"/>
    <cellStyle name="style1488192849267" xfId="2357" xr:uid="{00000000-0005-0000-0000-0000E20A0000}"/>
    <cellStyle name="style1488192849361" xfId="2358" xr:uid="{00000000-0005-0000-0000-0000E30A0000}"/>
    <cellStyle name="style1488192849455" xfId="2359" xr:uid="{00000000-0005-0000-0000-0000E40A0000}"/>
    <cellStyle name="style1488192849564" xfId="2360" xr:uid="{00000000-0005-0000-0000-0000E50A0000}"/>
    <cellStyle name="style1488192849658" xfId="2361" xr:uid="{00000000-0005-0000-0000-0000E60A0000}"/>
    <cellStyle name="style1488192849783" xfId="2362" xr:uid="{00000000-0005-0000-0000-0000E70A0000}"/>
    <cellStyle name="style1488192849877" xfId="2363" xr:uid="{00000000-0005-0000-0000-0000E80A0000}"/>
    <cellStyle name="style1488192849986" xfId="2364" xr:uid="{00000000-0005-0000-0000-0000E90A0000}"/>
    <cellStyle name="style1488192850095" xfId="2365" xr:uid="{00000000-0005-0000-0000-0000EA0A0000}"/>
    <cellStyle name="style1488192850189" xfId="2366" xr:uid="{00000000-0005-0000-0000-0000EB0A0000}"/>
    <cellStyle name="style1488192850298" xfId="2367" xr:uid="{00000000-0005-0000-0000-0000EC0A0000}"/>
    <cellStyle name="style1488192888680" xfId="2368" xr:uid="{00000000-0005-0000-0000-0000ED0A0000}"/>
    <cellStyle name="style1488192888790" xfId="2369" xr:uid="{00000000-0005-0000-0000-0000EE0A0000}"/>
    <cellStyle name="style1488192888868" xfId="2370" xr:uid="{00000000-0005-0000-0000-0000EF0A0000}"/>
    <cellStyle name="style1488192888962" xfId="2371" xr:uid="{00000000-0005-0000-0000-0000F00A0000}"/>
    <cellStyle name="style1488192889040" xfId="2372" xr:uid="{00000000-0005-0000-0000-0000F10A0000}"/>
    <cellStyle name="style1488192889133" xfId="2373" xr:uid="{00000000-0005-0000-0000-0000F20A0000}"/>
    <cellStyle name="style1488192889227" xfId="2374" xr:uid="{00000000-0005-0000-0000-0000F30A0000}"/>
    <cellStyle name="style1488192889321" xfId="2375" xr:uid="{00000000-0005-0000-0000-0000F40A0000}"/>
    <cellStyle name="style1488192889399" xfId="2376" xr:uid="{00000000-0005-0000-0000-0000F50A0000}"/>
    <cellStyle name="style1488192889493" xfId="2377" xr:uid="{00000000-0005-0000-0000-0000F60A0000}"/>
    <cellStyle name="style1488192889571" xfId="2378" xr:uid="{00000000-0005-0000-0000-0000F70A0000}"/>
    <cellStyle name="style1488192889665" xfId="2379" xr:uid="{00000000-0005-0000-0000-0000F80A0000}"/>
    <cellStyle name="style1488192889758" xfId="2380" xr:uid="{00000000-0005-0000-0000-0000F90A0000}"/>
    <cellStyle name="style1488192889852" xfId="2381" xr:uid="{00000000-0005-0000-0000-0000FA0A0000}"/>
    <cellStyle name="style1488192889946" xfId="2382" xr:uid="{00000000-0005-0000-0000-0000FB0A0000}"/>
    <cellStyle name="style1488192890024" xfId="2383" xr:uid="{00000000-0005-0000-0000-0000FC0A0000}"/>
    <cellStyle name="style1488192890118" xfId="2384" xr:uid="{00000000-0005-0000-0000-0000FD0A0000}"/>
    <cellStyle name="style1488192890212" xfId="2385" xr:uid="{00000000-0005-0000-0000-0000FE0A0000}"/>
    <cellStyle name="style1488192890305" xfId="2386" xr:uid="{00000000-0005-0000-0000-0000FF0A0000}"/>
    <cellStyle name="style1488192890384" xfId="2387" xr:uid="{00000000-0005-0000-0000-0000000B0000}"/>
    <cellStyle name="style1488192890477" xfId="2388" xr:uid="{00000000-0005-0000-0000-0000010B0000}"/>
    <cellStyle name="style1488192890571" xfId="2389" xr:uid="{00000000-0005-0000-0000-0000020B0000}"/>
    <cellStyle name="style1488192890649" xfId="2390" xr:uid="{00000000-0005-0000-0000-0000030B0000}"/>
    <cellStyle name="style1488192890743" xfId="2391" xr:uid="{00000000-0005-0000-0000-0000040B0000}"/>
    <cellStyle name="style1488192890837" xfId="2392" xr:uid="{00000000-0005-0000-0000-0000050B0000}"/>
    <cellStyle name="style1488192890915" xfId="2393" xr:uid="{00000000-0005-0000-0000-0000060B0000}"/>
    <cellStyle name="style1488192891009" xfId="2394" xr:uid="{00000000-0005-0000-0000-0000070B0000}"/>
    <cellStyle name="style1488192891149" xfId="2395" xr:uid="{00000000-0005-0000-0000-0000080B0000}"/>
    <cellStyle name="style1488192891227" xfId="2396" xr:uid="{00000000-0005-0000-0000-0000090B0000}"/>
    <cellStyle name="style1488192891321" xfId="2397" xr:uid="{00000000-0005-0000-0000-00000A0B0000}"/>
    <cellStyle name="style1488192891415" xfId="2398" xr:uid="{00000000-0005-0000-0000-00000B0B0000}"/>
    <cellStyle name="style1488192891509" xfId="2399" xr:uid="{00000000-0005-0000-0000-00000C0B0000}"/>
    <cellStyle name="style1488192891587" xfId="2400" xr:uid="{00000000-0005-0000-0000-00000D0B0000}"/>
    <cellStyle name="style1488192891665" xfId="2401" xr:uid="{00000000-0005-0000-0000-00000E0B0000}"/>
    <cellStyle name="style1488192891743" xfId="2402" xr:uid="{00000000-0005-0000-0000-00000F0B0000}"/>
    <cellStyle name="style1488192891806" xfId="2403" xr:uid="{00000000-0005-0000-0000-0000100B0000}"/>
    <cellStyle name="style1488192891884" xfId="2404" xr:uid="{00000000-0005-0000-0000-0000110B0000}"/>
    <cellStyle name="style1488192891962" xfId="2405" xr:uid="{00000000-0005-0000-0000-0000120B0000}"/>
    <cellStyle name="style1488192892040" xfId="2406" xr:uid="{00000000-0005-0000-0000-0000130B0000}"/>
    <cellStyle name="style1488192892165" xfId="2407" xr:uid="{00000000-0005-0000-0000-0000140B0000}"/>
    <cellStyle name="style1488192892243" xfId="2408" xr:uid="{00000000-0005-0000-0000-0000150B0000}"/>
    <cellStyle name="style1488192892306" xfId="2409" xr:uid="{00000000-0005-0000-0000-0000160B0000}"/>
    <cellStyle name="style1488192892384" xfId="2410" xr:uid="{00000000-0005-0000-0000-0000170B0000}"/>
    <cellStyle name="style1488192930796" xfId="2411" xr:uid="{00000000-0005-0000-0000-0000180B0000}"/>
    <cellStyle name="style1488192930890" xfId="2412" xr:uid="{00000000-0005-0000-0000-0000190B0000}"/>
    <cellStyle name="style1488192930984" xfId="2413" xr:uid="{00000000-0005-0000-0000-00001A0B0000}"/>
    <cellStyle name="style1488192931078" xfId="2414" xr:uid="{00000000-0005-0000-0000-00001B0B0000}"/>
    <cellStyle name="style1488192931156" xfId="2415" xr:uid="{00000000-0005-0000-0000-00001C0B0000}"/>
    <cellStyle name="style1488192931250" xfId="2416" xr:uid="{00000000-0005-0000-0000-00001D0B0000}"/>
    <cellStyle name="style1488192931328" xfId="2417" xr:uid="{00000000-0005-0000-0000-00001E0B0000}"/>
    <cellStyle name="style1488192931421" xfId="2418" xr:uid="{00000000-0005-0000-0000-00001F0B0000}"/>
    <cellStyle name="style1488192931515" xfId="2419" xr:uid="{00000000-0005-0000-0000-0000200B0000}"/>
    <cellStyle name="style1488192931593" xfId="2420" xr:uid="{00000000-0005-0000-0000-0000210B0000}"/>
    <cellStyle name="style1488192931687" xfId="2421" xr:uid="{00000000-0005-0000-0000-0000220B0000}"/>
    <cellStyle name="style1488192931765" xfId="2422" xr:uid="{00000000-0005-0000-0000-0000230B0000}"/>
    <cellStyle name="style1488192931859" xfId="2423" xr:uid="{00000000-0005-0000-0000-0000240B0000}"/>
    <cellStyle name="style1488192931953" xfId="2424" xr:uid="{00000000-0005-0000-0000-0000250B0000}"/>
    <cellStyle name="style1488192932062" xfId="2425" xr:uid="{00000000-0005-0000-0000-0000260B0000}"/>
    <cellStyle name="style1488192932156" xfId="2426" xr:uid="{00000000-0005-0000-0000-0000270B0000}"/>
    <cellStyle name="style1488192932250" xfId="2427" xr:uid="{00000000-0005-0000-0000-0000280B0000}"/>
    <cellStyle name="style1488192932344" xfId="2428" xr:uid="{00000000-0005-0000-0000-0000290B0000}"/>
    <cellStyle name="style1488192932423" xfId="2429" xr:uid="{00000000-0005-0000-0000-00002A0B0000}"/>
    <cellStyle name="style1488192932516" xfId="2430" xr:uid="{00000000-0005-0000-0000-00002B0B0000}"/>
    <cellStyle name="style1488192932610" xfId="2431" xr:uid="{00000000-0005-0000-0000-00002C0B0000}"/>
    <cellStyle name="style1488192932688" xfId="2432" xr:uid="{00000000-0005-0000-0000-00002D0B0000}"/>
    <cellStyle name="style1488192932782" xfId="2433" xr:uid="{00000000-0005-0000-0000-00002E0B0000}"/>
    <cellStyle name="style1488192932860" xfId="2434" xr:uid="{00000000-0005-0000-0000-00002F0B0000}"/>
    <cellStyle name="style1488192932954" xfId="2435" xr:uid="{00000000-0005-0000-0000-0000300B0000}"/>
    <cellStyle name="style1488192933048" xfId="2436" xr:uid="{00000000-0005-0000-0000-0000310B0000}"/>
    <cellStyle name="style1488192933126" xfId="2437" xr:uid="{00000000-0005-0000-0000-0000320B0000}"/>
    <cellStyle name="style1488192933235" xfId="2438" xr:uid="{00000000-0005-0000-0000-0000330B0000}"/>
    <cellStyle name="style1488192933313" xfId="2439" xr:uid="{00000000-0005-0000-0000-0000340B0000}"/>
    <cellStyle name="style1488192933407" xfId="2440" xr:uid="{00000000-0005-0000-0000-0000350B0000}"/>
    <cellStyle name="style1488192933501" xfId="2441" xr:uid="{00000000-0005-0000-0000-0000360B0000}"/>
    <cellStyle name="style1488192974168" xfId="2442" xr:uid="{00000000-0005-0000-0000-0000370B0000}"/>
    <cellStyle name="style1488192974277" xfId="2443" xr:uid="{00000000-0005-0000-0000-0000380B0000}"/>
    <cellStyle name="style1488192974371" xfId="2444" xr:uid="{00000000-0005-0000-0000-0000390B0000}"/>
    <cellStyle name="style1488192974449" xfId="2445" xr:uid="{00000000-0005-0000-0000-00003A0B0000}"/>
    <cellStyle name="style1488192974543" xfId="2446" xr:uid="{00000000-0005-0000-0000-00003B0B0000}"/>
    <cellStyle name="style1488192974621" xfId="2447" xr:uid="{00000000-0005-0000-0000-00003C0B0000}"/>
    <cellStyle name="style1488192974715" xfId="2448" xr:uid="{00000000-0005-0000-0000-00003D0B0000}"/>
    <cellStyle name="style1488192974809" xfId="2449" xr:uid="{00000000-0005-0000-0000-00003E0B0000}"/>
    <cellStyle name="style1488192974887" xfId="2450" xr:uid="{00000000-0005-0000-0000-00003F0B0000}"/>
    <cellStyle name="style1488192974981" xfId="2451" xr:uid="{00000000-0005-0000-0000-0000400B0000}"/>
    <cellStyle name="style1488192975074" xfId="2452" xr:uid="{00000000-0005-0000-0000-0000410B0000}"/>
    <cellStyle name="style1488192975153" xfId="2453" xr:uid="{00000000-0005-0000-0000-0000420B0000}"/>
    <cellStyle name="style1488192975246" xfId="2454" xr:uid="{00000000-0005-0000-0000-0000430B0000}"/>
    <cellStyle name="style1488192975340" xfId="2455" xr:uid="{00000000-0005-0000-0000-0000440B0000}"/>
    <cellStyle name="style1488192975434" xfId="2456" xr:uid="{00000000-0005-0000-0000-0000450B0000}"/>
    <cellStyle name="style1488192975528" xfId="2457" xr:uid="{00000000-0005-0000-0000-0000460B0000}"/>
    <cellStyle name="style1488192975606" xfId="2458" xr:uid="{00000000-0005-0000-0000-0000470B0000}"/>
    <cellStyle name="style1488192975699" xfId="2459" xr:uid="{00000000-0005-0000-0000-0000480B0000}"/>
    <cellStyle name="style1488192975793" xfId="2460" xr:uid="{00000000-0005-0000-0000-0000490B0000}"/>
    <cellStyle name="style1488192975871" xfId="2461" xr:uid="{00000000-0005-0000-0000-00004A0B0000}"/>
    <cellStyle name="style1488192975965" xfId="2462" xr:uid="{00000000-0005-0000-0000-00004B0B0000}"/>
    <cellStyle name="style1488192976059" xfId="2463" xr:uid="{00000000-0005-0000-0000-00004C0B0000}"/>
    <cellStyle name="style1488192976137" xfId="2464" xr:uid="{00000000-0005-0000-0000-00004D0B0000}"/>
    <cellStyle name="style1488192976231" xfId="2465" xr:uid="{00000000-0005-0000-0000-00004E0B0000}"/>
    <cellStyle name="style1488192976325" xfId="2466" xr:uid="{00000000-0005-0000-0000-00004F0B0000}"/>
    <cellStyle name="style1488192976403" xfId="2467" xr:uid="{00000000-0005-0000-0000-0000500B0000}"/>
    <cellStyle name="style1488192976496" xfId="2468" xr:uid="{00000000-0005-0000-0000-0000510B0000}"/>
    <cellStyle name="style1488192976621" xfId="2469" xr:uid="{00000000-0005-0000-0000-0000520B0000}"/>
    <cellStyle name="style1488192976715" xfId="2470" xr:uid="{00000000-0005-0000-0000-0000530B0000}"/>
    <cellStyle name="style1488192976793" xfId="2471" xr:uid="{00000000-0005-0000-0000-0000540B0000}"/>
    <cellStyle name="style1488192976887" xfId="2472" xr:uid="{00000000-0005-0000-0000-0000550B0000}"/>
    <cellStyle name="style1488192977012" xfId="2473" xr:uid="{00000000-0005-0000-0000-0000560B0000}"/>
    <cellStyle name="style1488192977090" xfId="2474" xr:uid="{00000000-0005-0000-0000-0000570B0000}"/>
    <cellStyle name="style1488192977168" xfId="2475" xr:uid="{00000000-0005-0000-0000-0000580B0000}"/>
    <cellStyle name="style1488192977246" xfId="2476" xr:uid="{00000000-0005-0000-0000-0000590B0000}"/>
    <cellStyle name="style1488192977325" xfId="2477" xr:uid="{00000000-0005-0000-0000-00005A0B0000}"/>
    <cellStyle name="style1488192977387" xfId="2478" xr:uid="{00000000-0005-0000-0000-00005B0B0000}"/>
    <cellStyle name="style1488192977465" xfId="2479" xr:uid="{00000000-0005-0000-0000-00005C0B0000}"/>
    <cellStyle name="style1488192977543" xfId="2480" xr:uid="{00000000-0005-0000-0000-00005D0B0000}"/>
    <cellStyle name="style1488192977653" xfId="2481" xr:uid="{00000000-0005-0000-0000-00005E0B0000}"/>
    <cellStyle name="style1488192977731" xfId="2482" xr:uid="{00000000-0005-0000-0000-00005F0B0000}"/>
    <cellStyle name="style1488192977809" xfId="2483" xr:uid="{00000000-0005-0000-0000-0000600B0000}"/>
    <cellStyle name="style1488192977871" xfId="2484" xr:uid="{00000000-0005-0000-0000-0000610B0000}"/>
    <cellStyle name="style1488193016425" xfId="2485" xr:uid="{00000000-0005-0000-0000-0000620B0000}"/>
    <cellStyle name="style1488193016519" xfId="2486" xr:uid="{00000000-0005-0000-0000-0000630B0000}"/>
    <cellStyle name="style1488193016629" xfId="2487" xr:uid="{00000000-0005-0000-0000-0000640B0000}"/>
    <cellStyle name="style1488193016707" xfId="2488" xr:uid="{00000000-0005-0000-0000-0000650B0000}"/>
    <cellStyle name="style1488193016816" xfId="2489" xr:uid="{00000000-0005-0000-0000-0000660B0000}"/>
    <cellStyle name="style1488193016925" xfId="2490" xr:uid="{00000000-0005-0000-0000-0000670B0000}"/>
    <cellStyle name="style1488193017019" xfId="2491" xr:uid="{00000000-0005-0000-0000-0000680B0000}"/>
    <cellStyle name="style1488193017129" xfId="2492" xr:uid="{00000000-0005-0000-0000-0000690B0000}"/>
    <cellStyle name="style1488193017222" xfId="2493" xr:uid="{00000000-0005-0000-0000-00006A0B0000}"/>
    <cellStyle name="style1488193017300" xfId="2494" xr:uid="{00000000-0005-0000-0000-00006B0B0000}"/>
    <cellStyle name="style1488193017395" xfId="2495" xr:uid="{00000000-0005-0000-0000-00006C0B0000}"/>
    <cellStyle name="style1488193017488" xfId="2496" xr:uid="{00000000-0005-0000-0000-00006D0B0000}"/>
    <cellStyle name="style1488193017566" xfId="2497" xr:uid="{00000000-0005-0000-0000-00006E0B0000}"/>
    <cellStyle name="style1488193017660" xfId="2498" xr:uid="{00000000-0005-0000-0000-00006F0B0000}"/>
    <cellStyle name="style1488193017754" xfId="2499" xr:uid="{00000000-0005-0000-0000-0000700B0000}"/>
    <cellStyle name="style1488193017879" xfId="2500" xr:uid="{00000000-0005-0000-0000-0000710B0000}"/>
    <cellStyle name="style1488193017973" xfId="2501" xr:uid="{00000000-0005-0000-0000-0000720B0000}"/>
    <cellStyle name="style1488193018082" xfId="2502" xr:uid="{00000000-0005-0000-0000-0000730B0000}"/>
    <cellStyle name="style1488193018176" xfId="2503" xr:uid="{00000000-0005-0000-0000-0000740B0000}"/>
    <cellStyle name="style1488193018285" xfId="2504" xr:uid="{00000000-0005-0000-0000-0000750B0000}"/>
    <cellStyle name="style1488193056339" xfId="2505" xr:uid="{00000000-0005-0000-0000-0000760B0000}"/>
    <cellStyle name="style1488193056448" xfId="2506" xr:uid="{00000000-0005-0000-0000-0000770B0000}"/>
    <cellStyle name="style1488193056526" xfId="2507" xr:uid="{00000000-0005-0000-0000-0000780B0000}"/>
    <cellStyle name="style1488193056620" xfId="2508" xr:uid="{00000000-0005-0000-0000-0000790B0000}"/>
    <cellStyle name="style1488193056714" xfId="2509" xr:uid="{00000000-0005-0000-0000-00007A0B0000}"/>
    <cellStyle name="style1488193056792" xfId="2510" xr:uid="{00000000-0005-0000-0000-00007B0B0000}"/>
    <cellStyle name="style1488193056854" xfId="2511" xr:uid="{00000000-0005-0000-0000-00007C0B0000}"/>
    <cellStyle name="style1488193056964" xfId="2512" xr:uid="{00000000-0005-0000-0000-00007D0B0000}"/>
    <cellStyle name="style1488193057073" xfId="2513" xr:uid="{00000000-0005-0000-0000-00007E0B0000}"/>
    <cellStyle name="style1488193057151" xfId="2514" xr:uid="{00000000-0005-0000-0000-00007F0B0000}"/>
    <cellStyle name="style1488193057245" xfId="2515" xr:uid="{00000000-0005-0000-0000-0000800B0000}"/>
    <cellStyle name="style1488193057339" xfId="2516" xr:uid="{00000000-0005-0000-0000-0000810B0000}"/>
    <cellStyle name="style1488193057448" xfId="2517" xr:uid="{00000000-0005-0000-0000-0000820B0000}"/>
    <cellStyle name="style1488193057558" xfId="2518" xr:uid="{00000000-0005-0000-0000-0000830B0000}"/>
    <cellStyle name="style1488193057652" xfId="2519" xr:uid="{00000000-0005-0000-0000-0000840B0000}"/>
    <cellStyle name="style1488193057730" xfId="2520" xr:uid="{00000000-0005-0000-0000-0000850B0000}"/>
    <cellStyle name="style1488193057824" xfId="2521" xr:uid="{00000000-0005-0000-0000-0000860B0000}"/>
    <cellStyle name="style1488193057917" xfId="2522" xr:uid="{00000000-0005-0000-0000-0000870B0000}"/>
    <cellStyle name="style1488193057995" xfId="2523" xr:uid="{00000000-0005-0000-0000-0000880B0000}"/>
    <cellStyle name="style1488193058089" xfId="2524" xr:uid="{00000000-0005-0000-0000-0000890B0000}"/>
    <cellStyle name="style1488193058199" xfId="2525" xr:uid="{00000000-0005-0000-0000-00008A0B0000}"/>
    <cellStyle name="style1488193058277" xfId="2526" xr:uid="{00000000-0005-0000-0000-00008B0B0000}"/>
    <cellStyle name="style1488193096459" xfId="2527" xr:uid="{00000000-0005-0000-0000-00008C0B0000}"/>
    <cellStyle name="style1488193096553" xfId="2528" xr:uid="{00000000-0005-0000-0000-00008D0B0000}"/>
    <cellStyle name="style1488193096646" xfId="2529" xr:uid="{00000000-0005-0000-0000-00008E0B0000}"/>
    <cellStyle name="style1488193096740" xfId="2530" xr:uid="{00000000-0005-0000-0000-00008F0B0000}"/>
    <cellStyle name="style1488193096818" xfId="2531" xr:uid="{00000000-0005-0000-0000-0000900B0000}"/>
    <cellStyle name="style1488193096896" xfId="2532" xr:uid="{00000000-0005-0000-0000-0000910B0000}"/>
    <cellStyle name="style1488193096975" xfId="2533" xr:uid="{00000000-0005-0000-0000-0000920B0000}"/>
    <cellStyle name="style1488193097068" xfId="2534" xr:uid="{00000000-0005-0000-0000-0000930B0000}"/>
    <cellStyle name="style1488193097162" xfId="2535" xr:uid="{00000000-0005-0000-0000-0000940B0000}"/>
    <cellStyle name="style1488193097256" xfId="2536" xr:uid="{00000000-0005-0000-0000-0000950B0000}"/>
    <cellStyle name="style1488193097350" xfId="2537" xr:uid="{00000000-0005-0000-0000-0000960B0000}"/>
    <cellStyle name="style1488193097443" xfId="2538" xr:uid="{00000000-0005-0000-0000-0000970B0000}"/>
    <cellStyle name="style1488193097537" xfId="2539" xr:uid="{00000000-0005-0000-0000-0000980B0000}"/>
    <cellStyle name="style1488193097631" xfId="2540" xr:uid="{00000000-0005-0000-0000-0000990B0000}"/>
    <cellStyle name="style1488193097725" xfId="2541" xr:uid="{00000000-0005-0000-0000-00009A0B0000}"/>
    <cellStyle name="style1488193097818" xfId="2542" xr:uid="{00000000-0005-0000-0000-00009B0B0000}"/>
    <cellStyle name="style1488193097912" xfId="2543" xr:uid="{00000000-0005-0000-0000-00009C0B0000}"/>
    <cellStyle name="style1488193098006" xfId="2544" xr:uid="{00000000-0005-0000-0000-00009D0B0000}"/>
    <cellStyle name="style1488193098084" xfId="2545" xr:uid="{00000000-0005-0000-0000-00009E0B0000}"/>
    <cellStyle name="style1488193098178" xfId="2546" xr:uid="{00000000-0005-0000-0000-00009F0B0000}"/>
    <cellStyle name="style1488193098272" xfId="2547" xr:uid="{00000000-0005-0000-0000-0000A00B0000}"/>
    <cellStyle name="style1488193098350" xfId="2548" xr:uid="{00000000-0005-0000-0000-0000A10B0000}"/>
    <cellStyle name="style1488193098444" xfId="2549" xr:uid="{00000000-0005-0000-0000-0000A20B0000}"/>
    <cellStyle name="style1488193098522" xfId="2550" xr:uid="{00000000-0005-0000-0000-0000A30B0000}"/>
    <cellStyle name="style1488193098616" xfId="2551" xr:uid="{00000000-0005-0000-0000-0000A40B0000}"/>
    <cellStyle name="style1488193098710" xfId="2552" xr:uid="{00000000-0005-0000-0000-0000A50B0000}"/>
    <cellStyle name="style1488193098788" xfId="2553" xr:uid="{00000000-0005-0000-0000-0000A60B0000}"/>
    <cellStyle name="style1488193098881" xfId="2554" xr:uid="{00000000-0005-0000-0000-0000A70B0000}"/>
    <cellStyle name="style1488194959234" xfId="2555" xr:uid="{00000000-0005-0000-0000-0000A80B0000}"/>
    <cellStyle name="style1488194959234 2" xfId="19746" xr:uid="{00000000-0005-0000-0000-0000A90B0000}"/>
    <cellStyle name="style1488194959343" xfId="2556" xr:uid="{00000000-0005-0000-0000-0000AA0B0000}"/>
    <cellStyle name="style1488194959343 2" xfId="19747" xr:uid="{00000000-0005-0000-0000-0000AB0B0000}"/>
    <cellStyle name="style1488194959437" xfId="2557" xr:uid="{00000000-0005-0000-0000-0000AC0B0000}"/>
    <cellStyle name="style1488194959437 2" xfId="19748" xr:uid="{00000000-0005-0000-0000-0000AD0B0000}"/>
    <cellStyle name="style1488194959546" xfId="2558" xr:uid="{00000000-0005-0000-0000-0000AE0B0000}"/>
    <cellStyle name="style1488194959546 2" xfId="19749" xr:uid="{00000000-0005-0000-0000-0000AF0B0000}"/>
    <cellStyle name="style1488194959640" xfId="2559" xr:uid="{00000000-0005-0000-0000-0000B00B0000}"/>
    <cellStyle name="style1488194959749" xfId="2560" xr:uid="{00000000-0005-0000-0000-0000B10B0000}"/>
    <cellStyle name="style1488194959749 2" xfId="19750" xr:uid="{00000000-0005-0000-0000-0000B20B0000}"/>
    <cellStyle name="style1488194959843" xfId="2561" xr:uid="{00000000-0005-0000-0000-0000B30B0000}"/>
    <cellStyle name="style1488194959843 2" xfId="19751" xr:uid="{00000000-0005-0000-0000-0000B40B0000}"/>
    <cellStyle name="style1488194959953" xfId="2562" xr:uid="{00000000-0005-0000-0000-0000B50B0000}"/>
    <cellStyle name="style1488194959953 2" xfId="19752" xr:uid="{00000000-0005-0000-0000-0000B60B0000}"/>
    <cellStyle name="style1488194960046" xfId="2563" xr:uid="{00000000-0005-0000-0000-0000B70B0000}"/>
    <cellStyle name="style1488194960046 2" xfId="19753" xr:uid="{00000000-0005-0000-0000-0000B80B0000}"/>
    <cellStyle name="style1488194960140" xfId="2564" xr:uid="{00000000-0005-0000-0000-0000B90B0000}"/>
    <cellStyle name="style1488194960140 2" xfId="19754" xr:uid="{00000000-0005-0000-0000-0000BA0B0000}"/>
    <cellStyle name="style1488194960265" xfId="2565" xr:uid="{00000000-0005-0000-0000-0000BB0B0000}"/>
    <cellStyle name="style1488194960265 2" xfId="19755" xr:uid="{00000000-0005-0000-0000-0000BC0B0000}"/>
    <cellStyle name="style1488194960359" xfId="2566" xr:uid="{00000000-0005-0000-0000-0000BD0B0000}"/>
    <cellStyle name="style1488194960359 2" xfId="19756" xr:uid="{00000000-0005-0000-0000-0000BE0B0000}"/>
    <cellStyle name="style1488194960484" xfId="2567" xr:uid="{00000000-0005-0000-0000-0000BF0B0000}"/>
    <cellStyle name="style1488194960484 2" xfId="19757" xr:uid="{00000000-0005-0000-0000-0000C00B0000}"/>
    <cellStyle name="style1488194960578" xfId="2568" xr:uid="{00000000-0005-0000-0000-0000C10B0000}"/>
    <cellStyle name="style1488194960578 2" xfId="19758" xr:uid="{00000000-0005-0000-0000-0000C20B0000}"/>
    <cellStyle name="style1488194960687" xfId="2569" xr:uid="{00000000-0005-0000-0000-0000C30B0000}"/>
    <cellStyle name="style1488194960687 2" xfId="19759" xr:uid="{00000000-0005-0000-0000-0000C40B0000}"/>
    <cellStyle name="style1488194960781" xfId="2570" xr:uid="{00000000-0005-0000-0000-0000C50B0000}"/>
    <cellStyle name="style1488194960781 2" xfId="19760" xr:uid="{00000000-0005-0000-0000-0000C60B0000}"/>
    <cellStyle name="style1488194960890" xfId="2571" xr:uid="{00000000-0005-0000-0000-0000C70B0000}"/>
    <cellStyle name="style1488194960890 2" xfId="19761" xr:uid="{00000000-0005-0000-0000-0000C80B0000}"/>
    <cellStyle name="style1488194961000" xfId="2572" xr:uid="{00000000-0005-0000-0000-0000C90B0000}"/>
    <cellStyle name="style1488194961000 2" xfId="19762" xr:uid="{00000000-0005-0000-0000-0000CA0B0000}"/>
    <cellStyle name="style1488194961094" xfId="2573" xr:uid="{00000000-0005-0000-0000-0000CB0B0000}"/>
    <cellStyle name="style1488194961094 2" xfId="19763" xr:uid="{00000000-0005-0000-0000-0000CC0B0000}"/>
    <cellStyle name="style1488194961203" xfId="2574" xr:uid="{00000000-0005-0000-0000-0000CD0B0000}"/>
    <cellStyle name="style1488194961203 2" xfId="19764" xr:uid="{00000000-0005-0000-0000-0000CE0B0000}"/>
    <cellStyle name="style1488194961297" xfId="2575" xr:uid="{00000000-0005-0000-0000-0000CF0B0000}"/>
    <cellStyle name="style1488194961297 2" xfId="19765" xr:uid="{00000000-0005-0000-0000-0000D00B0000}"/>
    <cellStyle name="style1488194961390" xfId="2576" xr:uid="{00000000-0005-0000-0000-0000D10B0000}"/>
    <cellStyle name="style1488194961390 2" xfId="19766" xr:uid="{00000000-0005-0000-0000-0000D20B0000}"/>
    <cellStyle name="style1488194961500" xfId="2577" xr:uid="{00000000-0005-0000-0000-0000D30B0000}"/>
    <cellStyle name="style1488194961500 2" xfId="19767" xr:uid="{00000000-0005-0000-0000-0000D40B0000}"/>
    <cellStyle name="style1488194961609" xfId="2578" xr:uid="{00000000-0005-0000-0000-0000D50B0000}"/>
    <cellStyle name="style1488194961609 2" xfId="19768" xr:uid="{00000000-0005-0000-0000-0000D60B0000}"/>
    <cellStyle name="style1488194961703" xfId="2579" xr:uid="{00000000-0005-0000-0000-0000D70B0000}"/>
    <cellStyle name="style1488194961703 2" xfId="19769" xr:uid="{00000000-0005-0000-0000-0000D80B0000}"/>
    <cellStyle name="style1488194961812" xfId="2580" xr:uid="{00000000-0005-0000-0000-0000D90B0000}"/>
    <cellStyle name="style1488194961812 2" xfId="19770" xr:uid="{00000000-0005-0000-0000-0000DA0B0000}"/>
    <cellStyle name="style1488194961906" xfId="2581" xr:uid="{00000000-0005-0000-0000-0000DB0B0000}"/>
    <cellStyle name="style1488194961906 2" xfId="19771" xr:uid="{00000000-0005-0000-0000-0000DC0B0000}"/>
    <cellStyle name="style1488194962015" xfId="2582" xr:uid="{00000000-0005-0000-0000-0000DD0B0000}"/>
    <cellStyle name="style1488194962015 2" xfId="19772" xr:uid="{00000000-0005-0000-0000-0000DE0B0000}"/>
    <cellStyle name="style1488194962125" xfId="2583" xr:uid="{00000000-0005-0000-0000-0000DF0B0000}"/>
    <cellStyle name="style1488194962125 2" xfId="19773" xr:uid="{00000000-0005-0000-0000-0000E00B0000}"/>
    <cellStyle name="style1488194962219" xfId="2584" xr:uid="{00000000-0005-0000-0000-0000E10B0000}"/>
    <cellStyle name="style1488194962219 2" xfId="19774" xr:uid="{00000000-0005-0000-0000-0000E20B0000}"/>
    <cellStyle name="style1488194962328" xfId="2585" xr:uid="{00000000-0005-0000-0000-0000E30B0000}"/>
    <cellStyle name="style1488194962328 2" xfId="19775" xr:uid="{00000000-0005-0000-0000-0000E40B0000}"/>
    <cellStyle name="style1488195000210" xfId="2586" xr:uid="{00000000-0005-0000-0000-0000E50B0000}"/>
    <cellStyle name="style1488195000210 2" xfId="19776" xr:uid="{00000000-0005-0000-0000-0000E60B0000}"/>
    <cellStyle name="style1488195000335" xfId="2587" xr:uid="{00000000-0005-0000-0000-0000E70B0000}"/>
    <cellStyle name="style1488195000335 2" xfId="19777" xr:uid="{00000000-0005-0000-0000-0000E80B0000}"/>
    <cellStyle name="style1488195000429" xfId="2588" xr:uid="{00000000-0005-0000-0000-0000E90B0000}"/>
    <cellStyle name="style1488195000429 2" xfId="19778" xr:uid="{00000000-0005-0000-0000-0000EA0B0000}"/>
    <cellStyle name="style1488195000538" xfId="2589" xr:uid="{00000000-0005-0000-0000-0000EB0B0000}"/>
    <cellStyle name="style1488195000538 2" xfId="19779" xr:uid="{00000000-0005-0000-0000-0000EC0B0000}"/>
    <cellStyle name="style1488195000632" xfId="2590" xr:uid="{00000000-0005-0000-0000-0000ED0B0000}"/>
    <cellStyle name="style1488195000725" xfId="2591" xr:uid="{00000000-0005-0000-0000-0000EE0B0000}"/>
    <cellStyle name="style1488195000725 2" xfId="19780" xr:uid="{00000000-0005-0000-0000-0000EF0B0000}"/>
    <cellStyle name="style1488195000819" xfId="2592" xr:uid="{00000000-0005-0000-0000-0000F00B0000}"/>
    <cellStyle name="style1488195000819 2" xfId="19781" xr:uid="{00000000-0005-0000-0000-0000F10B0000}"/>
    <cellStyle name="style1488195000897" xfId="2593" xr:uid="{00000000-0005-0000-0000-0000F20B0000}"/>
    <cellStyle name="style1488195000897 2" xfId="19782" xr:uid="{00000000-0005-0000-0000-0000F30B0000}"/>
    <cellStyle name="style1488195000991" xfId="2594" xr:uid="{00000000-0005-0000-0000-0000F40B0000}"/>
    <cellStyle name="style1488195000991 2" xfId="19783" xr:uid="{00000000-0005-0000-0000-0000F50B0000}"/>
    <cellStyle name="style1488195001069" xfId="2595" xr:uid="{00000000-0005-0000-0000-0000F60B0000}"/>
    <cellStyle name="style1488195001069 2" xfId="19784" xr:uid="{00000000-0005-0000-0000-0000F70B0000}"/>
    <cellStyle name="style1488195001163" xfId="2596" xr:uid="{00000000-0005-0000-0000-0000F80B0000}"/>
    <cellStyle name="style1488195001163 2" xfId="19785" xr:uid="{00000000-0005-0000-0000-0000F90B0000}"/>
    <cellStyle name="style1488195001257" xfId="2597" xr:uid="{00000000-0005-0000-0000-0000FA0B0000}"/>
    <cellStyle name="style1488195001257 2" xfId="19786" xr:uid="{00000000-0005-0000-0000-0000FB0B0000}"/>
    <cellStyle name="style1488195001351" xfId="2598" xr:uid="{00000000-0005-0000-0000-0000FC0B0000}"/>
    <cellStyle name="style1488195001351 2" xfId="19787" xr:uid="{00000000-0005-0000-0000-0000FD0B0000}"/>
    <cellStyle name="style1488195001445" xfId="2599" xr:uid="{00000000-0005-0000-0000-0000FE0B0000}"/>
    <cellStyle name="style1488195001445 2" xfId="19788" xr:uid="{00000000-0005-0000-0000-0000FF0B0000}"/>
    <cellStyle name="style1488195001538" xfId="2600" xr:uid="{00000000-0005-0000-0000-0000000C0000}"/>
    <cellStyle name="style1488195001538 2" xfId="19789" xr:uid="{00000000-0005-0000-0000-0000010C0000}"/>
    <cellStyle name="style1488195001616" xfId="2601" xr:uid="{00000000-0005-0000-0000-0000020C0000}"/>
    <cellStyle name="style1488195001616 2" xfId="19790" xr:uid="{00000000-0005-0000-0000-0000030C0000}"/>
    <cellStyle name="style1488195001710" xfId="2602" xr:uid="{00000000-0005-0000-0000-0000040C0000}"/>
    <cellStyle name="style1488195001710 2" xfId="19791" xr:uid="{00000000-0005-0000-0000-0000050C0000}"/>
    <cellStyle name="style1488195001804" xfId="2603" xr:uid="{00000000-0005-0000-0000-0000060C0000}"/>
    <cellStyle name="style1488195001804 2" xfId="19792" xr:uid="{00000000-0005-0000-0000-0000070C0000}"/>
    <cellStyle name="style1488195001882" xfId="2604" xr:uid="{00000000-0005-0000-0000-0000080C0000}"/>
    <cellStyle name="style1488195001882 2" xfId="19793" xr:uid="{00000000-0005-0000-0000-0000090C0000}"/>
    <cellStyle name="style1488195001976" xfId="2605" xr:uid="{00000000-0005-0000-0000-00000A0C0000}"/>
    <cellStyle name="style1488195001976 2" xfId="19794" xr:uid="{00000000-0005-0000-0000-00000B0C0000}"/>
    <cellStyle name="style1488195002054" xfId="2606" xr:uid="{00000000-0005-0000-0000-00000C0C0000}"/>
    <cellStyle name="style1488195002054 2" xfId="19795" xr:uid="{00000000-0005-0000-0000-00000D0C0000}"/>
    <cellStyle name="style1488195002148" xfId="2607" xr:uid="{00000000-0005-0000-0000-00000E0C0000}"/>
    <cellStyle name="style1488195002148 2" xfId="19796" xr:uid="{00000000-0005-0000-0000-00000F0C0000}"/>
    <cellStyle name="style1488195002241" xfId="2608" xr:uid="{00000000-0005-0000-0000-0000100C0000}"/>
    <cellStyle name="style1488195002241 2" xfId="19797" xr:uid="{00000000-0005-0000-0000-0000110C0000}"/>
    <cellStyle name="style1488195002335" xfId="2609" xr:uid="{00000000-0005-0000-0000-0000120C0000}"/>
    <cellStyle name="style1488195002335 2" xfId="19798" xr:uid="{00000000-0005-0000-0000-0000130C0000}"/>
    <cellStyle name="style1488195002413" xfId="2610" xr:uid="{00000000-0005-0000-0000-0000140C0000}"/>
    <cellStyle name="style1488195002413 2" xfId="19799" xr:uid="{00000000-0005-0000-0000-0000150C0000}"/>
    <cellStyle name="style1488195002507" xfId="2611" xr:uid="{00000000-0005-0000-0000-0000160C0000}"/>
    <cellStyle name="style1488195002507 2" xfId="19800" xr:uid="{00000000-0005-0000-0000-0000170C0000}"/>
    <cellStyle name="style1488195002601" xfId="2612" xr:uid="{00000000-0005-0000-0000-0000180C0000}"/>
    <cellStyle name="style1488195002601 2" xfId="19801" xr:uid="{00000000-0005-0000-0000-0000190C0000}"/>
    <cellStyle name="style1488195002726" xfId="2613" xr:uid="{00000000-0005-0000-0000-00001A0C0000}"/>
    <cellStyle name="style1488195002726 2" xfId="19802" xr:uid="{00000000-0005-0000-0000-00001B0C0000}"/>
    <cellStyle name="style1488195002820" xfId="2614" xr:uid="{00000000-0005-0000-0000-00001C0C0000}"/>
    <cellStyle name="style1488195002820 2" xfId="19803" xr:uid="{00000000-0005-0000-0000-00001D0C0000}"/>
    <cellStyle name="style1488195002929" xfId="2615" xr:uid="{00000000-0005-0000-0000-00001E0C0000}"/>
    <cellStyle name="style1488195002929 2" xfId="19804" xr:uid="{00000000-0005-0000-0000-00001F0C0000}"/>
    <cellStyle name="style1488195003023" xfId="2616" xr:uid="{00000000-0005-0000-0000-0000200C0000}"/>
    <cellStyle name="style1488195003023 2" xfId="19805" xr:uid="{00000000-0005-0000-0000-0000210C0000}"/>
    <cellStyle name="style1488195003117" xfId="2617" xr:uid="{00000000-0005-0000-0000-0000220C0000}"/>
    <cellStyle name="style1488195003117 2" xfId="19806" xr:uid="{00000000-0005-0000-0000-0000230C0000}"/>
    <cellStyle name="style1488195003195" xfId="2618" xr:uid="{00000000-0005-0000-0000-0000240C0000}"/>
    <cellStyle name="style1488195003195 2" xfId="19807" xr:uid="{00000000-0005-0000-0000-0000250C0000}"/>
    <cellStyle name="style1488195003273" xfId="2619" xr:uid="{00000000-0005-0000-0000-0000260C0000}"/>
    <cellStyle name="style1488195003273 2" xfId="19808" xr:uid="{00000000-0005-0000-0000-0000270C0000}"/>
    <cellStyle name="style1488195003351" xfId="2620" xr:uid="{00000000-0005-0000-0000-0000280C0000}"/>
    <cellStyle name="style1488195003351 2" xfId="19809" xr:uid="{00000000-0005-0000-0000-0000290C0000}"/>
    <cellStyle name="style1488195003414" xfId="2621" xr:uid="{00000000-0005-0000-0000-00002A0C0000}"/>
    <cellStyle name="style1488195003414 2" xfId="19810" xr:uid="{00000000-0005-0000-0000-00002B0C0000}"/>
    <cellStyle name="style1488195003492" xfId="2622" xr:uid="{00000000-0005-0000-0000-00002C0C0000}"/>
    <cellStyle name="style1488195003492 2" xfId="19811" xr:uid="{00000000-0005-0000-0000-00002D0C0000}"/>
    <cellStyle name="style1488195003570" xfId="2623" xr:uid="{00000000-0005-0000-0000-00002E0C0000}"/>
    <cellStyle name="style1488195003570 2" xfId="19812" xr:uid="{00000000-0005-0000-0000-00002F0C0000}"/>
    <cellStyle name="style1488195003632" xfId="2624" xr:uid="{00000000-0005-0000-0000-0000300C0000}"/>
    <cellStyle name="style1488195003632 2" xfId="19813" xr:uid="{00000000-0005-0000-0000-0000310C0000}"/>
    <cellStyle name="style1488195003773" xfId="2625" xr:uid="{00000000-0005-0000-0000-0000320C0000}"/>
    <cellStyle name="style1488195003773 2" xfId="19814" xr:uid="{00000000-0005-0000-0000-0000330C0000}"/>
    <cellStyle name="style1488195003836" xfId="2626" xr:uid="{00000000-0005-0000-0000-0000340C0000}"/>
    <cellStyle name="style1488195003836 2" xfId="19815" xr:uid="{00000000-0005-0000-0000-0000350C0000}"/>
    <cellStyle name="style1488195003914" xfId="2627" xr:uid="{00000000-0005-0000-0000-0000360C0000}"/>
    <cellStyle name="style1488195003914 2" xfId="19816" xr:uid="{00000000-0005-0000-0000-0000370C0000}"/>
    <cellStyle name="style1488195003992" xfId="2628" xr:uid="{00000000-0005-0000-0000-0000380C0000}"/>
    <cellStyle name="style1488195003992 2" xfId="19817" xr:uid="{00000000-0005-0000-0000-0000390C0000}"/>
    <cellStyle name="style1488195042611" xfId="2629" xr:uid="{00000000-0005-0000-0000-00003A0C0000}"/>
    <cellStyle name="style1488195042611 2" xfId="19818" xr:uid="{00000000-0005-0000-0000-00003B0C0000}"/>
    <cellStyle name="style1488195042704" xfId="2630" xr:uid="{00000000-0005-0000-0000-00003C0C0000}"/>
    <cellStyle name="style1488195042704 2" xfId="19819" xr:uid="{00000000-0005-0000-0000-00003D0C0000}"/>
    <cellStyle name="style1488195042798" xfId="2631" xr:uid="{00000000-0005-0000-0000-00003E0C0000}"/>
    <cellStyle name="style1488195042798 2" xfId="19820" xr:uid="{00000000-0005-0000-0000-00003F0C0000}"/>
    <cellStyle name="style1488195042892" xfId="2632" xr:uid="{00000000-0005-0000-0000-0000400C0000}"/>
    <cellStyle name="style1488195042892 2" xfId="19821" xr:uid="{00000000-0005-0000-0000-0000410C0000}"/>
    <cellStyle name="style1488195042970" xfId="2633" xr:uid="{00000000-0005-0000-0000-0000420C0000}"/>
    <cellStyle name="style1488195043064" xfId="2634" xr:uid="{00000000-0005-0000-0000-0000430C0000}"/>
    <cellStyle name="style1488195043064 2" xfId="19822" xr:uid="{00000000-0005-0000-0000-0000440C0000}"/>
    <cellStyle name="style1488195043142" xfId="2635" xr:uid="{00000000-0005-0000-0000-0000450C0000}"/>
    <cellStyle name="style1488195043142 2" xfId="19823" xr:uid="{00000000-0005-0000-0000-0000460C0000}"/>
    <cellStyle name="style1488195043236" xfId="2636" xr:uid="{00000000-0005-0000-0000-0000470C0000}"/>
    <cellStyle name="style1488195043236 2" xfId="19824" xr:uid="{00000000-0005-0000-0000-0000480C0000}"/>
    <cellStyle name="style1488195043314" xfId="2637" xr:uid="{00000000-0005-0000-0000-0000490C0000}"/>
    <cellStyle name="style1488195043314 2" xfId="19825" xr:uid="{00000000-0005-0000-0000-00004A0C0000}"/>
    <cellStyle name="style1488195043408" xfId="2638" xr:uid="{00000000-0005-0000-0000-00004B0C0000}"/>
    <cellStyle name="style1488195043408 2" xfId="19826" xr:uid="{00000000-0005-0000-0000-00004C0C0000}"/>
    <cellStyle name="style1488195043486" xfId="2639" xr:uid="{00000000-0005-0000-0000-00004D0C0000}"/>
    <cellStyle name="style1488195043486 2" xfId="19827" xr:uid="{00000000-0005-0000-0000-00004E0C0000}"/>
    <cellStyle name="style1488195043580" xfId="2640" xr:uid="{00000000-0005-0000-0000-00004F0C0000}"/>
    <cellStyle name="style1488195043580 2" xfId="19828" xr:uid="{00000000-0005-0000-0000-0000500C0000}"/>
    <cellStyle name="style1488195043673" xfId="2641" xr:uid="{00000000-0005-0000-0000-0000510C0000}"/>
    <cellStyle name="style1488195043673 2" xfId="19829" xr:uid="{00000000-0005-0000-0000-0000520C0000}"/>
    <cellStyle name="style1488195043751" xfId="2642" xr:uid="{00000000-0005-0000-0000-0000530C0000}"/>
    <cellStyle name="style1488195043751 2" xfId="19830" xr:uid="{00000000-0005-0000-0000-0000540C0000}"/>
    <cellStyle name="style1488195043861" xfId="2643" xr:uid="{00000000-0005-0000-0000-0000550C0000}"/>
    <cellStyle name="style1488195043861 2" xfId="19831" xr:uid="{00000000-0005-0000-0000-0000560C0000}"/>
    <cellStyle name="style1488195043939" xfId="2644" xr:uid="{00000000-0005-0000-0000-0000570C0000}"/>
    <cellStyle name="style1488195043939 2" xfId="19832" xr:uid="{00000000-0005-0000-0000-0000580C0000}"/>
    <cellStyle name="style1488195044017" xfId="2645" xr:uid="{00000000-0005-0000-0000-0000590C0000}"/>
    <cellStyle name="style1488195044017 2" xfId="19833" xr:uid="{00000000-0005-0000-0000-00005A0C0000}"/>
    <cellStyle name="style1488195044111" xfId="2646" xr:uid="{00000000-0005-0000-0000-00005B0C0000}"/>
    <cellStyle name="style1488195044111 2" xfId="19834" xr:uid="{00000000-0005-0000-0000-00005C0C0000}"/>
    <cellStyle name="style1488195044205" xfId="2647" xr:uid="{00000000-0005-0000-0000-00005D0C0000}"/>
    <cellStyle name="style1488195044205 2" xfId="19835" xr:uid="{00000000-0005-0000-0000-00005E0C0000}"/>
    <cellStyle name="style1488195044299" xfId="2648" xr:uid="{00000000-0005-0000-0000-00005F0C0000}"/>
    <cellStyle name="style1488195044299 2" xfId="19836" xr:uid="{00000000-0005-0000-0000-0000600C0000}"/>
    <cellStyle name="style1488195044377" xfId="2649" xr:uid="{00000000-0005-0000-0000-0000610C0000}"/>
    <cellStyle name="style1488195044377 2" xfId="19837" xr:uid="{00000000-0005-0000-0000-0000620C0000}"/>
    <cellStyle name="style1488195044470" xfId="2650" xr:uid="{00000000-0005-0000-0000-0000630C0000}"/>
    <cellStyle name="style1488195044470 2" xfId="19838" xr:uid="{00000000-0005-0000-0000-0000640C0000}"/>
    <cellStyle name="style1488195044549" xfId="2651" xr:uid="{00000000-0005-0000-0000-0000650C0000}"/>
    <cellStyle name="style1488195044549 2" xfId="19839" xr:uid="{00000000-0005-0000-0000-0000660C0000}"/>
    <cellStyle name="style1488195044642" xfId="2652" xr:uid="{00000000-0005-0000-0000-0000670C0000}"/>
    <cellStyle name="style1488195044642 2" xfId="19840" xr:uid="{00000000-0005-0000-0000-0000680C0000}"/>
    <cellStyle name="style1488195044720" xfId="2653" xr:uid="{00000000-0005-0000-0000-0000690C0000}"/>
    <cellStyle name="style1488195044720 2" xfId="19841" xr:uid="{00000000-0005-0000-0000-00006A0C0000}"/>
    <cellStyle name="style1488195044814" xfId="2654" xr:uid="{00000000-0005-0000-0000-00006B0C0000}"/>
    <cellStyle name="style1488195044814 2" xfId="19842" xr:uid="{00000000-0005-0000-0000-00006C0C0000}"/>
    <cellStyle name="style1488195044908" xfId="2655" xr:uid="{00000000-0005-0000-0000-00006D0C0000}"/>
    <cellStyle name="style1488195044908 2" xfId="19843" xr:uid="{00000000-0005-0000-0000-00006E0C0000}"/>
    <cellStyle name="style1488195045002" xfId="2656" xr:uid="{00000000-0005-0000-0000-00006F0C0000}"/>
    <cellStyle name="style1488195045002 2" xfId="19844" xr:uid="{00000000-0005-0000-0000-0000700C0000}"/>
    <cellStyle name="style1488195045080" xfId="2657" xr:uid="{00000000-0005-0000-0000-0000710C0000}"/>
    <cellStyle name="style1488195045080 2" xfId="19845" xr:uid="{00000000-0005-0000-0000-0000720C0000}"/>
    <cellStyle name="style1488195045174" xfId="2658" xr:uid="{00000000-0005-0000-0000-0000730C0000}"/>
    <cellStyle name="style1488195045174 2" xfId="19846" xr:uid="{00000000-0005-0000-0000-0000740C0000}"/>
    <cellStyle name="style1488195045267" xfId="2659" xr:uid="{00000000-0005-0000-0000-0000750C0000}"/>
    <cellStyle name="style1488195045267 2" xfId="19847" xr:uid="{00000000-0005-0000-0000-0000760C0000}"/>
    <cellStyle name="style1488195083087" xfId="2660" xr:uid="{00000000-0005-0000-0000-0000770C0000}"/>
    <cellStyle name="style1488195083087 2" xfId="19848" xr:uid="{00000000-0005-0000-0000-0000780C0000}"/>
    <cellStyle name="style1488195083197" xfId="2661" xr:uid="{00000000-0005-0000-0000-0000790C0000}"/>
    <cellStyle name="style1488195083197 2" xfId="19849" xr:uid="{00000000-0005-0000-0000-00007A0C0000}"/>
    <cellStyle name="style1488195083275" xfId="2662" xr:uid="{00000000-0005-0000-0000-00007B0C0000}"/>
    <cellStyle name="style1488195083275 2" xfId="19850" xr:uid="{00000000-0005-0000-0000-00007C0C0000}"/>
    <cellStyle name="style1488195083369" xfId="2663" xr:uid="{00000000-0005-0000-0000-00007D0C0000}"/>
    <cellStyle name="style1488195083369 2" xfId="19851" xr:uid="{00000000-0005-0000-0000-00007E0C0000}"/>
    <cellStyle name="style1488195083447" xfId="2664" xr:uid="{00000000-0005-0000-0000-00007F0C0000}"/>
    <cellStyle name="style1488195083540" xfId="2665" xr:uid="{00000000-0005-0000-0000-0000800C0000}"/>
    <cellStyle name="style1488195083540 2" xfId="19852" xr:uid="{00000000-0005-0000-0000-0000810C0000}"/>
    <cellStyle name="style1488195083619" xfId="2666" xr:uid="{00000000-0005-0000-0000-0000820C0000}"/>
    <cellStyle name="style1488195083619 2" xfId="19853" xr:uid="{00000000-0005-0000-0000-0000830C0000}"/>
    <cellStyle name="style1488195083712" xfId="2667" xr:uid="{00000000-0005-0000-0000-0000840C0000}"/>
    <cellStyle name="style1488195083712 2" xfId="19854" xr:uid="{00000000-0005-0000-0000-0000850C0000}"/>
    <cellStyle name="style1488195083806" xfId="2668" xr:uid="{00000000-0005-0000-0000-0000860C0000}"/>
    <cellStyle name="style1488195083806 2" xfId="19855" xr:uid="{00000000-0005-0000-0000-0000870C0000}"/>
    <cellStyle name="style1488195083884" xfId="2669" xr:uid="{00000000-0005-0000-0000-0000880C0000}"/>
    <cellStyle name="style1488195083884 2" xfId="19856" xr:uid="{00000000-0005-0000-0000-0000890C0000}"/>
    <cellStyle name="style1488195083978" xfId="2670" xr:uid="{00000000-0005-0000-0000-00008A0C0000}"/>
    <cellStyle name="style1488195083978 2" xfId="19857" xr:uid="{00000000-0005-0000-0000-00008B0C0000}"/>
    <cellStyle name="style1488195084056" xfId="2671" xr:uid="{00000000-0005-0000-0000-00008C0C0000}"/>
    <cellStyle name="style1488195084056 2" xfId="19858" xr:uid="{00000000-0005-0000-0000-00008D0C0000}"/>
    <cellStyle name="style1488195084150" xfId="2672" xr:uid="{00000000-0005-0000-0000-00008E0C0000}"/>
    <cellStyle name="style1488195084150 2" xfId="19859" xr:uid="{00000000-0005-0000-0000-00008F0C0000}"/>
    <cellStyle name="style1488195084228" xfId="2673" xr:uid="{00000000-0005-0000-0000-0000900C0000}"/>
    <cellStyle name="style1488195084228 2" xfId="19860" xr:uid="{00000000-0005-0000-0000-0000910C0000}"/>
    <cellStyle name="style1488195084322" xfId="2674" xr:uid="{00000000-0005-0000-0000-0000920C0000}"/>
    <cellStyle name="style1488195084322 2" xfId="19861" xr:uid="{00000000-0005-0000-0000-0000930C0000}"/>
    <cellStyle name="style1488195084415" xfId="2675" xr:uid="{00000000-0005-0000-0000-0000940C0000}"/>
    <cellStyle name="style1488195084415 2" xfId="19862" xr:uid="{00000000-0005-0000-0000-0000950C0000}"/>
    <cellStyle name="style1488195084509" xfId="2676" xr:uid="{00000000-0005-0000-0000-0000960C0000}"/>
    <cellStyle name="style1488195084509 2" xfId="19863" xr:uid="{00000000-0005-0000-0000-0000970C0000}"/>
    <cellStyle name="style1488195084587" xfId="2677" xr:uid="{00000000-0005-0000-0000-0000980C0000}"/>
    <cellStyle name="style1488195084587 2" xfId="19864" xr:uid="{00000000-0005-0000-0000-0000990C0000}"/>
    <cellStyle name="style1488195084681" xfId="2678" xr:uid="{00000000-0005-0000-0000-00009A0C0000}"/>
    <cellStyle name="style1488195084681 2" xfId="19865" xr:uid="{00000000-0005-0000-0000-00009B0C0000}"/>
    <cellStyle name="style1488195084759" xfId="2679" xr:uid="{00000000-0005-0000-0000-00009C0C0000}"/>
    <cellStyle name="style1488195084759 2" xfId="19866" xr:uid="{00000000-0005-0000-0000-00009D0C0000}"/>
    <cellStyle name="style1488195084853" xfId="2680" xr:uid="{00000000-0005-0000-0000-00009E0C0000}"/>
    <cellStyle name="style1488195084853 2" xfId="19867" xr:uid="{00000000-0005-0000-0000-00009F0C0000}"/>
    <cellStyle name="style1488195084931" xfId="2681" xr:uid="{00000000-0005-0000-0000-0000A00C0000}"/>
    <cellStyle name="style1488195084931 2" xfId="19868" xr:uid="{00000000-0005-0000-0000-0000A10C0000}"/>
    <cellStyle name="style1488195085025" xfId="2682" xr:uid="{00000000-0005-0000-0000-0000A20C0000}"/>
    <cellStyle name="style1488195085025 2" xfId="19869" xr:uid="{00000000-0005-0000-0000-0000A30C0000}"/>
    <cellStyle name="style1488195085119" xfId="2683" xr:uid="{00000000-0005-0000-0000-0000A40C0000}"/>
    <cellStyle name="style1488195085119 2" xfId="19870" xr:uid="{00000000-0005-0000-0000-0000A50C0000}"/>
    <cellStyle name="style1488195085197" xfId="2684" xr:uid="{00000000-0005-0000-0000-0000A60C0000}"/>
    <cellStyle name="style1488195085197 2" xfId="19871" xr:uid="{00000000-0005-0000-0000-0000A70C0000}"/>
    <cellStyle name="style1488195085290" xfId="2685" xr:uid="{00000000-0005-0000-0000-0000A80C0000}"/>
    <cellStyle name="style1488195085290 2" xfId="19872" xr:uid="{00000000-0005-0000-0000-0000A90C0000}"/>
    <cellStyle name="style1488195085369" xfId="2686" xr:uid="{00000000-0005-0000-0000-0000AA0C0000}"/>
    <cellStyle name="style1488195085369 2" xfId="19873" xr:uid="{00000000-0005-0000-0000-0000AB0C0000}"/>
    <cellStyle name="style1488195085494" xfId="2687" xr:uid="{00000000-0005-0000-0000-0000AC0C0000}"/>
    <cellStyle name="style1488195085494 2" xfId="19874" xr:uid="{00000000-0005-0000-0000-0000AD0C0000}"/>
    <cellStyle name="style1488195085587" xfId="2688" xr:uid="{00000000-0005-0000-0000-0000AE0C0000}"/>
    <cellStyle name="style1488195085587 2" xfId="19875" xr:uid="{00000000-0005-0000-0000-0000AF0C0000}"/>
    <cellStyle name="style1488195085666" xfId="2689" xr:uid="{00000000-0005-0000-0000-0000B00C0000}"/>
    <cellStyle name="style1488195085666 2" xfId="19876" xr:uid="{00000000-0005-0000-0000-0000B10C0000}"/>
    <cellStyle name="style1488195085759" xfId="2690" xr:uid="{00000000-0005-0000-0000-0000B20C0000}"/>
    <cellStyle name="style1488195085759 2" xfId="19877" xr:uid="{00000000-0005-0000-0000-0000B30C0000}"/>
    <cellStyle name="style1488195085869" xfId="2691" xr:uid="{00000000-0005-0000-0000-0000B40C0000}"/>
    <cellStyle name="style1488195085869 2" xfId="19878" xr:uid="{00000000-0005-0000-0000-0000B50C0000}"/>
    <cellStyle name="style1488195085931" xfId="2692" xr:uid="{00000000-0005-0000-0000-0000B60C0000}"/>
    <cellStyle name="style1488195085931 2" xfId="19879" xr:uid="{00000000-0005-0000-0000-0000B70C0000}"/>
    <cellStyle name="style1488195086009" xfId="2693" xr:uid="{00000000-0005-0000-0000-0000B80C0000}"/>
    <cellStyle name="style1488195086009 2" xfId="19880" xr:uid="{00000000-0005-0000-0000-0000B90C0000}"/>
    <cellStyle name="style1488195086087" xfId="2694" xr:uid="{00000000-0005-0000-0000-0000BA0C0000}"/>
    <cellStyle name="style1488195086087 2" xfId="19881" xr:uid="{00000000-0005-0000-0000-0000BB0C0000}"/>
    <cellStyle name="style1488195086166" xfId="2695" xr:uid="{00000000-0005-0000-0000-0000BC0C0000}"/>
    <cellStyle name="style1488195086166 2" xfId="19882" xr:uid="{00000000-0005-0000-0000-0000BD0C0000}"/>
    <cellStyle name="style1488195086244" xfId="2696" xr:uid="{00000000-0005-0000-0000-0000BE0C0000}"/>
    <cellStyle name="style1488195086244 2" xfId="19883" xr:uid="{00000000-0005-0000-0000-0000BF0C0000}"/>
    <cellStyle name="style1488195086306" xfId="2697" xr:uid="{00000000-0005-0000-0000-0000C00C0000}"/>
    <cellStyle name="style1488195086306 2" xfId="19884" xr:uid="{00000000-0005-0000-0000-0000C10C0000}"/>
    <cellStyle name="style1488195086384" xfId="2698" xr:uid="{00000000-0005-0000-0000-0000C20C0000}"/>
    <cellStyle name="style1488195086384 2" xfId="19885" xr:uid="{00000000-0005-0000-0000-0000C30C0000}"/>
    <cellStyle name="style1488195086494" xfId="2699" xr:uid="{00000000-0005-0000-0000-0000C40C0000}"/>
    <cellStyle name="style1488195086494 2" xfId="19886" xr:uid="{00000000-0005-0000-0000-0000C50C0000}"/>
    <cellStyle name="style1488195086572" xfId="2700" xr:uid="{00000000-0005-0000-0000-0000C60C0000}"/>
    <cellStyle name="style1488195086572 2" xfId="19887" xr:uid="{00000000-0005-0000-0000-0000C70C0000}"/>
    <cellStyle name="style1488195086650" xfId="2701" xr:uid="{00000000-0005-0000-0000-0000C80C0000}"/>
    <cellStyle name="style1488195086650 2" xfId="19888" xr:uid="{00000000-0005-0000-0000-0000C90C0000}"/>
    <cellStyle name="style1488195086712" xfId="2702" xr:uid="{00000000-0005-0000-0000-0000CA0C0000}"/>
    <cellStyle name="style1488195086712 2" xfId="19889" xr:uid="{00000000-0005-0000-0000-0000CB0C0000}"/>
    <cellStyle name="style1488195124939" xfId="2703" xr:uid="{00000000-0005-0000-0000-0000CC0C0000}"/>
    <cellStyle name="style1488195124939 2" xfId="19890" xr:uid="{00000000-0005-0000-0000-0000CD0C0000}"/>
    <cellStyle name="style1488195125033" xfId="2704" xr:uid="{00000000-0005-0000-0000-0000CE0C0000}"/>
    <cellStyle name="style1488195125033 2" xfId="19891" xr:uid="{00000000-0005-0000-0000-0000CF0C0000}"/>
    <cellStyle name="style1488195125111" xfId="2705" xr:uid="{00000000-0005-0000-0000-0000D00C0000}"/>
    <cellStyle name="style1488195125111 2" xfId="19892" xr:uid="{00000000-0005-0000-0000-0000D10C0000}"/>
    <cellStyle name="style1488195125205" xfId="2706" xr:uid="{00000000-0005-0000-0000-0000D20C0000}"/>
    <cellStyle name="style1488195125205 2" xfId="19893" xr:uid="{00000000-0005-0000-0000-0000D30C0000}"/>
    <cellStyle name="style1488195125299" xfId="2707" xr:uid="{00000000-0005-0000-0000-0000D40C0000}"/>
    <cellStyle name="style1488195125393" xfId="2708" xr:uid="{00000000-0005-0000-0000-0000D50C0000}"/>
    <cellStyle name="style1488195125393 2" xfId="19894" xr:uid="{00000000-0005-0000-0000-0000D60C0000}"/>
    <cellStyle name="style1488195125471" xfId="2709" xr:uid="{00000000-0005-0000-0000-0000D70C0000}"/>
    <cellStyle name="style1488195125471 2" xfId="19895" xr:uid="{00000000-0005-0000-0000-0000D80C0000}"/>
    <cellStyle name="style1488195125564" xfId="2710" xr:uid="{00000000-0005-0000-0000-0000D90C0000}"/>
    <cellStyle name="style1488195125564 2" xfId="19896" xr:uid="{00000000-0005-0000-0000-0000DA0C0000}"/>
    <cellStyle name="style1488195125643" xfId="2711" xr:uid="{00000000-0005-0000-0000-0000DB0C0000}"/>
    <cellStyle name="style1488195125643 2" xfId="19897" xr:uid="{00000000-0005-0000-0000-0000DC0C0000}"/>
    <cellStyle name="style1488195125736" xfId="2712" xr:uid="{00000000-0005-0000-0000-0000DD0C0000}"/>
    <cellStyle name="style1488195125736 2" xfId="19898" xr:uid="{00000000-0005-0000-0000-0000DE0C0000}"/>
    <cellStyle name="style1488195125814" xfId="2713" xr:uid="{00000000-0005-0000-0000-0000DF0C0000}"/>
    <cellStyle name="style1488195125814 2" xfId="19899" xr:uid="{00000000-0005-0000-0000-0000E00C0000}"/>
    <cellStyle name="style1488195125908" xfId="2714" xr:uid="{00000000-0005-0000-0000-0000E10C0000}"/>
    <cellStyle name="style1488195125908 2" xfId="19900" xr:uid="{00000000-0005-0000-0000-0000E20C0000}"/>
    <cellStyle name="style1488195125986" xfId="2715" xr:uid="{00000000-0005-0000-0000-0000E30C0000}"/>
    <cellStyle name="style1488195125986 2" xfId="19901" xr:uid="{00000000-0005-0000-0000-0000E40C0000}"/>
    <cellStyle name="style1488195126080" xfId="2716" xr:uid="{00000000-0005-0000-0000-0000E50C0000}"/>
    <cellStyle name="style1488195126080 2" xfId="19902" xr:uid="{00000000-0005-0000-0000-0000E60C0000}"/>
    <cellStyle name="style1488195126174" xfId="2717" xr:uid="{00000000-0005-0000-0000-0000E70C0000}"/>
    <cellStyle name="style1488195126174 2" xfId="19903" xr:uid="{00000000-0005-0000-0000-0000E80C0000}"/>
    <cellStyle name="style1488195126252" xfId="2718" xr:uid="{00000000-0005-0000-0000-0000E90C0000}"/>
    <cellStyle name="style1488195126252 2" xfId="19904" xr:uid="{00000000-0005-0000-0000-0000EA0C0000}"/>
    <cellStyle name="style1488195126346" xfId="2719" xr:uid="{00000000-0005-0000-0000-0000EB0C0000}"/>
    <cellStyle name="style1488195126346 2" xfId="19905" xr:uid="{00000000-0005-0000-0000-0000EC0C0000}"/>
    <cellStyle name="style1488195126440" xfId="2720" xr:uid="{00000000-0005-0000-0000-0000ED0C0000}"/>
    <cellStyle name="style1488195126440 2" xfId="19906" xr:uid="{00000000-0005-0000-0000-0000EE0C0000}"/>
    <cellStyle name="style1488195126518" xfId="2721" xr:uid="{00000000-0005-0000-0000-0000EF0C0000}"/>
    <cellStyle name="style1488195126518 2" xfId="19907" xr:uid="{00000000-0005-0000-0000-0000F00C0000}"/>
    <cellStyle name="style1488195126611" xfId="2722" xr:uid="{00000000-0005-0000-0000-0000F10C0000}"/>
    <cellStyle name="style1488195126611 2" xfId="19908" xr:uid="{00000000-0005-0000-0000-0000F20C0000}"/>
    <cellStyle name="style1488195126690" xfId="2723" xr:uid="{00000000-0005-0000-0000-0000F30C0000}"/>
    <cellStyle name="style1488195126690 2" xfId="19909" xr:uid="{00000000-0005-0000-0000-0000F40C0000}"/>
    <cellStyle name="style1488195126783" xfId="2724" xr:uid="{00000000-0005-0000-0000-0000F50C0000}"/>
    <cellStyle name="style1488195126783 2" xfId="19910" xr:uid="{00000000-0005-0000-0000-0000F60C0000}"/>
    <cellStyle name="style1488195126861" xfId="2725" xr:uid="{00000000-0005-0000-0000-0000F70C0000}"/>
    <cellStyle name="style1488195126861 2" xfId="19911" xr:uid="{00000000-0005-0000-0000-0000F80C0000}"/>
    <cellStyle name="style1488195126955" xfId="2726" xr:uid="{00000000-0005-0000-0000-0000F90C0000}"/>
    <cellStyle name="style1488195126955 2" xfId="19912" xr:uid="{00000000-0005-0000-0000-0000FA0C0000}"/>
    <cellStyle name="style1488195127049" xfId="2727" xr:uid="{00000000-0005-0000-0000-0000FB0C0000}"/>
    <cellStyle name="style1488195127049 2" xfId="19913" xr:uid="{00000000-0005-0000-0000-0000FC0C0000}"/>
    <cellStyle name="style1488195127127" xfId="2728" xr:uid="{00000000-0005-0000-0000-0000FD0C0000}"/>
    <cellStyle name="style1488195127127 2" xfId="19914" xr:uid="{00000000-0005-0000-0000-0000FE0C0000}"/>
    <cellStyle name="style1488195127221" xfId="2729" xr:uid="{00000000-0005-0000-0000-0000FF0C0000}"/>
    <cellStyle name="style1488195127221 2" xfId="19915" xr:uid="{00000000-0005-0000-0000-0000000D0000}"/>
    <cellStyle name="style1488195127315" xfId="2730" xr:uid="{00000000-0005-0000-0000-0000010D0000}"/>
    <cellStyle name="style1488195127315 2" xfId="19916" xr:uid="{00000000-0005-0000-0000-0000020D0000}"/>
    <cellStyle name="style1488195127393" xfId="2731" xr:uid="{00000000-0005-0000-0000-0000030D0000}"/>
    <cellStyle name="style1488195127393 2" xfId="19917" xr:uid="{00000000-0005-0000-0000-0000040D0000}"/>
    <cellStyle name="style1488195127486" xfId="2732" xr:uid="{00000000-0005-0000-0000-0000050D0000}"/>
    <cellStyle name="style1488195127486 2" xfId="19918" xr:uid="{00000000-0005-0000-0000-0000060D0000}"/>
    <cellStyle name="style1488195127565" xfId="2733" xr:uid="{00000000-0005-0000-0000-0000070D0000}"/>
    <cellStyle name="style1488195127565 2" xfId="19919" xr:uid="{00000000-0005-0000-0000-0000080D0000}"/>
    <cellStyle name="style1488195127674" xfId="2734" xr:uid="{00000000-0005-0000-0000-0000090D0000}"/>
    <cellStyle name="style1488195127674 2" xfId="19920" xr:uid="{00000000-0005-0000-0000-00000A0D0000}"/>
    <cellStyle name="style1488195127736" xfId="2735" xr:uid="{00000000-0005-0000-0000-00000B0D0000}"/>
    <cellStyle name="style1488195127736 2" xfId="19921" xr:uid="{00000000-0005-0000-0000-00000C0D0000}"/>
    <cellStyle name="style1488195127815" xfId="2736" xr:uid="{00000000-0005-0000-0000-00000D0D0000}"/>
    <cellStyle name="style1488195127815 2" xfId="19922" xr:uid="{00000000-0005-0000-0000-00000E0D0000}"/>
    <cellStyle name="style1488195127908" xfId="2737" xr:uid="{00000000-0005-0000-0000-00000F0D0000}"/>
    <cellStyle name="style1488195127908 2" xfId="19923" xr:uid="{00000000-0005-0000-0000-0000100D0000}"/>
    <cellStyle name="style1488195127971" xfId="2738" xr:uid="{00000000-0005-0000-0000-0000110D0000}"/>
    <cellStyle name="style1488195127971 2" xfId="19924" xr:uid="{00000000-0005-0000-0000-0000120D0000}"/>
    <cellStyle name="style1488195128049" xfId="2739" xr:uid="{00000000-0005-0000-0000-0000130D0000}"/>
    <cellStyle name="style1488195128049 2" xfId="19925" xr:uid="{00000000-0005-0000-0000-0000140D0000}"/>
    <cellStyle name="style1488195128111" xfId="2740" xr:uid="{00000000-0005-0000-0000-0000150D0000}"/>
    <cellStyle name="style1488195128111 2" xfId="19926" xr:uid="{00000000-0005-0000-0000-0000160D0000}"/>
    <cellStyle name="style1488195128206" xfId="2741" xr:uid="{00000000-0005-0000-0000-0000170D0000}"/>
    <cellStyle name="style1488195128206 2" xfId="19927" xr:uid="{00000000-0005-0000-0000-0000180D0000}"/>
    <cellStyle name="style1488195128268" xfId="2742" xr:uid="{00000000-0005-0000-0000-0000190D0000}"/>
    <cellStyle name="style1488195128268 2" xfId="19928" xr:uid="{00000000-0005-0000-0000-00001A0D0000}"/>
    <cellStyle name="style1488195128346" xfId="2743" xr:uid="{00000000-0005-0000-0000-00001B0D0000}"/>
    <cellStyle name="style1488195128346 2" xfId="19929" xr:uid="{00000000-0005-0000-0000-00001C0D0000}"/>
    <cellStyle name="style1488195128424" xfId="2744" xr:uid="{00000000-0005-0000-0000-00001D0D0000}"/>
    <cellStyle name="style1488195128424 2" xfId="19930" xr:uid="{00000000-0005-0000-0000-00001E0D0000}"/>
    <cellStyle name="style1488195128502" xfId="2745" xr:uid="{00000000-0005-0000-0000-00001F0D0000}"/>
    <cellStyle name="style1488195128502 2" xfId="19931" xr:uid="{00000000-0005-0000-0000-0000200D0000}"/>
    <cellStyle name="style1488195166197" xfId="2746" xr:uid="{00000000-0005-0000-0000-0000210D0000}"/>
    <cellStyle name="style1488195166291" xfId="2747" xr:uid="{00000000-0005-0000-0000-0000220D0000}"/>
    <cellStyle name="style1488195166291 2" xfId="19932" xr:uid="{00000000-0005-0000-0000-0000230D0000}"/>
    <cellStyle name="style1488195166400" xfId="2748" xr:uid="{00000000-0005-0000-0000-0000240D0000}"/>
    <cellStyle name="style1488195166400 2" xfId="19933" xr:uid="{00000000-0005-0000-0000-0000250D0000}"/>
    <cellStyle name="style1488195166479" xfId="2749" xr:uid="{00000000-0005-0000-0000-0000260D0000}"/>
    <cellStyle name="style1488195166479 2" xfId="19934" xr:uid="{00000000-0005-0000-0000-0000270D0000}"/>
    <cellStyle name="style1488195166588" xfId="2750" xr:uid="{00000000-0005-0000-0000-0000280D0000}"/>
    <cellStyle name="style1488195166588 2" xfId="19935" xr:uid="{00000000-0005-0000-0000-0000290D0000}"/>
    <cellStyle name="style1488195166682" xfId="2751" xr:uid="{00000000-0005-0000-0000-00002A0D0000}"/>
    <cellStyle name="style1488195166682 2" xfId="19936" xr:uid="{00000000-0005-0000-0000-00002B0D0000}"/>
    <cellStyle name="style1488195166791" xfId="2752" xr:uid="{00000000-0005-0000-0000-00002C0D0000}"/>
    <cellStyle name="style1488195166791 2" xfId="19937" xr:uid="{00000000-0005-0000-0000-00002D0D0000}"/>
    <cellStyle name="style1488195166885" xfId="2753" xr:uid="{00000000-0005-0000-0000-00002E0D0000}"/>
    <cellStyle name="style1488195166885 2" xfId="19938" xr:uid="{00000000-0005-0000-0000-00002F0D0000}"/>
    <cellStyle name="style1488195166979" xfId="2754" xr:uid="{00000000-0005-0000-0000-0000300D0000}"/>
    <cellStyle name="style1488195166979 2" xfId="19939" xr:uid="{00000000-0005-0000-0000-0000310D0000}"/>
    <cellStyle name="style1488195167072" xfId="2755" xr:uid="{00000000-0005-0000-0000-0000320D0000}"/>
    <cellStyle name="style1488195167072 2" xfId="19940" xr:uid="{00000000-0005-0000-0000-0000330D0000}"/>
    <cellStyle name="style1488195167150" xfId="2756" xr:uid="{00000000-0005-0000-0000-0000340D0000}"/>
    <cellStyle name="style1488195167150 2" xfId="19941" xr:uid="{00000000-0005-0000-0000-0000350D0000}"/>
    <cellStyle name="style1488195167244" xfId="2757" xr:uid="{00000000-0005-0000-0000-0000360D0000}"/>
    <cellStyle name="style1488195167244 2" xfId="19942" xr:uid="{00000000-0005-0000-0000-0000370D0000}"/>
    <cellStyle name="style1488195167338" xfId="2758" xr:uid="{00000000-0005-0000-0000-0000380D0000}"/>
    <cellStyle name="style1488195167338 2" xfId="19943" xr:uid="{00000000-0005-0000-0000-0000390D0000}"/>
    <cellStyle name="style1488195167432" xfId="2759" xr:uid="{00000000-0005-0000-0000-00003A0D0000}"/>
    <cellStyle name="style1488195167432 2" xfId="19944" xr:uid="{00000000-0005-0000-0000-00003B0D0000}"/>
    <cellStyle name="style1488195167526" xfId="2760" xr:uid="{00000000-0005-0000-0000-00003C0D0000}"/>
    <cellStyle name="style1488195167526 2" xfId="19945" xr:uid="{00000000-0005-0000-0000-00003D0D0000}"/>
    <cellStyle name="style1488195167619" xfId="2761" xr:uid="{00000000-0005-0000-0000-00003E0D0000}"/>
    <cellStyle name="style1488195167619 2" xfId="19946" xr:uid="{00000000-0005-0000-0000-00003F0D0000}"/>
    <cellStyle name="style1488195167729" xfId="2762" xr:uid="{00000000-0005-0000-0000-0000400D0000}"/>
    <cellStyle name="style1488195167822" xfId="2763" xr:uid="{00000000-0005-0000-0000-0000410D0000}"/>
    <cellStyle name="style1488195167822 2" xfId="19346" xr:uid="{00000000-0005-0000-0000-0000420D0000}"/>
    <cellStyle name="style1488195167932" xfId="2764" xr:uid="{00000000-0005-0000-0000-0000430D0000}"/>
    <cellStyle name="style1488195167932 2" xfId="19347" xr:uid="{00000000-0005-0000-0000-0000440D0000}"/>
    <cellStyle name="style1488195168041" xfId="2765" xr:uid="{00000000-0005-0000-0000-0000450D0000}"/>
    <cellStyle name="style1488195168041 2" xfId="19345" xr:uid="{00000000-0005-0000-0000-0000460D0000}"/>
    <cellStyle name="style1488195205864" xfId="2766" xr:uid="{00000000-0005-0000-0000-0000470D0000}"/>
    <cellStyle name="style1488195205974" xfId="2767" xr:uid="{00000000-0005-0000-0000-0000480D0000}"/>
    <cellStyle name="style1488195205974 2" xfId="19947" xr:uid="{00000000-0005-0000-0000-0000490D0000}"/>
    <cellStyle name="style1488195206052" xfId="2768" xr:uid="{00000000-0005-0000-0000-00004A0D0000}"/>
    <cellStyle name="style1488195206052 2" xfId="19948" xr:uid="{00000000-0005-0000-0000-00004B0D0000}"/>
    <cellStyle name="style1488195206145" xfId="2769" xr:uid="{00000000-0005-0000-0000-00004C0D0000}"/>
    <cellStyle name="style1488195206145 2" xfId="19949" xr:uid="{00000000-0005-0000-0000-00004D0D0000}"/>
    <cellStyle name="style1488195206239" xfId="2770" xr:uid="{00000000-0005-0000-0000-00004E0D0000}"/>
    <cellStyle name="style1488195206239 2" xfId="19950" xr:uid="{00000000-0005-0000-0000-00004F0D0000}"/>
    <cellStyle name="style1488195206317" xfId="2771" xr:uid="{00000000-0005-0000-0000-0000500D0000}"/>
    <cellStyle name="style1488195206317 2" xfId="19951" xr:uid="{00000000-0005-0000-0000-0000510D0000}"/>
    <cellStyle name="style1488195206380" xfId="2772" xr:uid="{00000000-0005-0000-0000-0000520D0000}"/>
    <cellStyle name="style1488195206380 2" xfId="19952" xr:uid="{00000000-0005-0000-0000-0000530D0000}"/>
    <cellStyle name="style1488195206489" xfId="2773" xr:uid="{00000000-0005-0000-0000-0000540D0000}"/>
    <cellStyle name="style1488195206489 2" xfId="19953" xr:uid="{00000000-0005-0000-0000-0000550D0000}"/>
    <cellStyle name="style1488195206583" xfId="2774" xr:uid="{00000000-0005-0000-0000-0000560D0000}"/>
    <cellStyle name="style1488195206583 2" xfId="19954" xr:uid="{00000000-0005-0000-0000-0000570D0000}"/>
    <cellStyle name="style1488195206677" xfId="2775" xr:uid="{00000000-0005-0000-0000-0000580D0000}"/>
    <cellStyle name="style1488195206677 2" xfId="19955" xr:uid="{00000000-0005-0000-0000-0000590D0000}"/>
    <cellStyle name="style1488195206755" xfId="2776" xr:uid="{00000000-0005-0000-0000-00005A0D0000}"/>
    <cellStyle name="style1488195206755 2" xfId="19956" xr:uid="{00000000-0005-0000-0000-00005B0D0000}"/>
    <cellStyle name="style1488195206864" xfId="2777" xr:uid="{00000000-0005-0000-0000-00005C0D0000}"/>
    <cellStyle name="style1488195206864 2" xfId="19957" xr:uid="{00000000-0005-0000-0000-00005D0D0000}"/>
    <cellStyle name="style1488195206958" xfId="2778" xr:uid="{00000000-0005-0000-0000-00005E0D0000}"/>
    <cellStyle name="style1488195206958 2" xfId="19958" xr:uid="{00000000-0005-0000-0000-00005F0D0000}"/>
    <cellStyle name="style1488195207052" xfId="2779" xr:uid="{00000000-0005-0000-0000-0000600D0000}"/>
    <cellStyle name="style1488195207052 2" xfId="19959" xr:uid="{00000000-0005-0000-0000-0000610D0000}"/>
    <cellStyle name="style1488195207161" xfId="2780" xr:uid="{00000000-0005-0000-0000-0000620D0000}"/>
    <cellStyle name="style1488195207161 2" xfId="19960" xr:uid="{00000000-0005-0000-0000-0000630D0000}"/>
    <cellStyle name="style1488195207239" xfId="2781" xr:uid="{00000000-0005-0000-0000-0000640D0000}"/>
    <cellStyle name="style1488195207239 2" xfId="19961" xr:uid="{00000000-0005-0000-0000-0000650D0000}"/>
    <cellStyle name="style1488195207318" xfId="2782" xr:uid="{00000000-0005-0000-0000-0000660D0000}"/>
    <cellStyle name="style1488195207318 2" xfId="19962" xr:uid="{00000000-0005-0000-0000-0000670D0000}"/>
    <cellStyle name="style1488195207411" xfId="2783" xr:uid="{00000000-0005-0000-0000-0000680D0000}"/>
    <cellStyle name="style1488195207411 2" xfId="19963" xr:uid="{00000000-0005-0000-0000-0000690D0000}"/>
    <cellStyle name="style1488195207505" xfId="2784" xr:uid="{00000000-0005-0000-0000-00006A0D0000}"/>
    <cellStyle name="style1488195207505 2" xfId="19964" xr:uid="{00000000-0005-0000-0000-00006B0D0000}"/>
    <cellStyle name="style1488195207583" xfId="2785" xr:uid="{00000000-0005-0000-0000-00006C0D0000}"/>
    <cellStyle name="style1488195207583 2" xfId="19965" xr:uid="{00000000-0005-0000-0000-00006D0D0000}"/>
    <cellStyle name="style1488195207677" xfId="2786" xr:uid="{00000000-0005-0000-0000-00006E0D0000}"/>
    <cellStyle name="style1488195207677 2" xfId="19966" xr:uid="{00000000-0005-0000-0000-00006F0D0000}"/>
    <cellStyle name="style1488195207755" xfId="2787" xr:uid="{00000000-0005-0000-0000-0000700D0000}"/>
    <cellStyle name="style1488195207755 2" xfId="19967" xr:uid="{00000000-0005-0000-0000-0000710D0000}"/>
    <cellStyle name="style1488195247028" xfId="2788" xr:uid="{00000000-0005-0000-0000-0000720D0000}"/>
    <cellStyle name="style1488195247122" xfId="2789" xr:uid="{00000000-0005-0000-0000-0000730D0000}"/>
    <cellStyle name="style1488195247122 2" xfId="19968" xr:uid="{00000000-0005-0000-0000-0000740D0000}"/>
    <cellStyle name="style1488195247200" xfId="2790" xr:uid="{00000000-0005-0000-0000-0000750D0000}"/>
    <cellStyle name="style1488195247200 2" xfId="19969" xr:uid="{00000000-0005-0000-0000-0000760D0000}"/>
    <cellStyle name="style1488195247294" xfId="2791" xr:uid="{00000000-0005-0000-0000-0000770D0000}"/>
    <cellStyle name="style1488195247294 2" xfId="19970" xr:uid="{00000000-0005-0000-0000-0000780D0000}"/>
    <cellStyle name="style1488195247388" xfId="2792" xr:uid="{00000000-0005-0000-0000-0000790D0000}"/>
    <cellStyle name="style1488195247388 2" xfId="19971" xr:uid="{00000000-0005-0000-0000-00007A0D0000}"/>
    <cellStyle name="style1488195247450" xfId="2793" xr:uid="{00000000-0005-0000-0000-00007B0D0000}"/>
    <cellStyle name="style1488195247450 2" xfId="19972" xr:uid="{00000000-0005-0000-0000-00007C0D0000}"/>
    <cellStyle name="style1488195247528" xfId="2794" xr:uid="{00000000-0005-0000-0000-00007D0D0000}"/>
    <cellStyle name="style1488195247528 2" xfId="19973" xr:uid="{00000000-0005-0000-0000-00007E0D0000}"/>
    <cellStyle name="style1488195247606" xfId="2795" xr:uid="{00000000-0005-0000-0000-00007F0D0000}"/>
    <cellStyle name="style1488195247606 2" xfId="19974" xr:uid="{00000000-0005-0000-0000-0000800D0000}"/>
    <cellStyle name="style1488195247700" xfId="2796" xr:uid="{00000000-0005-0000-0000-0000810D0000}"/>
    <cellStyle name="style1488195247700 2" xfId="19975" xr:uid="{00000000-0005-0000-0000-0000820D0000}"/>
    <cellStyle name="style1488195247794" xfId="2797" xr:uid="{00000000-0005-0000-0000-0000830D0000}"/>
    <cellStyle name="style1488195247794 2" xfId="19976" xr:uid="{00000000-0005-0000-0000-0000840D0000}"/>
    <cellStyle name="style1488195247872" xfId="2798" xr:uid="{00000000-0005-0000-0000-0000850D0000}"/>
    <cellStyle name="style1488195247872 2" xfId="19977" xr:uid="{00000000-0005-0000-0000-0000860D0000}"/>
    <cellStyle name="style1488195247966" xfId="2799" xr:uid="{00000000-0005-0000-0000-0000870D0000}"/>
    <cellStyle name="style1488195247966 2" xfId="19978" xr:uid="{00000000-0005-0000-0000-0000880D0000}"/>
    <cellStyle name="style1488195248044" xfId="2800" xr:uid="{00000000-0005-0000-0000-0000890D0000}"/>
    <cellStyle name="style1488195248044 2" xfId="19979" xr:uid="{00000000-0005-0000-0000-00008A0D0000}"/>
    <cellStyle name="style1488195248153" xfId="2801" xr:uid="{00000000-0005-0000-0000-00008B0D0000}"/>
    <cellStyle name="style1488195248153 2" xfId="19980" xr:uid="{00000000-0005-0000-0000-00008C0D0000}"/>
    <cellStyle name="style1488195248263" xfId="2802" xr:uid="{00000000-0005-0000-0000-00008D0D0000}"/>
    <cellStyle name="style1488195248263 2" xfId="19981" xr:uid="{00000000-0005-0000-0000-00008E0D0000}"/>
    <cellStyle name="style1488195248357" xfId="2803" xr:uid="{00000000-0005-0000-0000-00008F0D0000}"/>
    <cellStyle name="style1488195248357 2" xfId="19982" xr:uid="{00000000-0005-0000-0000-0000900D0000}"/>
    <cellStyle name="style1488195248450" xfId="2804" xr:uid="{00000000-0005-0000-0000-0000910D0000}"/>
    <cellStyle name="style1488195248450 2" xfId="19983" xr:uid="{00000000-0005-0000-0000-0000920D0000}"/>
    <cellStyle name="style1488195248544" xfId="2805" xr:uid="{00000000-0005-0000-0000-0000930D0000}"/>
    <cellStyle name="style1488195248544 2" xfId="19984" xr:uid="{00000000-0005-0000-0000-0000940D0000}"/>
    <cellStyle name="style1488195248622" xfId="2806" xr:uid="{00000000-0005-0000-0000-0000950D0000}"/>
    <cellStyle name="style1488195248622 2" xfId="19985" xr:uid="{00000000-0005-0000-0000-0000960D0000}"/>
    <cellStyle name="style1488195248716" xfId="2807" xr:uid="{00000000-0005-0000-0000-0000970D0000}"/>
    <cellStyle name="style1488195248716 2" xfId="19986" xr:uid="{00000000-0005-0000-0000-0000980D0000}"/>
    <cellStyle name="style1488195248794" xfId="2808" xr:uid="{00000000-0005-0000-0000-0000990D0000}"/>
    <cellStyle name="style1488195248794 2" xfId="19987" xr:uid="{00000000-0005-0000-0000-00009A0D0000}"/>
    <cellStyle name="style1488195248888" xfId="2809" xr:uid="{00000000-0005-0000-0000-00009B0D0000}"/>
    <cellStyle name="style1488195248888 2" xfId="19988" xr:uid="{00000000-0005-0000-0000-00009C0D0000}"/>
    <cellStyle name="style1488195248982" xfId="2810" xr:uid="{00000000-0005-0000-0000-00009D0D0000}"/>
    <cellStyle name="style1488195248982 2" xfId="19989" xr:uid="{00000000-0005-0000-0000-00009E0D0000}"/>
    <cellStyle name="style1488195249060" xfId="2811" xr:uid="{00000000-0005-0000-0000-00009F0D0000}"/>
    <cellStyle name="style1488195249060 2" xfId="19990" xr:uid="{00000000-0005-0000-0000-0000A00D0000}"/>
    <cellStyle name="style1488195249153" xfId="2812" xr:uid="{00000000-0005-0000-0000-0000A10D0000}"/>
    <cellStyle name="style1488195249153 2" xfId="19991" xr:uid="{00000000-0005-0000-0000-0000A20D0000}"/>
    <cellStyle name="style1488195249232" xfId="2813" xr:uid="{00000000-0005-0000-0000-0000A30D0000}"/>
    <cellStyle name="style1488195249232 2" xfId="19992" xr:uid="{00000000-0005-0000-0000-0000A40D0000}"/>
    <cellStyle name="style1488195249325" xfId="2814" xr:uid="{00000000-0005-0000-0000-0000A50D0000}"/>
    <cellStyle name="style1488195249325 2" xfId="19993" xr:uid="{00000000-0005-0000-0000-0000A60D0000}"/>
    <cellStyle name="style1488195249403" xfId="2815" xr:uid="{00000000-0005-0000-0000-0000A70D0000}"/>
    <cellStyle name="style1488195249403 2" xfId="19994" xr:uid="{00000000-0005-0000-0000-0000A80D0000}"/>
    <cellStyle name="style1488196530845" xfId="2816" xr:uid="{00000000-0005-0000-0000-0000A90D0000}"/>
    <cellStyle name="style1488196530954" xfId="2817" xr:uid="{00000000-0005-0000-0000-0000AA0D0000}"/>
    <cellStyle name="style1488196531064" xfId="2818" xr:uid="{00000000-0005-0000-0000-0000AB0D0000}"/>
    <cellStyle name="style1488196531157" xfId="2819" xr:uid="{00000000-0005-0000-0000-0000AC0D0000}"/>
    <cellStyle name="style1488196531267" xfId="2820" xr:uid="{00000000-0005-0000-0000-0000AD0D0000}"/>
    <cellStyle name="style1488196531360" xfId="2821" xr:uid="{00000000-0005-0000-0000-0000AE0D0000}"/>
    <cellStyle name="style1488196531470" xfId="2822" xr:uid="{00000000-0005-0000-0000-0000AF0D0000}"/>
    <cellStyle name="style1488196531564" xfId="2823" xr:uid="{00000000-0005-0000-0000-0000B00D0000}"/>
    <cellStyle name="style1488196531673" xfId="2824" xr:uid="{00000000-0005-0000-0000-0000B10D0000}"/>
    <cellStyle name="style1488196531783" xfId="2825" xr:uid="{00000000-0005-0000-0000-0000B20D0000}"/>
    <cellStyle name="style1488196531876" xfId="2826" xr:uid="{00000000-0005-0000-0000-0000B30D0000}"/>
    <cellStyle name="style1488196531970" xfId="2827" xr:uid="{00000000-0005-0000-0000-0000B40D0000}"/>
    <cellStyle name="style1488196532079" xfId="2828" xr:uid="{00000000-0005-0000-0000-0000B50D0000}"/>
    <cellStyle name="style1488196532189" xfId="2829" xr:uid="{00000000-0005-0000-0000-0000B60D0000}"/>
    <cellStyle name="style1488196532298" xfId="2830" xr:uid="{00000000-0005-0000-0000-0000B70D0000}"/>
    <cellStyle name="style1488196532408" xfId="2831" xr:uid="{00000000-0005-0000-0000-0000B80D0000}"/>
    <cellStyle name="style1488196532517" xfId="2832" xr:uid="{00000000-0005-0000-0000-0000B90D0000}"/>
    <cellStyle name="style1488196532611" xfId="2833" xr:uid="{00000000-0005-0000-0000-0000BA0D0000}"/>
    <cellStyle name="style1488196532704" xfId="2834" xr:uid="{00000000-0005-0000-0000-0000BB0D0000}"/>
    <cellStyle name="style1488196532814" xfId="2835" xr:uid="{00000000-0005-0000-0000-0000BC0D0000}"/>
    <cellStyle name="style1488196532908" xfId="2836" xr:uid="{00000000-0005-0000-0000-0000BD0D0000}"/>
    <cellStyle name="style1488196533017" xfId="2837" xr:uid="{00000000-0005-0000-0000-0000BE0D0000}"/>
    <cellStyle name="style1488196533126" xfId="2838" xr:uid="{00000000-0005-0000-0000-0000BF0D0000}"/>
    <cellStyle name="style1488196533236" xfId="2839" xr:uid="{00000000-0005-0000-0000-0000C00D0000}"/>
    <cellStyle name="style1488196533330" xfId="2840" xr:uid="{00000000-0005-0000-0000-0000C10D0000}"/>
    <cellStyle name="style1488196533423" xfId="2841" xr:uid="{00000000-0005-0000-0000-0000C20D0000}"/>
    <cellStyle name="style1488196533548" xfId="2842" xr:uid="{00000000-0005-0000-0000-0000C30D0000}"/>
    <cellStyle name="style1488196533658" xfId="2843" xr:uid="{00000000-0005-0000-0000-0000C40D0000}"/>
    <cellStyle name="style1488196533767" xfId="2844" xr:uid="{00000000-0005-0000-0000-0000C50D0000}"/>
    <cellStyle name="style1488196533861" xfId="2845" xr:uid="{00000000-0005-0000-0000-0000C60D0000}"/>
    <cellStyle name="style1488196533970" xfId="2846" xr:uid="{00000000-0005-0000-0000-0000C70D0000}"/>
    <cellStyle name="style1488196573106" xfId="2847" xr:uid="{00000000-0005-0000-0000-0000C80D0000}"/>
    <cellStyle name="style1488196573216" xfId="2848" xr:uid="{00000000-0005-0000-0000-0000C90D0000}"/>
    <cellStyle name="style1488196573294" xfId="2849" xr:uid="{00000000-0005-0000-0000-0000CA0D0000}"/>
    <cellStyle name="style1488196573372" xfId="2850" xr:uid="{00000000-0005-0000-0000-0000CB0D0000}"/>
    <cellStyle name="style1488196573466" xfId="2851" xr:uid="{00000000-0005-0000-0000-0000CC0D0000}"/>
    <cellStyle name="style1488196573544" xfId="2852" xr:uid="{00000000-0005-0000-0000-0000CD0D0000}"/>
    <cellStyle name="style1488196573638" xfId="2853" xr:uid="{00000000-0005-0000-0000-0000CE0D0000}"/>
    <cellStyle name="style1488196573716" xfId="2854" xr:uid="{00000000-0005-0000-0000-0000CF0D0000}"/>
    <cellStyle name="style1488196573810" xfId="2855" xr:uid="{00000000-0005-0000-0000-0000D00D0000}"/>
    <cellStyle name="style1488196573903" xfId="2856" xr:uid="{00000000-0005-0000-0000-0000D10D0000}"/>
    <cellStyle name="style1488196573982" xfId="2857" xr:uid="{00000000-0005-0000-0000-0000D20D0000}"/>
    <cellStyle name="style1488196574075" xfId="2858" xr:uid="{00000000-0005-0000-0000-0000D30D0000}"/>
    <cellStyle name="style1488196574169" xfId="2859" xr:uid="{00000000-0005-0000-0000-0000D40D0000}"/>
    <cellStyle name="style1488196574263" xfId="2860" xr:uid="{00000000-0005-0000-0000-0000D50D0000}"/>
    <cellStyle name="style1488196574357" xfId="2861" xr:uid="{00000000-0005-0000-0000-0000D60D0000}"/>
    <cellStyle name="style1488196574435" xfId="2862" xr:uid="{00000000-0005-0000-0000-0000D70D0000}"/>
    <cellStyle name="style1488196574528" xfId="2863" xr:uid="{00000000-0005-0000-0000-0000D80D0000}"/>
    <cellStyle name="style1488196574607" xfId="2864" xr:uid="{00000000-0005-0000-0000-0000D90D0000}"/>
    <cellStyle name="style1488196574700" xfId="2865" xr:uid="{00000000-0005-0000-0000-0000DA0D0000}"/>
    <cellStyle name="style1488196574794" xfId="2866" xr:uid="{00000000-0005-0000-0000-0000DB0D0000}"/>
    <cellStyle name="style1488196574872" xfId="2867" xr:uid="{00000000-0005-0000-0000-0000DC0D0000}"/>
    <cellStyle name="style1488196574966" xfId="2868" xr:uid="{00000000-0005-0000-0000-0000DD0D0000}"/>
    <cellStyle name="style1488196575044" xfId="2869" xr:uid="{00000000-0005-0000-0000-0000DE0D0000}"/>
    <cellStyle name="style1488196575138" xfId="2870" xr:uid="{00000000-0005-0000-0000-0000DF0D0000}"/>
    <cellStyle name="style1488196575216" xfId="2871" xr:uid="{00000000-0005-0000-0000-0000E00D0000}"/>
    <cellStyle name="style1488196575310" xfId="2872" xr:uid="{00000000-0005-0000-0000-0000E10D0000}"/>
    <cellStyle name="style1488196575388" xfId="2873" xr:uid="{00000000-0005-0000-0000-0000E20D0000}"/>
    <cellStyle name="style1488196575528" xfId="2874" xr:uid="{00000000-0005-0000-0000-0000E30D0000}"/>
    <cellStyle name="style1488196575622" xfId="2875" xr:uid="{00000000-0005-0000-0000-0000E40D0000}"/>
    <cellStyle name="style1488196575701" xfId="2876" xr:uid="{00000000-0005-0000-0000-0000E50D0000}"/>
    <cellStyle name="style1488196575794" xfId="2877" xr:uid="{00000000-0005-0000-0000-0000E60D0000}"/>
    <cellStyle name="style1488196575888" xfId="2878" xr:uid="{00000000-0005-0000-0000-0000E70D0000}"/>
    <cellStyle name="style1488196575966" xfId="2879" xr:uid="{00000000-0005-0000-0000-0000E80D0000}"/>
    <cellStyle name="style1488196576044" xfId="2880" xr:uid="{00000000-0005-0000-0000-0000E90D0000}"/>
    <cellStyle name="style1488196576107" xfId="2881" xr:uid="{00000000-0005-0000-0000-0000EA0D0000}"/>
    <cellStyle name="style1488196576185" xfId="2882" xr:uid="{00000000-0005-0000-0000-0000EB0D0000}"/>
    <cellStyle name="style1488196576263" xfId="2883" xr:uid="{00000000-0005-0000-0000-0000EC0D0000}"/>
    <cellStyle name="style1488196576326" xfId="2884" xr:uid="{00000000-0005-0000-0000-0000ED0D0000}"/>
    <cellStyle name="style1488196576404" xfId="2885" xr:uid="{00000000-0005-0000-0000-0000EE0D0000}"/>
    <cellStyle name="style1488196576529" xfId="2886" xr:uid="{00000000-0005-0000-0000-0000EF0D0000}"/>
    <cellStyle name="style1488196576607" xfId="2887" xr:uid="{00000000-0005-0000-0000-0000F00D0000}"/>
    <cellStyle name="style1488196576685" xfId="2888" xr:uid="{00000000-0005-0000-0000-0000F10D0000}"/>
    <cellStyle name="style1488196576763" xfId="2889" xr:uid="{00000000-0005-0000-0000-0000F20D0000}"/>
    <cellStyle name="style1488196615444" xfId="2890" xr:uid="{00000000-0005-0000-0000-0000F30D0000}"/>
    <cellStyle name="style1488196615538" xfId="2891" xr:uid="{00000000-0005-0000-0000-0000F40D0000}"/>
    <cellStyle name="style1488196615616" xfId="2892" xr:uid="{00000000-0005-0000-0000-0000F50D0000}"/>
    <cellStyle name="style1488196615709" xfId="2893" xr:uid="{00000000-0005-0000-0000-0000F60D0000}"/>
    <cellStyle name="style1488196615803" xfId="2894" xr:uid="{00000000-0005-0000-0000-0000F70D0000}"/>
    <cellStyle name="style1488196615881" xfId="2895" xr:uid="{00000000-0005-0000-0000-0000F80D0000}"/>
    <cellStyle name="style1488196615975" xfId="2896" xr:uid="{00000000-0005-0000-0000-0000F90D0000}"/>
    <cellStyle name="style1488196616053" xfId="2897" xr:uid="{00000000-0005-0000-0000-0000FA0D0000}"/>
    <cellStyle name="style1488196616147" xfId="2898" xr:uid="{00000000-0005-0000-0000-0000FB0D0000}"/>
    <cellStyle name="style1488196616241" xfId="2899" xr:uid="{00000000-0005-0000-0000-0000FC0D0000}"/>
    <cellStyle name="style1488196616319" xfId="2900" xr:uid="{00000000-0005-0000-0000-0000FD0D0000}"/>
    <cellStyle name="style1488196616413" xfId="2901" xr:uid="{00000000-0005-0000-0000-0000FE0D0000}"/>
    <cellStyle name="style1488196616506" xfId="2902" xr:uid="{00000000-0005-0000-0000-0000FF0D0000}"/>
    <cellStyle name="style1488196616584" xfId="2903" xr:uid="{00000000-0005-0000-0000-0000000E0000}"/>
    <cellStyle name="style1488196616678" xfId="2904" xr:uid="{00000000-0005-0000-0000-0000010E0000}"/>
    <cellStyle name="style1488196616772" xfId="2905" xr:uid="{00000000-0005-0000-0000-0000020E0000}"/>
    <cellStyle name="style1488196616866" xfId="2906" xr:uid="{00000000-0005-0000-0000-0000030E0000}"/>
    <cellStyle name="style1488196616944" xfId="2907" xr:uid="{00000000-0005-0000-0000-0000040E0000}"/>
    <cellStyle name="style1488196617038" xfId="2908" xr:uid="{00000000-0005-0000-0000-0000050E0000}"/>
    <cellStyle name="style1488196617116" xfId="2909" xr:uid="{00000000-0005-0000-0000-0000060E0000}"/>
    <cellStyle name="style1488196617210" xfId="2910" xr:uid="{00000000-0005-0000-0000-0000070E0000}"/>
    <cellStyle name="style1488196617288" xfId="2911" xr:uid="{00000000-0005-0000-0000-0000080E0000}"/>
    <cellStyle name="style1488196617382" xfId="2912" xr:uid="{00000000-0005-0000-0000-0000090E0000}"/>
    <cellStyle name="style1488196617460" xfId="2913" xr:uid="{00000000-0005-0000-0000-00000A0E0000}"/>
    <cellStyle name="style1488196617554" xfId="2914" xr:uid="{00000000-0005-0000-0000-00000B0E0000}"/>
    <cellStyle name="style1488196617632" xfId="2915" xr:uid="{00000000-0005-0000-0000-00000C0E0000}"/>
    <cellStyle name="style1488196617725" xfId="2916" xr:uid="{00000000-0005-0000-0000-00000D0E0000}"/>
    <cellStyle name="style1488196617835" xfId="2917" xr:uid="{00000000-0005-0000-0000-00000E0E0000}"/>
    <cellStyle name="style1488196617913" xfId="2918" xr:uid="{00000000-0005-0000-0000-00000F0E0000}"/>
    <cellStyle name="style1488196618007" xfId="2919" xr:uid="{00000000-0005-0000-0000-0000100E0000}"/>
    <cellStyle name="style1488196618085" xfId="2920" xr:uid="{00000000-0005-0000-0000-0000110E0000}"/>
    <cellStyle name="style1488196656904" xfId="2921" xr:uid="{00000000-0005-0000-0000-0000120E0000}"/>
    <cellStyle name="style1488196656997" xfId="2922" xr:uid="{00000000-0005-0000-0000-0000130E0000}"/>
    <cellStyle name="style1488196657091" xfId="2923" xr:uid="{00000000-0005-0000-0000-0000140E0000}"/>
    <cellStyle name="style1488196657185" xfId="2924" xr:uid="{00000000-0005-0000-0000-0000150E0000}"/>
    <cellStyle name="style1488196657263" xfId="2925" xr:uid="{00000000-0005-0000-0000-0000160E0000}"/>
    <cellStyle name="style1488196657357" xfId="2926" xr:uid="{00000000-0005-0000-0000-0000170E0000}"/>
    <cellStyle name="style1488196657450" xfId="2927" xr:uid="{00000000-0005-0000-0000-0000180E0000}"/>
    <cellStyle name="style1488196657529" xfId="2928" xr:uid="{00000000-0005-0000-0000-0000190E0000}"/>
    <cellStyle name="style1488196657622" xfId="2929" xr:uid="{00000000-0005-0000-0000-00001A0E0000}"/>
    <cellStyle name="style1488196657716" xfId="2930" xr:uid="{00000000-0005-0000-0000-00001B0E0000}"/>
    <cellStyle name="style1488196657810" xfId="2931" xr:uid="{00000000-0005-0000-0000-00001C0E0000}"/>
    <cellStyle name="style1488196657888" xfId="2932" xr:uid="{00000000-0005-0000-0000-00001D0E0000}"/>
    <cellStyle name="style1488196657982" xfId="2933" xr:uid="{00000000-0005-0000-0000-00001E0E0000}"/>
    <cellStyle name="style1488196658076" xfId="2934" xr:uid="{00000000-0005-0000-0000-00001F0E0000}"/>
    <cellStyle name="style1488196658169" xfId="2935" xr:uid="{00000000-0005-0000-0000-0000200E0000}"/>
    <cellStyle name="style1488196658263" xfId="2936" xr:uid="{00000000-0005-0000-0000-0000210E0000}"/>
    <cellStyle name="style1488196658341" xfId="2937" xr:uid="{00000000-0005-0000-0000-0000220E0000}"/>
    <cellStyle name="style1488196658435" xfId="2938" xr:uid="{00000000-0005-0000-0000-0000230E0000}"/>
    <cellStyle name="style1488196658529" xfId="2939" xr:uid="{00000000-0005-0000-0000-0000240E0000}"/>
    <cellStyle name="style1488196658607" xfId="2940" xr:uid="{00000000-0005-0000-0000-0000250E0000}"/>
    <cellStyle name="style1488196658701" xfId="2941" xr:uid="{00000000-0005-0000-0000-0000260E0000}"/>
    <cellStyle name="style1488196658779" xfId="2942" xr:uid="{00000000-0005-0000-0000-0000270E0000}"/>
    <cellStyle name="style1488196658873" xfId="2943" xr:uid="{00000000-0005-0000-0000-0000280E0000}"/>
    <cellStyle name="style1488196658951" xfId="2944" xr:uid="{00000000-0005-0000-0000-0000290E0000}"/>
    <cellStyle name="style1488196659044" xfId="2945" xr:uid="{00000000-0005-0000-0000-00002A0E0000}"/>
    <cellStyle name="style1488196659123" xfId="2946" xr:uid="{00000000-0005-0000-0000-00002B0E0000}"/>
    <cellStyle name="style1488196659216" xfId="2947" xr:uid="{00000000-0005-0000-0000-00002C0E0000}"/>
    <cellStyle name="style1488196659326" xfId="2948" xr:uid="{00000000-0005-0000-0000-00002D0E0000}"/>
    <cellStyle name="style1488196659404" xfId="2949" xr:uid="{00000000-0005-0000-0000-00002E0E0000}"/>
    <cellStyle name="style1488196659498" xfId="2950" xr:uid="{00000000-0005-0000-0000-00002F0E0000}"/>
    <cellStyle name="style1488196659576" xfId="2951" xr:uid="{00000000-0005-0000-0000-0000300E0000}"/>
    <cellStyle name="style1488196659685" xfId="2952" xr:uid="{00000000-0005-0000-0000-0000310E0000}"/>
    <cellStyle name="style1488196659748" xfId="2953" xr:uid="{00000000-0005-0000-0000-0000320E0000}"/>
    <cellStyle name="style1488196659826" xfId="2954" xr:uid="{00000000-0005-0000-0000-0000330E0000}"/>
    <cellStyle name="style1488196659904" xfId="2955" xr:uid="{00000000-0005-0000-0000-0000340E0000}"/>
    <cellStyle name="style1488196659966" xfId="2956" xr:uid="{00000000-0005-0000-0000-0000350E0000}"/>
    <cellStyle name="style1488196660045" xfId="2957" xr:uid="{00000000-0005-0000-0000-0000360E0000}"/>
    <cellStyle name="style1488196660123" xfId="2958" xr:uid="{00000000-0005-0000-0000-0000370E0000}"/>
    <cellStyle name="style1488196660185" xfId="2959" xr:uid="{00000000-0005-0000-0000-0000380E0000}"/>
    <cellStyle name="style1488196660295" xfId="2960" xr:uid="{00000000-0005-0000-0000-0000390E0000}"/>
    <cellStyle name="style1488196660357" xfId="2961" xr:uid="{00000000-0005-0000-0000-00003A0E0000}"/>
    <cellStyle name="style1488196660435" xfId="2962" xr:uid="{00000000-0005-0000-0000-00003B0E0000}"/>
    <cellStyle name="style1488196660498" xfId="2963" xr:uid="{00000000-0005-0000-0000-00003C0E0000}"/>
    <cellStyle name="style1488196699251" xfId="2964" xr:uid="{00000000-0005-0000-0000-00003D0E0000}"/>
    <cellStyle name="style1488196699345" xfId="2965" xr:uid="{00000000-0005-0000-0000-00003E0E0000}"/>
    <cellStyle name="style1488196699438" xfId="2966" xr:uid="{00000000-0005-0000-0000-00003F0E0000}"/>
    <cellStyle name="style1488196699517" xfId="2967" xr:uid="{00000000-0005-0000-0000-0000400E0000}"/>
    <cellStyle name="style1488196699595" xfId="2968" xr:uid="{00000000-0005-0000-0000-0000410E0000}"/>
    <cellStyle name="style1488196699688" xfId="2969" xr:uid="{00000000-0005-0000-0000-0000420E0000}"/>
    <cellStyle name="style1488196699767" xfId="2970" xr:uid="{00000000-0005-0000-0000-0000430E0000}"/>
    <cellStyle name="style1488196699861" xfId="2971" xr:uid="{00000000-0005-0000-0000-0000440E0000}"/>
    <cellStyle name="style1488196699954" xfId="2972" xr:uid="{00000000-0005-0000-0000-0000450E0000}"/>
    <cellStyle name="style1488196700033" xfId="2973" xr:uid="{00000000-0005-0000-0000-0000460E0000}"/>
    <cellStyle name="style1488196700126" xfId="2974" xr:uid="{00000000-0005-0000-0000-0000470E0000}"/>
    <cellStyle name="style1488196700220" xfId="2975" xr:uid="{00000000-0005-0000-0000-0000480E0000}"/>
    <cellStyle name="style1488196700298" xfId="2976" xr:uid="{00000000-0005-0000-0000-0000490E0000}"/>
    <cellStyle name="style1488196700392" xfId="2977" xr:uid="{00000000-0005-0000-0000-00004A0E0000}"/>
    <cellStyle name="style1488196700486" xfId="2978" xr:uid="{00000000-0005-0000-0000-00004B0E0000}"/>
    <cellStyle name="style1488196700579" xfId="2979" xr:uid="{00000000-0005-0000-0000-00004C0E0000}"/>
    <cellStyle name="style1488196700658" xfId="2980" xr:uid="{00000000-0005-0000-0000-00004D0E0000}"/>
    <cellStyle name="style1488196700751" xfId="2981" xr:uid="{00000000-0005-0000-0000-00004E0E0000}"/>
    <cellStyle name="style1488196700830" xfId="2982" xr:uid="{00000000-0005-0000-0000-00004F0E0000}"/>
    <cellStyle name="style1488196700923" xfId="2983" xr:uid="{00000000-0005-0000-0000-0000500E0000}"/>
    <cellStyle name="style1488196701017" xfId="2984" xr:uid="{00000000-0005-0000-0000-0000510E0000}"/>
    <cellStyle name="style1488196701095" xfId="2985" xr:uid="{00000000-0005-0000-0000-0000520E0000}"/>
    <cellStyle name="style1488196701173" xfId="2986" xr:uid="{00000000-0005-0000-0000-0000530E0000}"/>
    <cellStyle name="style1488196701267" xfId="2987" xr:uid="{00000000-0005-0000-0000-0000540E0000}"/>
    <cellStyle name="style1488196701361" xfId="2988" xr:uid="{00000000-0005-0000-0000-0000550E0000}"/>
    <cellStyle name="style1488196701439" xfId="2989" xr:uid="{00000000-0005-0000-0000-0000560E0000}"/>
    <cellStyle name="style1488196701533" xfId="2990" xr:uid="{00000000-0005-0000-0000-0000570E0000}"/>
    <cellStyle name="style1488196701611" xfId="2991" xr:uid="{00000000-0005-0000-0000-0000580E0000}"/>
    <cellStyle name="style1488196701705" xfId="2992" xr:uid="{00000000-0005-0000-0000-0000590E0000}"/>
    <cellStyle name="style1488196701783" xfId="2993" xr:uid="{00000000-0005-0000-0000-00005A0E0000}"/>
    <cellStyle name="style1488196701877" xfId="2994" xr:uid="{00000000-0005-0000-0000-00005B0E0000}"/>
    <cellStyle name="style1488196701971" xfId="2995" xr:uid="{00000000-0005-0000-0000-00005C0E0000}"/>
    <cellStyle name="style1488196702049" xfId="2996" xr:uid="{00000000-0005-0000-0000-00005D0E0000}"/>
    <cellStyle name="style1488196702127" xfId="2997" xr:uid="{00000000-0005-0000-0000-00005E0E0000}"/>
    <cellStyle name="style1488196702205" xfId="2998" xr:uid="{00000000-0005-0000-0000-00005F0E0000}"/>
    <cellStyle name="style1488196702267" xfId="2999" xr:uid="{00000000-0005-0000-0000-0000600E0000}"/>
    <cellStyle name="style1488196702346" xfId="3000" xr:uid="{00000000-0005-0000-0000-0000610E0000}"/>
    <cellStyle name="style1488196702424" xfId="3001" xr:uid="{00000000-0005-0000-0000-0000620E0000}"/>
    <cellStyle name="style1488196702486" xfId="3002" xr:uid="{00000000-0005-0000-0000-0000630E0000}"/>
    <cellStyle name="style1488196702564" xfId="3003" xr:uid="{00000000-0005-0000-0000-0000640E0000}"/>
    <cellStyle name="style1488196702642" xfId="3004" xr:uid="{00000000-0005-0000-0000-0000650E0000}"/>
    <cellStyle name="style1488196702721" xfId="3005" xr:uid="{00000000-0005-0000-0000-0000660E0000}"/>
    <cellStyle name="style1488196702783" xfId="3006" xr:uid="{00000000-0005-0000-0000-0000670E0000}"/>
    <cellStyle name="style1488196741649" xfId="3007" xr:uid="{00000000-0005-0000-0000-0000680E0000}"/>
    <cellStyle name="style1488196741758" xfId="3008" xr:uid="{00000000-0005-0000-0000-0000690E0000}"/>
    <cellStyle name="style1488196741868" xfId="3009" xr:uid="{00000000-0005-0000-0000-00006A0E0000}"/>
    <cellStyle name="style1488196741946" xfId="3010" xr:uid="{00000000-0005-0000-0000-00006B0E0000}"/>
    <cellStyle name="style1488196742055" xfId="3011" xr:uid="{00000000-0005-0000-0000-00006C0E0000}"/>
    <cellStyle name="style1488196742165" xfId="3012" xr:uid="{00000000-0005-0000-0000-00006D0E0000}"/>
    <cellStyle name="style1488196742258" xfId="3013" xr:uid="{00000000-0005-0000-0000-00006E0E0000}"/>
    <cellStyle name="style1488196742368" xfId="3014" xr:uid="{00000000-0005-0000-0000-00006F0E0000}"/>
    <cellStyle name="style1488196742462" xfId="3015" xr:uid="{00000000-0005-0000-0000-0000700E0000}"/>
    <cellStyle name="style1488196742540" xfId="3016" xr:uid="{00000000-0005-0000-0000-0000710E0000}"/>
    <cellStyle name="style1488196742633" xfId="3017" xr:uid="{00000000-0005-0000-0000-0000720E0000}"/>
    <cellStyle name="style1488196742712" xfId="3018" xr:uid="{00000000-0005-0000-0000-0000730E0000}"/>
    <cellStyle name="style1488196742806" xfId="3019" xr:uid="{00000000-0005-0000-0000-0000740E0000}"/>
    <cellStyle name="style1488196742884" xfId="3020" xr:uid="{00000000-0005-0000-0000-0000750E0000}"/>
    <cellStyle name="style1488196742993" xfId="3021" xr:uid="{00000000-0005-0000-0000-0000760E0000}"/>
    <cellStyle name="style1488196743087" xfId="3022" xr:uid="{00000000-0005-0000-0000-0000770E0000}"/>
    <cellStyle name="style1488196743196" xfId="3023" xr:uid="{00000000-0005-0000-0000-0000780E0000}"/>
    <cellStyle name="style1488196743290" xfId="3024" xr:uid="{00000000-0005-0000-0000-0000790E0000}"/>
    <cellStyle name="style1488196743399" xfId="3025" xr:uid="{00000000-0005-0000-0000-00007A0E0000}"/>
    <cellStyle name="style1488196743493" xfId="3026" xr:uid="{00000000-0005-0000-0000-00007B0E0000}"/>
    <cellStyle name="style1488196782585" xfId="3027" xr:uid="{00000000-0005-0000-0000-00007C0E0000}"/>
    <cellStyle name="style1488196782679" xfId="3028" xr:uid="{00000000-0005-0000-0000-00007D0E0000}"/>
    <cellStyle name="style1488196782773" xfId="3029" xr:uid="{00000000-0005-0000-0000-00007E0E0000}"/>
    <cellStyle name="style1488196782867" xfId="3030" xr:uid="{00000000-0005-0000-0000-00007F0E0000}"/>
    <cellStyle name="style1488196782945" xfId="3031" xr:uid="{00000000-0005-0000-0000-0000800E0000}"/>
    <cellStyle name="style1488196783023" xfId="3032" xr:uid="{00000000-0005-0000-0000-0000810E0000}"/>
    <cellStyle name="style1488196783101" xfId="3033" xr:uid="{00000000-0005-0000-0000-0000820E0000}"/>
    <cellStyle name="style1488196783195" xfId="3034" xr:uid="{00000000-0005-0000-0000-0000830E0000}"/>
    <cellStyle name="style1488196783304" xfId="3035" xr:uid="{00000000-0005-0000-0000-0000840E0000}"/>
    <cellStyle name="style1488196783382" xfId="3036" xr:uid="{00000000-0005-0000-0000-0000850E0000}"/>
    <cellStyle name="style1488196783476" xfId="3037" xr:uid="{00000000-0005-0000-0000-0000860E0000}"/>
    <cellStyle name="style1488196783570" xfId="3038" xr:uid="{00000000-0005-0000-0000-0000870E0000}"/>
    <cellStyle name="style1488196783663" xfId="3039" xr:uid="{00000000-0005-0000-0000-0000880E0000}"/>
    <cellStyle name="style1488196783773" xfId="3040" xr:uid="{00000000-0005-0000-0000-0000890E0000}"/>
    <cellStyle name="style1488196783867" xfId="3041" xr:uid="{00000000-0005-0000-0000-00008A0E0000}"/>
    <cellStyle name="style1488196783960" xfId="3042" xr:uid="{00000000-0005-0000-0000-00008B0E0000}"/>
    <cellStyle name="style1488196784038" xfId="3043" xr:uid="{00000000-0005-0000-0000-00008C0E0000}"/>
    <cellStyle name="style1488196784132" xfId="3044" xr:uid="{00000000-0005-0000-0000-00008D0E0000}"/>
    <cellStyle name="style1488196784210" xfId="3045" xr:uid="{00000000-0005-0000-0000-00008E0E0000}"/>
    <cellStyle name="style1488196784288" xfId="3046" xr:uid="{00000000-0005-0000-0000-00008F0E0000}"/>
    <cellStyle name="style1488196784367" xfId="3047" xr:uid="{00000000-0005-0000-0000-0000900E0000}"/>
    <cellStyle name="style1488196784460" xfId="3048" xr:uid="{00000000-0005-0000-0000-0000910E0000}"/>
    <cellStyle name="style1488196784554" xfId="3049" xr:uid="{00000000-0005-0000-0000-0000920E0000}"/>
    <cellStyle name="style1488196784632" xfId="3050" xr:uid="{00000000-0005-0000-0000-0000930E0000}"/>
    <cellStyle name="style1488196824102" xfId="3051" xr:uid="{00000000-0005-0000-0000-0000940E0000}"/>
    <cellStyle name="style1488196824196" xfId="3052" xr:uid="{00000000-0005-0000-0000-0000950E0000}"/>
    <cellStyle name="style1488196824290" xfId="3053" xr:uid="{00000000-0005-0000-0000-0000960E0000}"/>
    <cellStyle name="style1488196824368" xfId="3054" xr:uid="{00000000-0005-0000-0000-0000970E0000}"/>
    <cellStyle name="style1488196824462" xfId="3055" xr:uid="{00000000-0005-0000-0000-0000980E0000}"/>
    <cellStyle name="style1488196824524" xfId="3056" xr:uid="{00000000-0005-0000-0000-0000990E0000}"/>
    <cellStyle name="style1488196824603" xfId="3057" xr:uid="{00000000-0005-0000-0000-00009A0E0000}"/>
    <cellStyle name="style1488196824696" xfId="3058" xr:uid="{00000000-0005-0000-0000-00009B0E0000}"/>
    <cellStyle name="style1488196824806" xfId="3059" xr:uid="{00000000-0005-0000-0000-00009C0E0000}"/>
    <cellStyle name="style1488196824899" xfId="3060" xr:uid="{00000000-0005-0000-0000-00009D0E0000}"/>
    <cellStyle name="style1488196824978" xfId="3061" xr:uid="{00000000-0005-0000-0000-00009E0E0000}"/>
    <cellStyle name="style1488196825071" xfId="3062" xr:uid="{00000000-0005-0000-0000-00009F0E0000}"/>
    <cellStyle name="style1488196825149" xfId="3063" xr:uid="{00000000-0005-0000-0000-0000A00E0000}"/>
    <cellStyle name="style1488196825259" xfId="3064" xr:uid="{00000000-0005-0000-0000-0000A10E0000}"/>
    <cellStyle name="style1488196825353" xfId="3065" xr:uid="{00000000-0005-0000-0000-0000A20E0000}"/>
    <cellStyle name="style1488196825446" xfId="3066" xr:uid="{00000000-0005-0000-0000-0000A30E0000}"/>
    <cellStyle name="style1488196825524" xfId="3067" xr:uid="{00000000-0005-0000-0000-0000A40E0000}"/>
    <cellStyle name="style1488196825634" xfId="3068" xr:uid="{00000000-0005-0000-0000-0000A50E0000}"/>
    <cellStyle name="style1488196825712" xfId="3069" xr:uid="{00000000-0005-0000-0000-0000A60E0000}"/>
    <cellStyle name="style1488196825806" xfId="3070" xr:uid="{00000000-0005-0000-0000-0000A70E0000}"/>
    <cellStyle name="style1488196825884" xfId="3071" xr:uid="{00000000-0005-0000-0000-0000A80E0000}"/>
    <cellStyle name="style1488196825978" xfId="3072" xr:uid="{00000000-0005-0000-0000-0000A90E0000}"/>
    <cellStyle name="style1488196826056" xfId="3073" xr:uid="{00000000-0005-0000-0000-0000AA0E0000}"/>
    <cellStyle name="style1488196826149" xfId="3074" xr:uid="{00000000-0005-0000-0000-0000AB0E0000}"/>
    <cellStyle name="style1488196826243" xfId="3075" xr:uid="{00000000-0005-0000-0000-0000AC0E0000}"/>
    <cellStyle name="style1488196826337" xfId="3076" xr:uid="{00000000-0005-0000-0000-0000AD0E0000}"/>
    <cellStyle name="style1488196826415" xfId="3077" xr:uid="{00000000-0005-0000-0000-0000AE0E0000}"/>
    <cellStyle name="style1488196826509" xfId="3078" xr:uid="{00000000-0005-0000-0000-0000AF0E0000}"/>
    <cellStyle name="style1488197859541" xfId="3079" xr:uid="{00000000-0005-0000-0000-0000B00E0000}"/>
    <cellStyle name="style1488197859541 2" xfId="19995" xr:uid="{00000000-0005-0000-0000-0000B10E0000}"/>
    <cellStyle name="style1488197859650" xfId="3080" xr:uid="{00000000-0005-0000-0000-0000B20E0000}"/>
    <cellStyle name="style1488197859650 2" xfId="19996" xr:uid="{00000000-0005-0000-0000-0000B30E0000}"/>
    <cellStyle name="style1488197859760" xfId="3081" xr:uid="{00000000-0005-0000-0000-0000B40E0000}"/>
    <cellStyle name="style1488197859760 2" xfId="19997" xr:uid="{00000000-0005-0000-0000-0000B50E0000}"/>
    <cellStyle name="style1488197859854" xfId="3082" xr:uid="{00000000-0005-0000-0000-0000B60E0000}"/>
    <cellStyle name="style1488197859854 2" xfId="19998" xr:uid="{00000000-0005-0000-0000-0000B70E0000}"/>
    <cellStyle name="style1488197859963" xfId="3083" xr:uid="{00000000-0005-0000-0000-0000B80E0000}"/>
    <cellStyle name="style1488197860057" xfId="3084" xr:uid="{00000000-0005-0000-0000-0000B90E0000}"/>
    <cellStyle name="style1488197860057 2" xfId="19999" xr:uid="{00000000-0005-0000-0000-0000BA0E0000}"/>
    <cellStyle name="style1488197860150" xfId="3085" xr:uid="{00000000-0005-0000-0000-0000BB0E0000}"/>
    <cellStyle name="style1488197860150 2" xfId="20000" xr:uid="{00000000-0005-0000-0000-0000BC0E0000}"/>
    <cellStyle name="style1488197860260" xfId="3086" xr:uid="{00000000-0005-0000-0000-0000BD0E0000}"/>
    <cellStyle name="style1488197860260 2" xfId="20001" xr:uid="{00000000-0005-0000-0000-0000BE0E0000}"/>
    <cellStyle name="style1488197860369" xfId="3087" xr:uid="{00000000-0005-0000-0000-0000BF0E0000}"/>
    <cellStyle name="style1488197860369 2" xfId="20002" xr:uid="{00000000-0005-0000-0000-0000C00E0000}"/>
    <cellStyle name="style1488197860463" xfId="3088" xr:uid="{00000000-0005-0000-0000-0000C10E0000}"/>
    <cellStyle name="style1488197860463 2" xfId="20003" xr:uid="{00000000-0005-0000-0000-0000C20E0000}"/>
    <cellStyle name="style1488197860557" xfId="3089" xr:uid="{00000000-0005-0000-0000-0000C30E0000}"/>
    <cellStyle name="style1488197860557 2" xfId="20004" xr:uid="{00000000-0005-0000-0000-0000C40E0000}"/>
    <cellStyle name="style1488197860666" xfId="3090" xr:uid="{00000000-0005-0000-0000-0000C50E0000}"/>
    <cellStyle name="style1488197860666 2" xfId="20005" xr:uid="{00000000-0005-0000-0000-0000C60E0000}"/>
    <cellStyle name="style1488197860760" xfId="3091" xr:uid="{00000000-0005-0000-0000-0000C70E0000}"/>
    <cellStyle name="style1488197860760 2" xfId="20006" xr:uid="{00000000-0005-0000-0000-0000C80E0000}"/>
    <cellStyle name="style1488197860869" xfId="3092" xr:uid="{00000000-0005-0000-0000-0000C90E0000}"/>
    <cellStyle name="style1488197860869 2" xfId="20007" xr:uid="{00000000-0005-0000-0000-0000CA0E0000}"/>
    <cellStyle name="style1488197860979" xfId="3093" xr:uid="{00000000-0005-0000-0000-0000CB0E0000}"/>
    <cellStyle name="style1488197860979 2" xfId="20008" xr:uid="{00000000-0005-0000-0000-0000CC0E0000}"/>
    <cellStyle name="style1488197861088" xfId="3094" xr:uid="{00000000-0005-0000-0000-0000CD0E0000}"/>
    <cellStyle name="style1488197861088 2" xfId="20009" xr:uid="{00000000-0005-0000-0000-0000CE0E0000}"/>
    <cellStyle name="style1488197861197" xfId="3095" xr:uid="{00000000-0005-0000-0000-0000CF0E0000}"/>
    <cellStyle name="style1488197861197 2" xfId="20010" xr:uid="{00000000-0005-0000-0000-0000D00E0000}"/>
    <cellStyle name="style1488197861291" xfId="3096" xr:uid="{00000000-0005-0000-0000-0000D10E0000}"/>
    <cellStyle name="style1488197861291 2" xfId="20011" xr:uid="{00000000-0005-0000-0000-0000D20E0000}"/>
    <cellStyle name="style1488197861401" xfId="3097" xr:uid="{00000000-0005-0000-0000-0000D30E0000}"/>
    <cellStyle name="style1488197861401 2" xfId="20012" xr:uid="{00000000-0005-0000-0000-0000D40E0000}"/>
    <cellStyle name="style1488197861494" xfId="3098" xr:uid="{00000000-0005-0000-0000-0000D50E0000}"/>
    <cellStyle name="style1488197861494 2" xfId="20013" xr:uid="{00000000-0005-0000-0000-0000D60E0000}"/>
    <cellStyle name="style1488197861604" xfId="3099" xr:uid="{00000000-0005-0000-0000-0000D70E0000}"/>
    <cellStyle name="style1488197861697" xfId="3100" xr:uid="{00000000-0005-0000-0000-0000D80E0000}"/>
    <cellStyle name="style1488197861807" xfId="3101" xr:uid="{00000000-0005-0000-0000-0000D90E0000}"/>
    <cellStyle name="style1488197861901" xfId="3102" xr:uid="{00000000-0005-0000-0000-0000DA0E0000}"/>
    <cellStyle name="style1488197861901 2" xfId="20014" xr:uid="{00000000-0005-0000-0000-0000DB0E0000}"/>
    <cellStyle name="style1488197862010" xfId="3103" xr:uid="{00000000-0005-0000-0000-0000DC0E0000}"/>
    <cellStyle name="style1488197862010 2" xfId="20015" xr:uid="{00000000-0005-0000-0000-0000DD0E0000}"/>
    <cellStyle name="style1488197862104" xfId="3104" xr:uid="{00000000-0005-0000-0000-0000DE0E0000}"/>
    <cellStyle name="style1488197862104 2" xfId="20016" xr:uid="{00000000-0005-0000-0000-0000DF0E0000}"/>
    <cellStyle name="style1488197862213" xfId="3105" xr:uid="{00000000-0005-0000-0000-0000E00E0000}"/>
    <cellStyle name="style1488197862213 2" xfId="20017" xr:uid="{00000000-0005-0000-0000-0000E10E0000}"/>
    <cellStyle name="style1488197862323" xfId="3106" xr:uid="{00000000-0005-0000-0000-0000E20E0000}"/>
    <cellStyle name="style1488197862323 2" xfId="20018" xr:uid="{00000000-0005-0000-0000-0000E30E0000}"/>
    <cellStyle name="style1488197862416" xfId="3107" xr:uid="{00000000-0005-0000-0000-0000E40E0000}"/>
    <cellStyle name="style1488197862416 2" xfId="20019" xr:uid="{00000000-0005-0000-0000-0000E50E0000}"/>
    <cellStyle name="style1488197862526" xfId="3108" xr:uid="{00000000-0005-0000-0000-0000E60E0000}"/>
    <cellStyle name="style1488197862526 2" xfId="20020" xr:uid="{00000000-0005-0000-0000-0000E70E0000}"/>
    <cellStyle name="style1488197862620" xfId="3109" xr:uid="{00000000-0005-0000-0000-0000E80E0000}"/>
    <cellStyle name="style1488197862620 2" xfId="20021" xr:uid="{00000000-0005-0000-0000-0000E90E0000}"/>
    <cellStyle name="style1488197901377" xfId="3110" xr:uid="{00000000-0005-0000-0000-0000EA0E0000}"/>
    <cellStyle name="style1488197901377 2" xfId="20022" xr:uid="{00000000-0005-0000-0000-0000EB0E0000}"/>
    <cellStyle name="style1488197901471" xfId="3111" xr:uid="{00000000-0005-0000-0000-0000EC0E0000}"/>
    <cellStyle name="style1488197901471 2" xfId="20023" xr:uid="{00000000-0005-0000-0000-0000ED0E0000}"/>
    <cellStyle name="style1488197901565" xfId="3112" xr:uid="{00000000-0005-0000-0000-0000EE0E0000}"/>
    <cellStyle name="style1488197901565 2" xfId="20024" xr:uid="{00000000-0005-0000-0000-0000EF0E0000}"/>
    <cellStyle name="style1488197901643" xfId="3113" xr:uid="{00000000-0005-0000-0000-0000F00E0000}"/>
    <cellStyle name="style1488197901643 2" xfId="20025" xr:uid="{00000000-0005-0000-0000-0000F10E0000}"/>
    <cellStyle name="style1488197901737" xfId="3114" xr:uid="{00000000-0005-0000-0000-0000F20E0000}"/>
    <cellStyle name="style1488197901815" xfId="3115" xr:uid="{00000000-0005-0000-0000-0000F30E0000}"/>
    <cellStyle name="style1488197901815 2" xfId="20026" xr:uid="{00000000-0005-0000-0000-0000F40E0000}"/>
    <cellStyle name="style1488197901908" xfId="3116" xr:uid="{00000000-0005-0000-0000-0000F50E0000}"/>
    <cellStyle name="style1488197901908 2" xfId="20027" xr:uid="{00000000-0005-0000-0000-0000F60E0000}"/>
    <cellStyle name="style1488197901987" xfId="3117" xr:uid="{00000000-0005-0000-0000-0000F70E0000}"/>
    <cellStyle name="style1488197901987 2" xfId="20028" xr:uid="{00000000-0005-0000-0000-0000F80E0000}"/>
    <cellStyle name="style1488197902080" xfId="3118" xr:uid="{00000000-0005-0000-0000-0000F90E0000}"/>
    <cellStyle name="style1488197902080 2" xfId="20029" xr:uid="{00000000-0005-0000-0000-0000FA0E0000}"/>
    <cellStyle name="style1488197902174" xfId="3119" xr:uid="{00000000-0005-0000-0000-0000FB0E0000}"/>
    <cellStyle name="style1488197902174 2" xfId="20030" xr:uid="{00000000-0005-0000-0000-0000FC0E0000}"/>
    <cellStyle name="style1488197902253" xfId="3120" xr:uid="{00000000-0005-0000-0000-0000FD0E0000}"/>
    <cellStyle name="style1488197902253 2" xfId="20031" xr:uid="{00000000-0005-0000-0000-0000FE0E0000}"/>
    <cellStyle name="style1488197902346" xfId="3121" xr:uid="{00000000-0005-0000-0000-0000FF0E0000}"/>
    <cellStyle name="style1488197902346 2" xfId="20032" xr:uid="{00000000-0005-0000-0000-0000000F0000}"/>
    <cellStyle name="style1488197902424" xfId="3122" xr:uid="{00000000-0005-0000-0000-0000010F0000}"/>
    <cellStyle name="style1488197902424 2" xfId="20033" xr:uid="{00000000-0005-0000-0000-0000020F0000}"/>
    <cellStyle name="style1488197902518" xfId="3123" xr:uid="{00000000-0005-0000-0000-0000030F0000}"/>
    <cellStyle name="style1488197902518 2" xfId="20034" xr:uid="{00000000-0005-0000-0000-0000040F0000}"/>
    <cellStyle name="style1488197902612" xfId="3124" xr:uid="{00000000-0005-0000-0000-0000050F0000}"/>
    <cellStyle name="style1488197902612 2" xfId="20035" xr:uid="{00000000-0005-0000-0000-0000060F0000}"/>
    <cellStyle name="style1488197902706" xfId="3125" xr:uid="{00000000-0005-0000-0000-0000070F0000}"/>
    <cellStyle name="style1488197902706 2" xfId="20036" xr:uid="{00000000-0005-0000-0000-0000080F0000}"/>
    <cellStyle name="style1488197902784" xfId="3126" xr:uid="{00000000-0005-0000-0000-0000090F0000}"/>
    <cellStyle name="style1488197902784 2" xfId="20037" xr:uid="{00000000-0005-0000-0000-00000A0F0000}"/>
    <cellStyle name="style1488197902878" xfId="3127" xr:uid="{00000000-0005-0000-0000-00000B0F0000}"/>
    <cellStyle name="style1488197902878 2" xfId="20038" xr:uid="{00000000-0005-0000-0000-00000C0F0000}"/>
    <cellStyle name="style1488197902956" xfId="3128" xr:uid="{00000000-0005-0000-0000-00000D0F0000}"/>
    <cellStyle name="style1488197902956 2" xfId="20039" xr:uid="{00000000-0005-0000-0000-00000E0F0000}"/>
    <cellStyle name="style1488197903049" xfId="3129" xr:uid="{00000000-0005-0000-0000-00000F0F0000}"/>
    <cellStyle name="style1488197903049 2" xfId="20040" xr:uid="{00000000-0005-0000-0000-0000100F0000}"/>
    <cellStyle name="style1488197903128" xfId="3130" xr:uid="{00000000-0005-0000-0000-0000110F0000}"/>
    <cellStyle name="style1488197903128 2" xfId="20041" xr:uid="{00000000-0005-0000-0000-0000120F0000}"/>
    <cellStyle name="style1488197903237" xfId="3131" xr:uid="{00000000-0005-0000-0000-0000130F0000}"/>
    <cellStyle name="style1488197903237 2" xfId="20042" xr:uid="{00000000-0005-0000-0000-0000140F0000}"/>
    <cellStyle name="style1488197903315" xfId="3132" xr:uid="{00000000-0005-0000-0000-0000150F0000}"/>
    <cellStyle name="style1488197903315 2" xfId="20043" xr:uid="{00000000-0005-0000-0000-0000160F0000}"/>
    <cellStyle name="style1488197903409" xfId="3133" xr:uid="{00000000-0005-0000-0000-0000170F0000}"/>
    <cellStyle name="style1488197903409 2" xfId="20044" xr:uid="{00000000-0005-0000-0000-0000180F0000}"/>
    <cellStyle name="style1488197903487" xfId="3134" xr:uid="{00000000-0005-0000-0000-0000190F0000}"/>
    <cellStyle name="style1488197903487 2" xfId="20045" xr:uid="{00000000-0005-0000-0000-00001A0F0000}"/>
    <cellStyle name="style1488197903581" xfId="3135" xr:uid="{00000000-0005-0000-0000-00001B0F0000}"/>
    <cellStyle name="style1488197903581 2" xfId="20046" xr:uid="{00000000-0005-0000-0000-00001C0F0000}"/>
    <cellStyle name="style1488197903659" xfId="3136" xr:uid="{00000000-0005-0000-0000-00001D0F0000}"/>
    <cellStyle name="style1488197903659 2" xfId="20047" xr:uid="{00000000-0005-0000-0000-00001E0F0000}"/>
    <cellStyle name="style1488197903800" xfId="3137" xr:uid="{00000000-0005-0000-0000-00001F0F0000}"/>
    <cellStyle name="style1488197903800 2" xfId="20048" xr:uid="{00000000-0005-0000-0000-0000200F0000}"/>
    <cellStyle name="style1488197903878" xfId="3138" xr:uid="{00000000-0005-0000-0000-0000210F0000}"/>
    <cellStyle name="style1488197903878 2" xfId="20049" xr:uid="{00000000-0005-0000-0000-0000220F0000}"/>
    <cellStyle name="style1488197903971" xfId="3139" xr:uid="{00000000-0005-0000-0000-0000230F0000}"/>
    <cellStyle name="style1488197903971 2" xfId="20050" xr:uid="{00000000-0005-0000-0000-0000240F0000}"/>
    <cellStyle name="style1488197904065" xfId="3140" xr:uid="{00000000-0005-0000-0000-0000250F0000}"/>
    <cellStyle name="style1488197904065 2" xfId="20051" xr:uid="{00000000-0005-0000-0000-0000260F0000}"/>
    <cellStyle name="style1488197904159" xfId="3141" xr:uid="{00000000-0005-0000-0000-0000270F0000}"/>
    <cellStyle name="style1488197904159 2" xfId="20052" xr:uid="{00000000-0005-0000-0000-0000280F0000}"/>
    <cellStyle name="style1488197904237" xfId="3142" xr:uid="{00000000-0005-0000-0000-0000290F0000}"/>
    <cellStyle name="style1488197904237 2" xfId="20053" xr:uid="{00000000-0005-0000-0000-00002A0F0000}"/>
    <cellStyle name="style1488197904315" xfId="3143" xr:uid="{00000000-0005-0000-0000-00002B0F0000}"/>
    <cellStyle name="style1488197904315 2" xfId="20054" xr:uid="{00000000-0005-0000-0000-00002C0F0000}"/>
    <cellStyle name="style1488197904394" xfId="3144" xr:uid="{00000000-0005-0000-0000-00002D0F0000}"/>
    <cellStyle name="style1488197904394 2" xfId="20055" xr:uid="{00000000-0005-0000-0000-00002E0F0000}"/>
    <cellStyle name="style1488197904456" xfId="3145" xr:uid="{00000000-0005-0000-0000-00002F0F0000}"/>
    <cellStyle name="style1488197904456 2" xfId="20056" xr:uid="{00000000-0005-0000-0000-0000300F0000}"/>
    <cellStyle name="style1488197904534" xfId="3146" xr:uid="{00000000-0005-0000-0000-0000310F0000}"/>
    <cellStyle name="style1488197904534 2" xfId="20057" xr:uid="{00000000-0005-0000-0000-0000320F0000}"/>
    <cellStyle name="style1488197904597" xfId="3147" xr:uid="{00000000-0005-0000-0000-0000330F0000}"/>
    <cellStyle name="style1488197904597 2" xfId="20058" xr:uid="{00000000-0005-0000-0000-0000340F0000}"/>
    <cellStyle name="style1488197904675" xfId="3148" xr:uid="{00000000-0005-0000-0000-0000350F0000}"/>
    <cellStyle name="style1488197904675 2" xfId="20059" xr:uid="{00000000-0005-0000-0000-0000360F0000}"/>
    <cellStyle name="style1488197904800" xfId="3149" xr:uid="{00000000-0005-0000-0000-0000370F0000}"/>
    <cellStyle name="style1488197904800 2" xfId="20060" xr:uid="{00000000-0005-0000-0000-0000380F0000}"/>
    <cellStyle name="style1488197904878" xfId="3150" xr:uid="{00000000-0005-0000-0000-0000390F0000}"/>
    <cellStyle name="style1488197904878 2" xfId="20061" xr:uid="{00000000-0005-0000-0000-00003A0F0000}"/>
    <cellStyle name="style1488197904956" xfId="3151" xr:uid="{00000000-0005-0000-0000-00003B0F0000}"/>
    <cellStyle name="style1488197904956 2" xfId="20062" xr:uid="{00000000-0005-0000-0000-00003C0F0000}"/>
    <cellStyle name="style1488197905034" xfId="3152" xr:uid="{00000000-0005-0000-0000-00003D0F0000}"/>
    <cellStyle name="style1488197905034 2" xfId="20063" xr:uid="{00000000-0005-0000-0000-00003E0F0000}"/>
    <cellStyle name="style1488197944152" xfId="3153" xr:uid="{00000000-0005-0000-0000-00003F0F0000}"/>
    <cellStyle name="style1488197944152 2" xfId="20064" xr:uid="{00000000-0005-0000-0000-0000400F0000}"/>
    <cellStyle name="style1488197944261" xfId="3154" xr:uid="{00000000-0005-0000-0000-0000410F0000}"/>
    <cellStyle name="style1488197944261 2" xfId="20065" xr:uid="{00000000-0005-0000-0000-0000420F0000}"/>
    <cellStyle name="style1488197944355" xfId="3155" xr:uid="{00000000-0005-0000-0000-0000430F0000}"/>
    <cellStyle name="style1488197944355 2" xfId="20066" xr:uid="{00000000-0005-0000-0000-0000440F0000}"/>
    <cellStyle name="style1488197944433" xfId="3156" xr:uid="{00000000-0005-0000-0000-0000450F0000}"/>
    <cellStyle name="style1488197944433 2" xfId="20067" xr:uid="{00000000-0005-0000-0000-0000460F0000}"/>
    <cellStyle name="style1488197944527" xfId="3157" xr:uid="{00000000-0005-0000-0000-0000470F0000}"/>
    <cellStyle name="style1488197944605" xfId="3158" xr:uid="{00000000-0005-0000-0000-0000480F0000}"/>
    <cellStyle name="style1488197944605 2" xfId="20068" xr:uid="{00000000-0005-0000-0000-0000490F0000}"/>
    <cellStyle name="style1488197944699" xfId="3159" xr:uid="{00000000-0005-0000-0000-00004A0F0000}"/>
    <cellStyle name="style1488197944699 2" xfId="20069" xr:uid="{00000000-0005-0000-0000-00004B0F0000}"/>
    <cellStyle name="style1488197944777" xfId="3160" xr:uid="{00000000-0005-0000-0000-00004C0F0000}"/>
    <cellStyle name="style1488197944777 2" xfId="20070" xr:uid="{00000000-0005-0000-0000-00004D0F0000}"/>
    <cellStyle name="style1488197944871" xfId="3161" xr:uid="{00000000-0005-0000-0000-00004E0F0000}"/>
    <cellStyle name="style1488197944871 2" xfId="20071" xr:uid="{00000000-0005-0000-0000-00004F0F0000}"/>
    <cellStyle name="style1488197944949" xfId="3162" xr:uid="{00000000-0005-0000-0000-0000500F0000}"/>
    <cellStyle name="style1488197944949 2" xfId="20072" xr:uid="{00000000-0005-0000-0000-0000510F0000}"/>
    <cellStyle name="style1488197945042" xfId="3163" xr:uid="{00000000-0005-0000-0000-0000520F0000}"/>
    <cellStyle name="style1488197945042 2" xfId="20073" xr:uid="{00000000-0005-0000-0000-0000530F0000}"/>
    <cellStyle name="style1488197945136" xfId="3164" xr:uid="{00000000-0005-0000-0000-0000540F0000}"/>
    <cellStyle name="style1488197945136 2" xfId="20074" xr:uid="{00000000-0005-0000-0000-0000550F0000}"/>
    <cellStyle name="style1488197945230" xfId="3165" xr:uid="{00000000-0005-0000-0000-0000560F0000}"/>
    <cellStyle name="style1488197945230 2" xfId="20075" xr:uid="{00000000-0005-0000-0000-0000570F0000}"/>
    <cellStyle name="style1488197945324" xfId="3166" xr:uid="{00000000-0005-0000-0000-0000580F0000}"/>
    <cellStyle name="style1488197945324 2" xfId="20076" xr:uid="{00000000-0005-0000-0000-0000590F0000}"/>
    <cellStyle name="style1488197945402" xfId="3167" xr:uid="{00000000-0005-0000-0000-00005A0F0000}"/>
    <cellStyle name="style1488197945402 2" xfId="20077" xr:uid="{00000000-0005-0000-0000-00005B0F0000}"/>
    <cellStyle name="style1488197945496" xfId="3168" xr:uid="{00000000-0005-0000-0000-00005C0F0000}"/>
    <cellStyle name="style1488197945496 2" xfId="20078" xr:uid="{00000000-0005-0000-0000-00005D0F0000}"/>
    <cellStyle name="style1488197945589" xfId="3169" xr:uid="{00000000-0005-0000-0000-00005E0F0000}"/>
    <cellStyle name="style1488197945589 2" xfId="20079" xr:uid="{00000000-0005-0000-0000-00005F0F0000}"/>
    <cellStyle name="style1488197945667" xfId="3170" xr:uid="{00000000-0005-0000-0000-0000600F0000}"/>
    <cellStyle name="style1488197945667 2" xfId="20080" xr:uid="{00000000-0005-0000-0000-0000610F0000}"/>
    <cellStyle name="style1488197945761" xfId="3171" xr:uid="{00000000-0005-0000-0000-0000620F0000}"/>
    <cellStyle name="style1488197945761 2" xfId="20081" xr:uid="{00000000-0005-0000-0000-0000630F0000}"/>
    <cellStyle name="style1488197945839" xfId="3172" xr:uid="{00000000-0005-0000-0000-0000640F0000}"/>
    <cellStyle name="style1488197945839 2" xfId="20082" xr:uid="{00000000-0005-0000-0000-0000650F0000}"/>
    <cellStyle name="style1488197945933" xfId="3173" xr:uid="{00000000-0005-0000-0000-0000660F0000}"/>
    <cellStyle name="style1488197945933 2" xfId="20083" xr:uid="{00000000-0005-0000-0000-0000670F0000}"/>
    <cellStyle name="style1488197946011" xfId="3174" xr:uid="{00000000-0005-0000-0000-0000680F0000}"/>
    <cellStyle name="style1488197946011 2" xfId="20084" xr:uid="{00000000-0005-0000-0000-0000690F0000}"/>
    <cellStyle name="style1488197946105" xfId="3175" xr:uid="{00000000-0005-0000-0000-00006A0F0000}"/>
    <cellStyle name="style1488197946105 2" xfId="20085" xr:uid="{00000000-0005-0000-0000-00006B0F0000}"/>
    <cellStyle name="style1488197946183" xfId="3176" xr:uid="{00000000-0005-0000-0000-00006C0F0000}"/>
    <cellStyle name="style1488197946183 2" xfId="20086" xr:uid="{00000000-0005-0000-0000-00006D0F0000}"/>
    <cellStyle name="style1488197946277" xfId="3177" xr:uid="{00000000-0005-0000-0000-00006E0F0000}"/>
    <cellStyle name="style1488197946277 2" xfId="20087" xr:uid="{00000000-0005-0000-0000-00006F0F0000}"/>
    <cellStyle name="style1488197946355" xfId="3178" xr:uid="{00000000-0005-0000-0000-0000700F0000}"/>
    <cellStyle name="style1488197946355 2" xfId="20088" xr:uid="{00000000-0005-0000-0000-0000710F0000}"/>
    <cellStyle name="style1488197946449" xfId="3179" xr:uid="{00000000-0005-0000-0000-0000720F0000}"/>
    <cellStyle name="style1488197946449 2" xfId="20089" xr:uid="{00000000-0005-0000-0000-0000730F0000}"/>
    <cellStyle name="style1488197946543" xfId="3180" xr:uid="{00000000-0005-0000-0000-0000740F0000}"/>
    <cellStyle name="style1488197946543 2" xfId="20090" xr:uid="{00000000-0005-0000-0000-0000750F0000}"/>
    <cellStyle name="style1488197946637" xfId="3181" xr:uid="{00000000-0005-0000-0000-0000760F0000}"/>
    <cellStyle name="style1488197946637 2" xfId="20091" xr:uid="{00000000-0005-0000-0000-0000770F0000}"/>
    <cellStyle name="style1488197946715" xfId="3182" xr:uid="{00000000-0005-0000-0000-0000780F0000}"/>
    <cellStyle name="style1488197946715 2" xfId="20092" xr:uid="{00000000-0005-0000-0000-0000790F0000}"/>
    <cellStyle name="style1488197946809" xfId="3183" xr:uid="{00000000-0005-0000-0000-00007A0F0000}"/>
    <cellStyle name="style1488197946809 2" xfId="20093" xr:uid="{00000000-0005-0000-0000-00007B0F0000}"/>
    <cellStyle name="style1488197985784" xfId="3184" xr:uid="{00000000-0005-0000-0000-00007C0F0000}"/>
    <cellStyle name="style1488197985784 2" xfId="20094" xr:uid="{00000000-0005-0000-0000-00007D0F0000}"/>
    <cellStyle name="style1488197985877" xfId="3185" xr:uid="{00000000-0005-0000-0000-00007E0F0000}"/>
    <cellStyle name="style1488197985877 2" xfId="20095" xr:uid="{00000000-0005-0000-0000-00007F0F0000}"/>
    <cellStyle name="style1488197985956" xfId="3186" xr:uid="{00000000-0005-0000-0000-0000800F0000}"/>
    <cellStyle name="style1488197985956 2" xfId="20096" xr:uid="{00000000-0005-0000-0000-0000810F0000}"/>
    <cellStyle name="style1488197986049" xfId="3187" xr:uid="{00000000-0005-0000-0000-0000820F0000}"/>
    <cellStyle name="style1488197986049 2" xfId="20097" xr:uid="{00000000-0005-0000-0000-0000830F0000}"/>
    <cellStyle name="style1488197986127" xfId="3188" xr:uid="{00000000-0005-0000-0000-0000840F0000}"/>
    <cellStyle name="style1488197986221" xfId="3189" xr:uid="{00000000-0005-0000-0000-0000850F0000}"/>
    <cellStyle name="style1488197986221 2" xfId="20098" xr:uid="{00000000-0005-0000-0000-0000860F0000}"/>
    <cellStyle name="style1488197986315" xfId="3190" xr:uid="{00000000-0005-0000-0000-0000870F0000}"/>
    <cellStyle name="style1488197986315 2" xfId="20099" xr:uid="{00000000-0005-0000-0000-0000880F0000}"/>
    <cellStyle name="style1488197986393" xfId="3191" xr:uid="{00000000-0005-0000-0000-0000890F0000}"/>
    <cellStyle name="style1488197986393 2" xfId="20100" xr:uid="{00000000-0005-0000-0000-00008A0F0000}"/>
    <cellStyle name="style1488197986487" xfId="3192" xr:uid="{00000000-0005-0000-0000-00008B0F0000}"/>
    <cellStyle name="style1488197986487 2" xfId="20101" xr:uid="{00000000-0005-0000-0000-00008C0F0000}"/>
    <cellStyle name="style1488197986565" xfId="3193" xr:uid="{00000000-0005-0000-0000-00008D0F0000}"/>
    <cellStyle name="style1488197986565 2" xfId="20102" xr:uid="{00000000-0005-0000-0000-00008E0F0000}"/>
    <cellStyle name="style1488197986659" xfId="3194" xr:uid="{00000000-0005-0000-0000-00008F0F0000}"/>
    <cellStyle name="style1488197986659 2" xfId="20103" xr:uid="{00000000-0005-0000-0000-0000900F0000}"/>
    <cellStyle name="style1488197986737" xfId="3195" xr:uid="{00000000-0005-0000-0000-0000910F0000}"/>
    <cellStyle name="style1488197986737 2" xfId="20104" xr:uid="{00000000-0005-0000-0000-0000920F0000}"/>
    <cellStyle name="style1488197986831" xfId="3196" xr:uid="{00000000-0005-0000-0000-0000930F0000}"/>
    <cellStyle name="style1488197986831 2" xfId="20105" xr:uid="{00000000-0005-0000-0000-0000940F0000}"/>
    <cellStyle name="style1488197986924" xfId="3197" xr:uid="{00000000-0005-0000-0000-0000950F0000}"/>
    <cellStyle name="style1488197986924 2" xfId="20106" xr:uid="{00000000-0005-0000-0000-0000960F0000}"/>
    <cellStyle name="style1488197987018" xfId="3198" xr:uid="{00000000-0005-0000-0000-0000970F0000}"/>
    <cellStyle name="style1488197987018 2" xfId="20107" xr:uid="{00000000-0005-0000-0000-0000980F0000}"/>
    <cellStyle name="style1488197987112" xfId="3199" xr:uid="{00000000-0005-0000-0000-0000990F0000}"/>
    <cellStyle name="style1488197987112 2" xfId="20108" xr:uid="{00000000-0005-0000-0000-00009A0F0000}"/>
    <cellStyle name="style1488197987206" xfId="3200" xr:uid="{00000000-0005-0000-0000-00009B0F0000}"/>
    <cellStyle name="style1488197987206 2" xfId="20109" xr:uid="{00000000-0005-0000-0000-00009C0F0000}"/>
    <cellStyle name="style1488197987284" xfId="3201" xr:uid="{00000000-0005-0000-0000-00009D0F0000}"/>
    <cellStyle name="style1488197987284 2" xfId="20110" xr:uid="{00000000-0005-0000-0000-00009E0F0000}"/>
    <cellStyle name="style1488197987378" xfId="3202" xr:uid="{00000000-0005-0000-0000-00009F0F0000}"/>
    <cellStyle name="style1488197987378 2" xfId="20111" xr:uid="{00000000-0005-0000-0000-0000A00F0000}"/>
    <cellStyle name="style1488197987456" xfId="3203" xr:uid="{00000000-0005-0000-0000-0000A10F0000}"/>
    <cellStyle name="style1488197987456 2" xfId="20112" xr:uid="{00000000-0005-0000-0000-0000A20F0000}"/>
    <cellStyle name="style1488197987550" xfId="3204" xr:uid="{00000000-0005-0000-0000-0000A30F0000}"/>
    <cellStyle name="style1488197987550 2" xfId="20113" xr:uid="{00000000-0005-0000-0000-0000A40F0000}"/>
    <cellStyle name="style1488197987628" xfId="3205" xr:uid="{00000000-0005-0000-0000-0000A50F0000}"/>
    <cellStyle name="style1488197987628 2" xfId="20114" xr:uid="{00000000-0005-0000-0000-0000A60F0000}"/>
    <cellStyle name="style1488197987722" xfId="3206" xr:uid="{00000000-0005-0000-0000-0000A70F0000}"/>
    <cellStyle name="style1488197987722 2" xfId="20115" xr:uid="{00000000-0005-0000-0000-0000A80F0000}"/>
    <cellStyle name="style1488197987815" xfId="3207" xr:uid="{00000000-0005-0000-0000-0000A90F0000}"/>
    <cellStyle name="style1488197987815 2" xfId="20116" xr:uid="{00000000-0005-0000-0000-0000AA0F0000}"/>
    <cellStyle name="style1488197987893" xfId="3208" xr:uid="{00000000-0005-0000-0000-0000AB0F0000}"/>
    <cellStyle name="style1488197987893 2" xfId="20117" xr:uid="{00000000-0005-0000-0000-0000AC0F0000}"/>
    <cellStyle name="style1488197987987" xfId="3209" xr:uid="{00000000-0005-0000-0000-0000AD0F0000}"/>
    <cellStyle name="style1488197987987 2" xfId="20118" xr:uid="{00000000-0005-0000-0000-0000AE0F0000}"/>
    <cellStyle name="style1488197988065" xfId="3210" xr:uid="{00000000-0005-0000-0000-0000AF0F0000}"/>
    <cellStyle name="style1488197988065 2" xfId="20119" xr:uid="{00000000-0005-0000-0000-0000B00F0000}"/>
    <cellStyle name="style1488197988175" xfId="3211" xr:uid="{00000000-0005-0000-0000-0000B10F0000}"/>
    <cellStyle name="style1488197988175 2" xfId="20120" xr:uid="{00000000-0005-0000-0000-0000B20F0000}"/>
    <cellStyle name="style1488197988268" xfId="3212" xr:uid="{00000000-0005-0000-0000-0000B30F0000}"/>
    <cellStyle name="style1488197988268 2" xfId="20121" xr:uid="{00000000-0005-0000-0000-0000B40F0000}"/>
    <cellStyle name="style1488197988347" xfId="3213" xr:uid="{00000000-0005-0000-0000-0000B50F0000}"/>
    <cellStyle name="style1488197988347 2" xfId="20122" xr:uid="{00000000-0005-0000-0000-0000B60F0000}"/>
    <cellStyle name="style1488197988440" xfId="3214" xr:uid="{00000000-0005-0000-0000-0000B70F0000}"/>
    <cellStyle name="style1488197988440 2" xfId="20123" xr:uid="{00000000-0005-0000-0000-0000B80F0000}"/>
    <cellStyle name="style1488197988534" xfId="3215" xr:uid="{00000000-0005-0000-0000-0000B90F0000}"/>
    <cellStyle name="style1488197988534 2" xfId="20124" xr:uid="{00000000-0005-0000-0000-0000BA0F0000}"/>
    <cellStyle name="style1488197988612" xfId="3216" xr:uid="{00000000-0005-0000-0000-0000BB0F0000}"/>
    <cellStyle name="style1488197988612 2" xfId="20125" xr:uid="{00000000-0005-0000-0000-0000BC0F0000}"/>
    <cellStyle name="style1488197988675" xfId="3217" xr:uid="{00000000-0005-0000-0000-0000BD0F0000}"/>
    <cellStyle name="style1488197988675 2" xfId="20126" xr:uid="{00000000-0005-0000-0000-0000BE0F0000}"/>
    <cellStyle name="style1488197988753" xfId="3218" xr:uid="{00000000-0005-0000-0000-0000BF0F0000}"/>
    <cellStyle name="style1488197988753 2" xfId="20127" xr:uid="{00000000-0005-0000-0000-0000C00F0000}"/>
    <cellStyle name="style1488197988831" xfId="3219" xr:uid="{00000000-0005-0000-0000-0000C10F0000}"/>
    <cellStyle name="style1488197988831 2" xfId="20128" xr:uid="{00000000-0005-0000-0000-0000C20F0000}"/>
    <cellStyle name="style1488197988894" xfId="3220" xr:uid="{00000000-0005-0000-0000-0000C30F0000}"/>
    <cellStyle name="style1488197988894 2" xfId="20129" xr:uid="{00000000-0005-0000-0000-0000C40F0000}"/>
    <cellStyle name="style1488197988972" xfId="3221" xr:uid="{00000000-0005-0000-0000-0000C50F0000}"/>
    <cellStyle name="style1488197988972 2" xfId="20130" xr:uid="{00000000-0005-0000-0000-0000C60F0000}"/>
    <cellStyle name="style1488197989050" xfId="3222" xr:uid="{00000000-0005-0000-0000-0000C70F0000}"/>
    <cellStyle name="style1488197989050 2" xfId="20131" xr:uid="{00000000-0005-0000-0000-0000C80F0000}"/>
    <cellStyle name="style1488197989144" xfId="3223" xr:uid="{00000000-0005-0000-0000-0000C90F0000}"/>
    <cellStyle name="style1488197989144 2" xfId="20132" xr:uid="{00000000-0005-0000-0000-0000CA0F0000}"/>
    <cellStyle name="style1488197989222" xfId="3224" xr:uid="{00000000-0005-0000-0000-0000CB0F0000}"/>
    <cellStyle name="style1488197989222 2" xfId="20133" xr:uid="{00000000-0005-0000-0000-0000CC0F0000}"/>
    <cellStyle name="style1488197989300" xfId="3225" xr:uid="{00000000-0005-0000-0000-0000CD0F0000}"/>
    <cellStyle name="style1488197989300 2" xfId="20134" xr:uid="{00000000-0005-0000-0000-0000CE0F0000}"/>
    <cellStyle name="style1488197989378" xfId="3226" xr:uid="{00000000-0005-0000-0000-0000CF0F0000}"/>
    <cellStyle name="style1488197989378 2" xfId="20135" xr:uid="{00000000-0005-0000-0000-0000D00F0000}"/>
    <cellStyle name="style1488198028043" xfId="3227" xr:uid="{00000000-0005-0000-0000-0000D10F0000}"/>
    <cellStyle name="style1488198028043 2" xfId="20136" xr:uid="{00000000-0005-0000-0000-0000D20F0000}"/>
    <cellStyle name="style1488198028136" xfId="3228" xr:uid="{00000000-0005-0000-0000-0000D30F0000}"/>
    <cellStyle name="style1488198028136 2" xfId="20137" xr:uid="{00000000-0005-0000-0000-0000D40F0000}"/>
    <cellStyle name="style1488198028230" xfId="3229" xr:uid="{00000000-0005-0000-0000-0000D50F0000}"/>
    <cellStyle name="style1488198028230 2" xfId="20138" xr:uid="{00000000-0005-0000-0000-0000D60F0000}"/>
    <cellStyle name="style1488198028309" xfId="3230" xr:uid="{00000000-0005-0000-0000-0000D70F0000}"/>
    <cellStyle name="style1488198028309 2" xfId="20139" xr:uid="{00000000-0005-0000-0000-0000D80F0000}"/>
    <cellStyle name="style1488198028402" xfId="3231" xr:uid="{00000000-0005-0000-0000-0000D90F0000}"/>
    <cellStyle name="style1488198028480" xfId="3232" xr:uid="{00000000-0005-0000-0000-0000DA0F0000}"/>
    <cellStyle name="style1488198028480 2" xfId="20140" xr:uid="{00000000-0005-0000-0000-0000DB0F0000}"/>
    <cellStyle name="style1488198028574" xfId="3233" xr:uid="{00000000-0005-0000-0000-0000DC0F0000}"/>
    <cellStyle name="style1488198028574 2" xfId="20141" xr:uid="{00000000-0005-0000-0000-0000DD0F0000}"/>
    <cellStyle name="style1488198028652" xfId="3234" xr:uid="{00000000-0005-0000-0000-0000DE0F0000}"/>
    <cellStyle name="style1488198028652 2" xfId="20142" xr:uid="{00000000-0005-0000-0000-0000DF0F0000}"/>
    <cellStyle name="style1488198028746" xfId="3235" xr:uid="{00000000-0005-0000-0000-0000E00F0000}"/>
    <cellStyle name="style1488198028746 2" xfId="20143" xr:uid="{00000000-0005-0000-0000-0000E10F0000}"/>
    <cellStyle name="style1488198028824" xfId="3236" xr:uid="{00000000-0005-0000-0000-0000E20F0000}"/>
    <cellStyle name="style1488198028824 2" xfId="20144" xr:uid="{00000000-0005-0000-0000-0000E30F0000}"/>
    <cellStyle name="style1488198028918" xfId="3237" xr:uid="{00000000-0005-0000-0000-0000E40F0000}"/>
    <cellStyle name="style1488198028918 2" xfId="20145" xr:uid="{00000000-0005-0000-0000-0000E50F0000}"/>
    <cellStyle name="style1488198028996" xfId="3238" xr:uid="{00000000-0005-0000-0000-0000E60F0000}"/>
    <cellStyle name="style1488198028996 2" xfId="20146" xr:uid="{00000000-0005-0000-0000-0000E70F0000}"/>
    <cellStyle name="style1488198029090" xfId="3239" xr:uid="{00000000-0005-0000-0000-0000E80F0000}"/>
    <cellStyle name="style1488198029090 2" xfId="20147" xr:uid="{00000000-0005-0000-0000-0000E90F0000}"/>
    <cellStyle name="style1488198029184" xfId="3240" xr:uid="{00000000-0005-0000-0000-0000EA0F0000}"/>
    <cellStyle name="style1488198029184 2" xfId="20148" xr:uid="{00000000-0005-0000-0000-0000EB0F0000}"/>
    <cellStyle name="style1488198029277" xfId="3241" xr:uid="{00000000-0005-0000-0000-0000EC0F0000}"/>
    <cellStyle name="style1488198029277 2" xfId="20149" xr:uid="{00000000-0005-0000-0000-0000ED0F0000}"/>
    <cellStyle name="style1488198029371" xfId="3242" xr:uid="{00000000-0005-0000-0000-0000EE0F0000}"/>
    <cellStyle name="style1488198029371 2" xfId="20150" xr:uid="{00000000-0005-0000-0000-0000EF0F0000}"/>
    <cellStyle name="style1488198029449" xfId="3243" xr:uid="{00000000-0005-0000-0000-0000F00F0000}"/>
    <cellStyle name="style1488198029449 2" xfId="20151" xr:uid="{00000000-0005-0000-0000-0000F10F0000}"/>
    <cellStyle name="style1488198029543" xfId="3244" xr:uid="{00000000-0005-0000-0000-0000F20F0000}"/>
    <cellStyle name="style1488198029543 2" xfId="20152" xr:uid="{00000000-0005-0000-0000-0000F30F0000}"/>
    <cellStyle name="style1488198029621" xfId="3245" xr:uid="{00000000-0005-0000-0000-0000F40F0000}"/>
    <cellStyle name="style1488198029621 2" xfId="20153" xr:uid="{00000000-0005-0000-0000-0000F50F0000}"/>
    <cellStyle name="style1488198029715" xfId="3246" xr:uid="{00000000-0005-0000-0000-0000F60F0000}"/>
    <cellStyle name="style1488198029715 2" xfId="20154" xr:uid="{00000000-0005-0000-0000-0000F70F0000}"/>
    <cellStyle name="style1488198029793" xfId="3247" xr:uid="{00000000-0005-0000-0000-0000F80F0000}"/>
    <cellStyle name="style1488198029793 2" xfId="20155" xr:uid="{00000000-0005-0000-0000-0000F90F0000}"/>
    <cellStyle name="style1488198029887" xfId="3248" xr:uid="{00000000-0005-0000-0000-0000FA0F0000}"/>
    <cellStyle name="style1488198029887 2" xfId="20156" xr:uid="{00000000-0005-0000-0000-0000FB0F0000}"/>
    <cellStyle name="style1488198029965" xfId="3249" xr:uid="{00000000-0005-0000-0000-0000FC0F0000}"/>
    <cellStyle name="style1488198029965 2" xfId="20157" xr:uid="{00000000-0005-0000-0000-0000FD0F0000}"/>
    <cellStyle name="style1488198030059" xfId="3250" xr:uid="{00000000-0005-0000-0000-0000FE0F0000}"/>
    <cellStyle name="style1488198030059 2" xfId="20158" xr:uid="{00000000-0005-0000-0000-0000FF0F0000}"/>
    <cellStyle name="style1488198030137" xfId="3251" xr:uid="{00000000-0005-0000-0000-000000100000}"/>
    <cellStyle name="style1488198030137 2" xfId="20159" xr:uid="{00000000-0005-0000-0000-000001100000}"/>
    <cellStyle name="style1488198030231" xfId="3252" xr:uid="{00000000-0005-0000-0000-000002100000}"/>
    <cellStyle name="style1488198030231 2" xfId="20160" xr:uid="{00000000-0005-0000-0000-000003100000}"/>
    <cellStyle name="style1488198030325" xfId="3253" xr:uid="{00000000-0005-0000-0000-000004100000}"/>
    <cellStyle name="style1488198030325 2" xfId="20161" xr:uid="{00000000-0005-0000-0000-000005100000}"/>
    <cellStyle name="style1488198030403" xfId="3254" xr:uid="{00000000-0005-0000-0000-000006100000}"/>
    <cellStyle name="style1488198030403 2" xfId="20162" xr:uid="{00000000-0005-0000-0000-000007100000}"/>
    <cellStyle name="style1488198030497" xfId="3255" xr:uid="{00000000-0005-0000-0000-000008100000}"/>
    <cellStyle name="style1488198030497 2" xfId="20163" xr:uid="{00000000-0005-0000-0000-000009100000}"/>
    <cellStyle name="style1488198030575" xfId="3256" xr:uid="{00000000-0005-0000-0000-00000A100000}"/>
    <cellStyle name="style1488198030575 2" xfId="20164" xr:uid="{00000000-0005-0000-0000-00000B100000}"/>
    <cellStyle name="style1488198030668" xfId="3257" xr:uid="{00000000-0005-0000-0000-00000C100000}"/>
    <cellStyle name="style1488198030668 2" xfId="20165" xr:uid="{00000000-0005-0000-0000-00000D100000}"/>
    <cellStyle name="style1488198030762" xfId="3258" xr:uid="{00000000-0005-0000-0000-00000E100000}"/>
    <cellStyle name="style1488198030762 2" xfId="20166" xr:uid="{00000000-0005-0000-0000-00000F100000}"/>
    <cellStyle name="style1488198030840" xfId="3259" xr:uid="{00000000-0005-0000-0000-000010100000}"/>
    <cellStyle name="style1488198030840 2" xfId="20167" xr:uid="{00000000-0005-0000-0000-000011100000}"/>
    <cellStyle name="style1488198030903" xfId="3260" xr:uid="{00000000-0005-0000-0000-000012100000}"/>
    <cellStyle name="style1488198030903 2" xfId="20168" xr:uid="{00000000-0005-0000-0000-000013100000}"/>
    <cellStyle name="style1488198030981" xfId="3261" xr:uid="{00000000-0005-0000-0000-000014100000}"/>
    <cellStyle name="style1488198030981 2" xfId="20169" xr:uid="{00000000-0005-0000-0000-000015100000}"/>
    <cellStyle name="style1488198031059" xfId="3262" xr:uid="{00000000-0005-0000-0000-000016100000}"/>
    <cellStyle name="style1488198031059 2" xfId="20170" xr:uid="{00000000-0005-0000-0000-000017100000}"/>
    <cellStyle name="style1488198031122" xfId="3263" xr:uid="{00000000-0005-0000-0000-000018100000}"/>
    <cellStyle name="style1488198031122 2" xfId="20171" xr:uid="{00000000-0005-0000-0000-000019100000}"/>
    <cellStyle name="style1488198031200" xfId="3264" xr:uid="{00000000-0005-0000-0000-00001A100000}"/>
    <cellStyle name="style1488198031200 2" xfId="20172" xr:uid="{00000000-0005-0000-0000-00001B100000}"/>
    <cellStyle name="style1488198031262" xfId="3265" xr:uid="{00000000-0005-0000-0000-00001C100000}"/>
    <cellStyle name="style1488198031262 2" xfId="20173" xr:uid="{00000000-0005-0000-0000-00001D100000}"/>
    <cellStyle name="style1488198031340" xfId="3266" xr:uid="{00000000-0005-0000-0000-00001E100000}"/>
    <cellStyle name="style1488198031340 2" xfId="20174" xr:uid="{00000000-0005-0000-0000-00001F100000}"/>
    <cellStyle name="style1488198031419" xfId="3267" xr:uid="{00000000-0005-0000-0000-000020100000}"/>
    <cellStyle name="style1488198031419 2" xfId="20175" xr:uid="{00000000-0005-0000-0000-000021100000}"/>
    <cellStyle name="style1488198031481" xfId="3268" xr:uid="{00000000-0005-0000-0000-000022100000}"/>
    <cellStyle name="style1488198031481 2" xfId="20176" xr:uid="{00000000-0005-0000-0000-000023100000}"/>
    <cellStyle name="style1488198031559" xfId="3269" xr:uid="{00000000-0005-0000-0000-000024100000}"/>
    <cellStyle name="style1488198031559 2" xfId="20177" xr:uid="{00000000-0005-0000-0000-000025100000}"/>
    <cellStyle name="style1488198070128" xfId="3270" xr:uid="{00000000-0005-0000-0000-000026100000}"/>
    <cellStyle name="style1488198070221" xfId="3271" xr:uid="{00000000-0005-0000-0000-000027100000}"/>
    <cellStyle name="style1488198070221 2" xfId="20178" xr:uid="{00000000-0005-0000-0000-000028100000}"/>
    <cellStyle name="style1488198070315" xfId="3272" xr:uid="{00000000-0005-0000-0000-000029100000}"/>
    <cellStyle name="style1488198070315 2" xfId="20179" xr:uid="{00000000-0005-0000-0000-00002A100000}"/>
    <cellStyle name="style1488198070409" xfId="3273" xr:uid="{00000000-0005-0000-0000-00002B100000}"/>
    <cellStyle name="style1488198070409 2" xfId="20180" xr:uid="{00000000-0005-0000-0000-00002C100000}"/>
    <cellStyle name="style1488198070518" xfId="3274" xr:uid="{00000000-0005-0000-0000-00002D100000}"/>
    <cellStyle name="style1488198070518 2" xfId="20181" xr:uid="{00000000-0005-0000-0000-00002E100000}"/>
    <cellStyle name="style1488198070612" xfId="3275" xr:uid="{00000000-0005-0000-0000-00002F100000}"/>
    <cellStyle name="style1488198070612 2" xfId="20182" xr:uid="{00000000-0005-0000-0000-000030100000}"/>
    <cellStyle name="style1488198070706" xfId="3276" xr:uid="{00000000-0005-0000-0000-000031100000}"/>
    <cellStyle name="style1488198070706 2" xfId="20183" xr:uid="{00000000-0005-0000-0000-000032100000}"/>
    <cellStyle name="style1488198070815" xfId="3277" xr:uid="{00000000-0005-0000-0000-000033100000}"/>
    <cellStyle name="style1488198070815 2" xfId="20184" xr:uid="{00000000-0005-0000-0000-000034100000}"/>
    <cellStyle name="style1488198070909" xfId="3278" xr:uid="{00000000-0005-0000-0000-000035100000}"/>
    <cellStyle name="style1488198070909 2" xfId="20185" xr:uid="{00000000-0005-0000-0000-000036100000}"/>
    <cellStyle name="style1488198070987" xfId="3279" xr:uid="{00000000-0005-0000-0000-000037100000}"/>
    <cellStyle name="style1488198070987 2" xfId="20186" xr:uid="{00000000-0005-0000-0000-000038100000}"/>
    <cellStyle name="style1488198071081" xfId="3280" xr:uid="{00000000-0005-0000-0000-000039100000}"/>
    <cellStyle name="style1488198071081 2" xfId="20187" xr:uid="{00000000-0005-0000-0000-00003A100000}"/>
    <cellStyle name="style1488198071175" xfId="3281" xr:uid="{00000000-0005-0000-0000-00003B100000}"/>
    <cellStyle name="style1488198071175 2" xfId="20188" xr:uid="{00000000-0005-0000-0000-00003C100000}"/>
    <cellStyle name="style1488198071268" xfId="3282" xr:uid="{00000000-0005-0000-0000-00003D100000}"/>
    <cellStyle name="style1488198071268 2" xfId="20189" xr:uid="{00000000-0005-0000-0000-00003E100000}"/>
    <cellStyle name="style1488198071347" xfId="3283" xr:uid="{00000000-0005-0000-0000-00003F100000}"/>
    <cellStyle name="style1488198071347 2" xfId="20190" xr:uid="{00000000-0005-0000-0000-000040100000}"/>
    <cellStyle name="style1488198071456" xfId="3284" xr:uid="{00000000-0005-0000-0000-000041100000}"/>
    <cellStyle name="style1488198071456 2" xfId="20191" xr:uid="{00000000-0005-0000-0000-000042100000}"/>
    <cellStyle name="style1488198071550" xfId="3285" xr:uid="{00000000-0005-0000-0000-000043100000}"/>
    <cellStyle name="style1488198071550 2" xfId="20192" xr:uid="{00000000-0005-0000-0000-000044100000}"/>
    <cellStyle name="style1488198071659" xfId="3286" xr:uid="{00000000-0005-0000-0000-000045100000}"/>
    <cellStyle name="style1488198071753" xfId="3287" xr:uid="{00000000-0005-0000-0000-000046100000}"/>
    <cellStyle name="style1488198071753 2" xfId="20193" xr:uid="{00000000-0005-0000-0000-000047100000}"/>
    <cellStyle name="style1488198071847" xfId="3288" xr:uid="{00000000-0005-0000-0000-000048100000}"/>
    <cellStyle name="style1488198071847 2" xfId="20194" xr:uid="{00000000-0005-0000-0000-000049100000}"/>
    <cellStyle name="style1488198071956" xfId="3289" xr:uid="{00000000-0005-0000-0000-00004A100000}"/>
    <cellStyle name="style1488198071956 2" xfId="20195" xr:uid="{00000000-0005-0000-0000-00004B100000}"/>
    <cellStyle name="style1488240273007" xfId="3290" xr:uid="{00000000-0005-0000-0000-00004C100000}"/>
    <cellStyle name="style1488240273117" xfId="3291" xr:uid="{00000000-0005-0000-0000-00004D100000}"/>
    <cellStyle name="style1488240273210" xfId="3292" xr:uid="{00000000-0005-0000-0000-00004E100000}"/>
    <cellStyle name="style1488240273320" xfId="3293" xr:uid="{00000000-0005-0000-0000-00004F100000}"/>
    <cellStyle name="style1488240273414" xfId="3294" xr:uid="{00000000-0005-0000-0000-000050100000}"/>
    <cellStyle name="style1488240273523" xfId="3295" xr:uid="{00000000-0005-0000-0000-000051100000}"/>
    <cellStyle name="style1488240273617" xfId="3296" xr:uid="{00000000-0005-0000-0000-000052100000}"/>
    <cellStyle name="style1488240273742" xfId="3297" xr:uid="{00000000-0005-0000-0000-000053100000}"/>
    <cellStyle name="style1488240273867" xfId="3298" xr:uid="{00000000-0005-0000-0000-000054100000}"/>
    <cellStyle name="style1488240273960" xfId="3299" xr:uid="{00000000-0005-0000-0000-000055100000}"/>
    <cellStyle name="style1488240274070" xfId="3300" xr:uid="{00000000-0005-0000-0000-000056100000}"/>
    <cellStyle name="style1488240274179" xfId="3301" xr:uid="{00000000-0005-0000-0000-000057100000}"/>
    <cellStyle name="style1488240274289" xfId="3302" xr:uid="{00000000-0005-0000-0000-000058100000}"/>
    <cellStyle name="style1488240274382" xfId="3303" xr:uid="{00000000-0005-0000-0000-000059100000}"/>
    <cellStyle name="style1488240274539" xfId="3304" xr:uid="{00000000-0005-0000-0000-00005A100000}"/>
    <cellStyle name="style1488240274648" xfId="3305" xr:uid="{00000000-0005-0000-0000-00005B100000}"/>
    <cellStyle name="style1488240274773" xfId="3306" xr:uid="{00000000-0005-0000-0000-00005C100000}"/>
    <cellStyle name="style1488240274867" xfId="3307" xr:uid="{00000000-0005-0000-0000-00005D100000}"/>
    <cellStyle name="style1488240274976" xfId="3308" xr:uid="{00000000-0005-0000-0000-00005E100000}"/>
    <cellStyle name="style1488240275070" xfId="3309" xr:uid="{00000000-0005-0000-0000-00005F100000}"/>
    <cellStyle name="style1488240275179" xfId="3310" xr:uid="{00000000-0005-0000-0000-000060100000}"/>
    <cellStyle name="style1488240275273" xfId="3311" xr:uid="{00000000-0005-0000-0000-000061100000}"/>
    <cellStyle name="style1488240275382" xfId="3312" xr:uid="{00000000-0005-0000-0000-000062100000}"/>
    <cellStyle name="style1488240275476" xfId="3313" xr:uid="{00000000-0005-0000-0000-000063100000}"/>
    <cellStyle name="style1488240275586" xfId="3314" xr:uid="{00000000-0005-0000-0000-000064100000}"/>
    <cellStyle name="style1488240275679" xfId="3315" xr:uid="{00000000-0005-0000-0000-000065100000}"/>
    <cellStyle name="style1488240275777" xfId="3316" xr:uid="{00000000-0005-0000-0000-000066100000}"/>
    <cellStyle name="style1488240275902" xfId="3317" xr:uid="{00000000-0005-0000-0000-000067100000}"/>
    <cellStyle name="style1488240275996" xfId="3318" xr:uid="{00000000-0005-0000-0000-000068100000}"/>
    <cellStyle name="style1488240276105" xfId="3319" xr:uid="{00000000-0005-0000-0000-000069100000}"/>
    <cellStyle name="style1488240276199" xfId="3320" xr:uid="{00000000-0005-0000-0000-00006A100000}"/>
    <cellStyle name="style1488240312401" xfId="3321" xr:uid="{00000000-0005-0000-0000-00006B100000}"/>
    <cellStyle name="style1488240312495" xfId="3322" xr:uid="{00000000-0005-0000-0000-00006C100000}"/>
    <cellStyle name="style1488240312588" xfId="3323" xr:uid="{00000000-0005-0000-0000-00006D100000}"/>
    <cellStyle name="style1488240312667" xfId="3324" xr:uid="{00000000-0005-0000-0000-00006E100000}"/>
    <cellStyle name="style1488240312760" xfId="3325" xr:uid="{00000000-0005-0000-0000-00006F100000}"/>
    <cellStyle name="style1488240312870" xfId="3326" xr:uid="{00000000-0005-0000-0000-000070100000}"/>
    <cellStyle name="style1488240312963" xfId="3327" xr:uid="{00000000-0005-0000-0000-000071100000}"/>
    <cellStyle name="style1488240313057" xfId="3328" xr:uid="{00000000-0005-0000-0000-000072100000}"/>
    <cellStyle name="style1488240313151" xfId="3329" xr:uid="{00000000-0005-0000-0000-000073100000}"/>
    <cellStyle name="style1488240313260" xfId="3330" xr:uid="{00000000-0005-0000-0000-000074100000}"/>
    <cellStyle name="style1488240313354" xfId="3331" xr:uid="{00000000-0005-0000-0000-000075100000}"/>
    <cellStyle name="style1488240313463" xfId="3332" xr:uid="{00000000-0005-0000-0000-000076100000}"/>
    <cellStyle name="style1488240313542" xfId="3333" xr:uid="{00000000-0005-0000-0000-000077100000}"/>
    <cellStyle name="style1488240313635" xfId="3334" xr:uid="{00000000-0005-0000-0000-000078100000}"/>
    <cellStyle name="style1488240313745" xfId="3335" xr:uid="{00000000-0005-0000-0000-000079100000}"/>
    <cellStyle name="style1488240313839" xfId="3336" xr:uid="{00000000-0005-0000-0000-00007A100000}"/>
    <cellStyle name="style1488240313964" xfId="3337" xr:uid="{00000000-0005-0000-0000-00007B100000}"/>
    <cellStyle name="style1488240314042" xfId="3338" xr:uid="{00000000-0005-0000-0000-00007C100000}"/>
    <cellStyle name="style1488240314136" xfId="3339" xr:uid="{00000000-0005-0000-0000-00007D100000}"/>
    <cellStyle name="style1488240314229" xfId="3340" xr:uid="{00000000-0005-0000-0000-00007E100000}"/>
    <cellStyle name="style1488240314307" xfId="3341" xr:uid="{00000000-0005-0000-0000-00007F100000}"/>
    <cellStyle name="style1488240314417" xfId="3342" xr:uid="{00000000-0005-0000-0000-000080100000}"/>
    <cellStyle name="style1488240314511" xfId="3343" xr:uid="{00000000-0005-0000-0000-000081100000}"/>
    <cellStyle name="style1488240314589" xfId="3344" xr:uid="{00000000-0005-0000-0000-000082100000}"/>
    <cellStyle name="style1488240314698" xfId="3345" xr:uid="{00000000-0005-0000-0000-000083100000}"/>
    <cellStyle name="style1488240314792" xfId="3346" xr:uid="{00000000-0005-0000-0000-000084100000}"/>
    <cellStyle name="style1488240314901" xfId="3347" xr:uid="{00000000-0005-0000-0000-000085100000}"/>
    <cellStyle name="style1488240315042" xfId="3348" xr:uid="{00000000-0005-0000-0000-000086100000}"/>
    <cellStyle name="style1488240315136" xfId="3349" xr:uid="{00000000-0005-0000-0000-000087100000}"/>
    <cellStyle name="style1488240315229" xfId="3350" xr:uid="{00000000-0005-0000-0000-000088100000}"/>
    <cellStyle name="style1488240315308" xfId="3351" xr:uid="{00000000-0005-0000-0000-000089100000}"/>
    <cellStyle name="style1488240315433" xfId="3352" xr:uid="{00000000-0005-0000-0000-00008A100000}"/>
    <cellStyle name="style1488240315495" xfId="3353" xr:uid="{00000000-0005-0000-0000-00008B100000}"/>
    <cellStyle name="style1488240315589" xfId="3354" xr:uid="{00000000-0005-0000-0000-00008C100000}"/>
    <cellStyle name="style1488240315683" xfId="3355" xr:uid="{00000000-0005-0000-0000-00008D100000}"/>
    <cellStyle name="style1488240315761" xfId="3356" xr:uid="{00000000-0005-0000-0000-00008E100000}"/>
    <cellStyle name="style1488240315855" xfId="3357" xr:uid="{00000000-0005-0000-0000-00008F100000}"/>
    <cellStyle name="style1488240315933" xfId="3358" xr:uid="{00000000-0005-0000-0000-000090100000}"/>
    <cellStyle name="style1488240316011" xfId="3359" xr:uid="{00000000-0005-0000-0000-000091100000}"/>
    <cellStyle name="style1488240316136" xfId="3360" xr:uid="{00000000-0005-0000-0000-000092100000}"/>
    <cellStyle name="style1488240316230" xfId="3361" xr:uid="{00000000-0005-0000-0000-000093100000}"/>
    <cellStyle name="style1488240316292" xfId="3362" xr:uid="{00000000-0005-0000-0000-000094100000}"/>
    <cellStyle name="style1488240316371" xfId="3363" xr:uid="{00000000-0005-0000-0000-000095100000}"/>
    <cellStyle name="style1488240353255" xfId="3364" xr:uid="{00000000-0005-0000-0000-000096100000}"/>
    <cellStyle name="style1488240353349" xfId="3365" xr:uid="{00000000-0005-0000-0000-000097100000}"/>
    <cellStyle name="style1488240353443" xfId="3366" xr:uid="{00000000-0005-0000-0000-000098100000}"/>
    <cellStyle name="style1488240353537" xfId="3367" xr:uid="{00000000-0005-0000-0000-000099100000}"/>
    <cellStyle name="style1488240353615" xfId="3368" xr:uid="{00000000-0005-0000-0000-00009A100000}"/>
    <cellStyle name="style1488240353709" xfId="3369" xr:uid="{00000000-0005-0000-0000-00009B100000}"/>
    <cellStyle name="style1488240353802" xfId="3370" xr:uid="{00000000-0005-0000-0000-00009C100000}"/>
    <cellStyle name="style1488240353880" xfId="3371" xr:uid="{00000000-0005-0000-0000-00009D100000}"/>
    <cellStyle name="style1488240353974" xfId="3372" xr:uid="{00000000-0005-0000-0000-00009E100000}"/>
    <cellStyle name="style1488240354052" xfId="3373" xr:uid="{00000000-0005-0000-0000-00009F100000}"/>
    <cellStyle name="style1488240354146" xfId="3374" xr:uid="{00000000-0005-0000-0000-0000A0100000}"/>
    <cellStyle name="style1488240354240" xfId="3375" xr:uid="{00000000-0005-0000-0000-0000A1100000}"/>
    <cellStyle name="style1488240354334" xfId="3376" xr:uid="{00000000-0005-0000-0000-0000A2100000}"/>
    <cellStyle name="style1488240354412" xfId="3377" xr:uid="{00000000-0005-0000-0000-0000A3100000}"/>
    <cellStyle name="style1488240354505" xfId="3378" xr:uid="{00000000-0005-0000-0000-0000A4100000}"/>
    <cellStyle name="style1488240354599" xfId="3379" xr:uid="{00000000-0005-0000-0000-0000A5100000}"/>
    <cellStyle name="style1488240354677" xfId="3380" xr:uid="{00000000-0005-0000-0000-0000A6100000}"/>
    <cellStyle name="style1488240354771" xfId="3381" xr:uid="{00000000-0005-0000-0000-0000A7100000}"/>
    <cellStyle name="style1488240354896" xfId="3382" xr:uid="{00000000-0005-0000-0000-0000A8100000}"/>
    <cellStyle name="style1488240355005" xfId="3383" xr:uid="{00000000-0005-0000-0000-0000A9100000}"/>
    <cellStyle name="style1488240355131" xfId="3384" xr:uid="{00000000-0005-0000-0000-0000AA100000}"/>
    <cellStyle name="style1488240355256" xfId="3385" xr:uid="{00000000-0005-0000-0000-0000AB100000}"/>
    <cellStyle name="style1488240355365" xfId="3386" xr:uid="{00000000-0005-0000-0000-0000AC100000}"/>
    <cellStyle name="style1488240355490" xfId="3387" xr:uid="{00000000-0005-0000-0000-0000AD100000}"/>
    <cellStyle name="style1488240355599" xfId="3388" xr:uid="{00000000-0005-0000-0000-0000AE100000}"/>
    <cellStyle name="style1488240355709" xfId="3389" xr:uid="{00000000-0005-0000-0000-0000AF100000}"/>
    <cellStyle name="style1488240355834" xfId="3390" xr:uid="{00000000-0005-0000-0000-0000B0100000}"/>
    <cellStyle name="style1488240355959" xfId="3391" xr:uid="{00000000-0005-0000-0000-0000B1100000}"/>
    <cellStyle name="style1488240356084" xfId="3392" xr:uid="{00000000-0005-0000-0000-0000B2100000}"/>
    <cellStyle name="style1488240356209" xfId="3393" xr:uid="{00000000-0005-0000-0000-0000B3100000}"/>
    <cellStyle name="style1488240356318" xfId="3394" xr:uid="{00000000-0005-0000-0000-0000B4100000}"/>
    <cellStyle name="style1488240395410" xfId="3395" xr:uid="{00000000-0005-0000-0000-0000B5100000}"/>
    <cellStyle name="style1488240395504" xfId="3396" xr:uid="{00000000-0005-0000-0000-0000B6100000}"/>
    <cellStyle name="style1488240395598" xfId="3397" xr:uid="{00000000-0005-0000-0000-0000B7100000}"/>
    <cellStyle name="style1488240395676" xfId="3398" xr:uid="{00000000-0005-0000-0000-0000B8100000}"/>
    <cellStyle name="style1488240395770" xfId="3399" xr:uid="{00000000-0005-0000-0000-0000B9100000}"/>
    <cellStyle name="style1488240395863" xfId="3400" xr:uid="{00000000-0005-0000-0000-0000BA100000}"/>
    <cellStyle name="style1488240395957" xfId="3401" xr:uid="{00000000-0005-0000-0000-0000BB100000}"/>
    <cellStyle name="style1488240396035" xfId="3402" xr:uid="{00000000-0005-0000-0000-0000BC100000}"/>
    <cellStyle name="style1488240396129" xfId="3403" xr:uid="{00000000-0005-0000-0000-0000BD100000}"/>
    <cellStyle name="style1488240396207" xfId="3404" xr:uid="{00000000-0005-0000-0000-0000BE100000}"/>
    <cellStyle name="style1488240396301" xfId="3405" xr:uid="{00000000-0005-0000-0000-0000BF100000}"/>
    <cellStyle name="style1488240396395" xfId="3406" xr:uid="{00000000-0005-0000-0000-0000C0100000}"/>
    <cellStyle name="style1488240396488" xfId="3407" xr:uid="{00000000-0005-0000-0000-0000C1100000}"/>
    <cellStyle name="style1488240396567" xfId="3408" xr:uid="{00000000-0005-0000-0000-0000C2100000}"/>
    <cellStyle name="style1488240396660" xfId="3409" xr:uid="{00000000-0005-0000-0000-0000C3100000}"/>
    <cellStyle name="style1488240396754" xfId="3410" xr:uid="{00000000-0005-0000-0000-0000C4100000}"/>
    <cellStyle name="style1488240396848" xfId="3411" xr:uid="{00000000-0005-0000-0000-0000C5100000}"/>
    <cellStyle name="style1488240396942" xfId="3412" xr:uid="{00000000-0005-0000-0000-0000C6100000}"/>
    <cellStyle name="style1488240397051" xfId="3413" xr:uid="{00000000-0005-0000-0000-0000C7100000}"/>
    <cellStyle name="style1488240397129" xfId="3414" xr:uid="{00000000-0005-0000-0000-0000C8100000}"/>
    <cellStyle name="style1488240397239" xfId="3415" xr:uid="{00000000-0005-0000-0000-0000C9100000}"/>
    <cellStyle name="style1488240397317" xfId="3416" xr:uid="{00000000-0005-0000-0000-0000CA100000}"/>
    <cellStyle name="style1488240397411" xfId="3417" xr:uid="{00000000-0005-0000-0000-0000CB100000}"/>
    <cellStyle name="style1488240397504" xfId="3418" xr:uid="{00000000-0005-0000-0000-0000CC100000}"/>
    <cellStyle name="style1488240397583" xfId="3419" xr:uid="{00000000-0005-0000-0000-0000CD100000}"/>
    <cellStyle name="style1488240397676" xfId="3420" xr:uid="{00000000-0005-0000-0000-0000CE100000}"/>
    <cellStyle name="style1488240397754" xfId="3421" xr:uid="{00000000-0005-0000-0000-0000CF100000}"/>
    <cellStyle name="style1488240397848" xfId="3422" xr:uid="{00000000-0005-0000-0000-0000D0100000}"/>
    <cellStyle name="style1488240397973" xfId="3423" xr:uid="{00000000-0005-0000-0000-0000D1100000}"/>
    <cellStyle name="style1488240398067" xfId="3424" xr:uid="{00000000-0005-0000-0000-0000D2100000}"/>
    <cellStyle name="style1488240398145" xfId="3425" xr:uid="{00000000-0005-0000-0000-0000D3100000}"/>
    <cellStyle name="style1488240398239" xfId="3426" xr:uid="{00000000-0005-0000-0000-0000D4100000}"/>
    <cellStyle name="style1488240398348" xfId="3427" xr:uid="{00000000-0005-0000-0000-0000D5100000}"/>
    <cellStyle name="style1488240398411" xfId="3428" xr:uid="{00000000-0005-0000-0000-0000D6100000}"/>
    <cellStyle name="style1488240398489" xfId="3429" xr:uid="{00000000-0005-0000-0000-0000D7100000}"/>
    <cellStyle name="style1488240398583" xfId="3430" xr:uid="{00000000-0005-0000-0000-0000D8100000}"/>
    <cellStyle name="style1488240398661" xfId="3431" xr:uid="{00000000-0005-0000-0000-0000D9100000}"/>
    <cellStyle name="style1488240398739" xfId="3432" xr:uid="{00000000-0005-0000-0000-0000DA100000}"/>
    <cellStyle name="style1488240398833" xfId="3433" xr:uid="{00000000-0005-0000-0000-0000DB100000}"/>
    <cellStyle name="style1488240398911" xfId="3434" xr:uid="{00000000-0005-0000-0000-0000DC100000}"/>
    <cellStyle name="style1488240399036" xfId="3435" xr:uid="{00000000-0005-0000-0000-0000DD100000}"/>
    <cellStyle name="style1488240399130" xfId="3436" xr:uid="{00000000-0005-0000-0000-0000DE100000}"/>
    <cellStyle name="style1488240399208" xfId="3437" xr:uid="{00000000-0005-0000-0000-0000DF100000}"/>
    <cellStyle name="style1488240399286" xfId="3438" xr:uid="{00000000-0005-0000-0000-0000E0100000}"/>
    <cellStyle name="style1488240435574" xfId="3439" xr:uid="{00000000-0005-0000-0000-0000E1100000}"/>
    <cellStyle name="style1488240435667" xfId="3440" xr:uid="{00000000-0005-0000-0000-0000E2100000}"/>
    <cellStyle name="style1488240435777" xfId="3441" xr:uid="{00000000-0005-0000-0000-0000E3100000}"/>
    <cellStyle name="style1488240435871" xfId="3442" xr:uid="{00000000-0005-0000-0000-0000E4100000}"/>
    <cellStyle name="style1488240435964" xfId="3443" xr:uid="{00000000-0005-0000-0000-0000E5100000}"/>
    <cellStyle name="style1488240436074" xfId="3444" xr:uid="{00000000-0005-0000-0000-0000E6100000}"/>
    <cellStyle name="style1488240436167" xfId="3445" xr:uid="{00000000-0005-0000-0000-0000E7100000}"/>
    <cellStyle name="style1488240436277" xfId="3446" xr:uid="{00000000-0005-0000-0000-0000E8100000}"/>
    <cellStyle name="style1488240436386" xfId="3447" xr:uid="{00000000-0005-0000-0000-0000E9100000}"/>
    <cellStyle name="style1488240436480" xfId="3448" xr:uid="{00000000-0005-0000-0000-0000EA100000}"/>
    <cellStyle name="style1488240436589" xfId="3449" xr:uid="{00000000-0005-0000-0000-0000EB100000}"/>
    <cellStyle name="style1488240436683" xfId="3450" xr:uid="{00000000-0005-0000-0000-0000EC100000}"/>
    <cellStyle name="style1488240436777" xfId="3451" xr:uid="{00000000-0005-0000-0000-0000ED100000}"/>
    <cellStyle name="style1488240436871" xfId="3452" xr:uid="{00000000-0005-0000-0000-0000EE100000}"/>
    <cellStyle name="style1488240436980" xfId="3453" xr:uid="{00000000-0005-0000-0000-0000EF100000}"/>
    <cellStyle name="style1488240437121" xfId="3454" xr:uid="{00000000-0005-0000-0000-0000F0100000}"/>
    <cellStyle name="style1488240437214" xfId="3455" xr:uid="{00000000-0005-0000-0000-0000F1100000}"/>
    <cellStyle name="style1488240437308" xfId="3456" xr:uid="{00000000-0005-0000-0000-0000F2100000}"/>
    <cellStyle name="style1488240437371" xfId="3457" xr:uid="{00000000-0005-0000-0000-0000F3100000}"/>
    <cellStyle name="style1488240437464" xfId="3458" xr:uid="{00000000-0005-0000-0000-0000F4100000}"/>
    <cellStyle name="style1488240437558" xfId="3459" xr:uid="{00000000-0005-0000-0000-0000F5100000}"/>
    <cellStyle name="style1488240437636" xfId="3460" xr:uid="{00000000-0005-0000-0000-0000F6100000}"/>
    <cellStyle name="style1488240437730" xfId="3461" xr:uid="{00000000-0005-0000-0000-0000F7100000}"/>
    <cellStyle name="style1488240437824" xfId="3462" xr:uid="{00000000-0005-0000-0000-0000F8100000}"/>
    <cellStyle name="style1488240437902" xfId="3463" xr:uid="{00000000-0005-0000-0000-0000F9100000}"/>
    <cellStyle name="style1488240437996" xfId="3464" xr:uid="{00000000-0005-0000-0000-0000FA100000}"/>
    <cellStyle name="style1488240438089" xfId="3465" xr:uid="{00000000-0005-0000-0000-0000FB100000}"/>
    <cellStyle name="style1488240438168" xfId="3466" xr:uid="{00000000-0005-0000-0000-0000FC100000}"/>
    <cellStyle name="style1488240438277" xfId="3467" xr:uid="{00000000-0005-0000-0000-0000FD100000}"/>
    <cellStyle name="style1488240438355" xfId="3468" xr:uid="{00000000-0005-0000-0000-0000FE100000}"/>
    <cellStyle name="style1488240438449" xfId="3469" xr:uid="{00000000-0005-0000-0000-0000FF100000}"/>
    <cellStyle name="style1488240438543" xfId="3470" xr:uid="{00000000-0005-0000-0000-000000110000}"/>
    <cellStyle name="style1488240438636" xfId="3471" xr:uid="{00000000-0005-0000-0000-000001110000}"/>
    <cellStyle name="style1488240438714" xfId="3472" xr:uid="{00000000-0005-0000-0000-000002110000}"/>
    <cellStyle name="style1488240438824" xfId="3473" xr:uid="{00000000-0005-0000-0000-000003110000}"/>
    <cellStyle name="style1488240438902" xfId="3474" xr:uid="{00000000-0005-0000-0000-000004110000}"/>
    <cellStyle name="style1488240438965" xfId="3475" xr:uid="{00000000-0005-0000-0000-000005110000}"/>
    <cellStyle name="style1488240439043" xfId="3476" xr:uid="{00000000-0005-0000-0000-000006110000}"/>
    <cellStyle name="style1488240439121" xfId="3477" xr:uid="{00000000-0005-0000-0000-000007110000}"/>
    <cellStyle name="style1488240439215" xfId="3478" xr:uid="{00000000-0005-0000-0000-000008110000}"/>
    <cellStyle name="style1488240439309" xfId="3479" xr:uid="{00000000-0005-0000-0000-000009110000}"/>
    <cellStyle name="style1488240439387" xfId="3480" xr:uid="{00000000-0005-0000-0000-00000A110000}"/>
    <cellStyle name="style1488240439465" xfId="3481" xr:uid="{00000000-0005-0000-0000-00000B110000}"/>
    <cellStyle name="style1488240439543" xfId="3482" xr:uid="{00000000-0005-0000-0000-00000C110000}"/>
    <cellStyle name="style1488240476348" xfId="3483" xr:uid="{00000000-0005-0000-0000-00000D110000}"/>
    <cellStyle name="style1488240476458" xfId="3484" xr:uid="{00000000-0005-0000-0000-00000E110000}"/>
    <cellStyle name="style1488240476552" xfId="3485" xr:uid="{00000000-0005-0000-0000-00000F110000}"/>
    <cellStyle name="style1488240476645" xfId="3486" xr:uid="{00000000-0005-0000-0000-000010110000}"/>
    <cellStyle name="style1488240476755" xfId="3487" xr:uid="{00000000-0005-0000-0000-000011110000}"/>
    <cellStyle name="style1488240476848" xfId="3488" xr:uid="{00000000-0005-0000-0000-000012110000}"/>
    <cellStyle name="style1488240476958" xfId="3489" xr:uid="{00000000-0005-0000-0000-000013110000}"/>
    <cellStyle name="style1488240477067" xfId="3490" xr:uid="{00000000-0005-0000-0000-000014110000}"/>
    <cellStyle name="style1488240477161" xfId="3491" xr:uid="{00000000-0005-0000-0000-000015110000}"/>
    <cellStyle name="style1488240477255" xfId="3492" xr:uid="{00000000-0005-0000-0000-000016110000}"/>
    <cellStyle name="style1488240477333" xfId="3493" xr:uid="{00000000-0005-0000-0000-000017110000}"/>
    <cellStyle name="style1488240477427" xfId="3494" xr:uid="{00000000-0005-0000-0000-000018110000}"/>
    <cellStyle name="style1488240477520" xfId="3495" xr:uid="{00000000-0005-0000-0000-000019110000}"/>
    <cellStyle name="style1488240477598" xfId="3496" xr:uid="{00000000-0005-0000-0000-00001A110000}"/>
    <cellStyle name="style1488240477708" xfId="3497" xr:uid="{00000000-0005-0000-0000-00001B110000}"/>
    <cellStyle name="style1488240477802" xfId="3498" xr:uid="{00000000-0005-0000-0000-00001C110000}"/>
    <cellStyle name="style1488240477942" xfId="3499" xr:uid="{00000000-0005-0000-0000-00001D110000}"/>
    <cellStyle name="style1488240478052" xfId="3500" xr:uid="{00000000-0005-0000-0000-00001E110000}"/>
    <cellStyle name="style1488240478161" xfId="3501" xr:uid="{00000000-0005-0000-0000-00001F110000}"/>
    <cellStyle name="style1488240478271" xfId="3502" xr:uid="{00000000-0005-0000-0000-000020110000}"/>
    <cellStyle name="style1488240516417" xfId="3503" xr:uid="{00000000-0005-0000-0000-000021110000}"/>
    <cellStyle name="style1488240516510" xfId="3504" xr:uid="{00000000-0005-0000-0000-000022110000}"/>
    <cellStyle name="style1488240516604" xfId="3505" xr:uid="{00000000-0005-0000-0000-000023110000}"/>
    <cellStyle name="style1488240516698" xfId="3506" xr:uid="{00000000-0005-0000-0000-000024110000}"/>
    <cellStyle name="style1488240516776" xfId="3507" xr:uid="{00000000-0005-0000-0000-000025110000}"/>
    <cellStyle name="style1488240516854" xfId="3508" xr:uid="{00000000-0005-0000-0000-000026110000}"/>
    <cellStyle name="style1488240516932" xfId="3509" xr:uid="{00000000-0005-0000-0000-000027110000}"/>
    <cellStyle name="style1488240517026" xfId="3510" xr:uid="{00000000-0005-0000-0000-000028110000}"/>
    <cellStyle name="style1488240517135" xfId="3511" xr:uid="{00000000-0005-0000-0000-000029110000}"/>
    <cellStyle name="style1488240517229" xfId="3512" xr:uid="{00000000-0005-0000-0000-00002A110000}"/>
    <cellStyle name="style1488240517323" xfId="3513" xr:uid="{00000000-0005-0000-0000-00002B110000}"/>
    <cellStyle name="style1488240517401" xfId="3514" xr:uid="{00000000-0005-0000-0000-00002C110000}"/>
    <cellStyle name="style1488240517495" xfId="3515" xr:uid="{00000000-0005-0000-0000-00002D110000}"/>
    <cellStyle name="style1488240517604" xfId="3516" xr:uid="{00000000-0005-0000-0000-00002E110000}"/>
    <cellStyle name="style1488240517714" xfId="3517" xr:uid="{00000000-0005-0000-0000-00002F110000}"/>
    <cellStyle name="style1488240517792" xfId="3518" xr:uid="{00000000-0005-0000-0000-000030110000}"/>
    <cellStyle name="style1488240517886" xfId="3519" xr:uid="{00000000-0005-0000-0000-000031110000}"/>
    <cellStyle name="style1488240518011" xfId="3520" xr:uid="{00000000-0005-0000-0000-000032110000}"/>
    <cellStyle name="style1488240518104" xfId="3521" xr:uid="{00000000-0005-0000-0000-000033110000}"/>
    <cellStyle name="style1488240518182" xfId="3522" xr:uid="{00000000-0005-0000-0000-000034110000}"/>
    <cellStyle name="style1488240518276" xfId="3523" xr:uid="{00000000-0005-0000-0000-000035110000}"/>
    <cellStyle name="style1488240518354" xfId="3524" xr:uid="{00000000-0005-0000-0000-000036110000}"/>
    <cellStyle name="style1488240518448" xfId="3525" xr:uid="{00000000-0005-0000-0000-000037110000}"/>
    <cellStyle name="style1488240518542" xfId="3526" xr:uid="{00000000-0005-0000-0000-000038110000}"/>
    <cellStyle name="style1488240518620" xfId="3527" xr:uid="{00000000-0005-0000-0000-000039110000}"/>
    <cellStyle name="style1488240518714" xfId="3528" xr:uid="{00000000-0005-0000-0000-00003A110000}"/>
    <cellStyle name="style1488240518808" xfId="3529" xr:uid="{00000000-0005-0000-0000-00003B110000}"/>
    <cellStyle name="style1488240518886" xfId="3530" xr:uid="{00000000-0005-0000-0000-00003C110000}"/>
    <cellStyle name="style1488240985092" xfId="3531" xr:uid="{00000000-0005-0000-0000-00003D110000}"/>
    <cellStyle name="style1488240985217" xfId="3532" xr:uid="{00000000-0005-0000-0000-00003E110000}"/>
    <cellStyle name="style1488240985327" xfId="3533" xr:uid="{00000000-0005-0000-0000-00003F110000}"/>
    <cellStyle name="style1488240985421" xfId="3534" xr:uid="{00000000-0005-0000-0000-000040110000}"/>
    <cellStyle name="style1488240985530" xfId="3535" xr:uid="{00000000-0005-0000-0000-000041110000}"/>
    <cellStyle name="style1488240985624" xfId="3536" xr:uid="{00000000-0005-0000-0000-000042110000}"/>
    <cellStyle name="style1488240985733" xfId="3537" xr:uid="{00000000-0005-0000-0000-000043110000}"/>
    <cellStyle name="style1488240985827" xfId="3538" xr:uid="{00000000-0005-0000-0000-000044110000}"/>
    <cellStyle name="style1488240985936" xfId="3539" xr:uid="{00000000-0005-0000-0000-000045110000}"/>
    <cellStyle name="style1488240986030" xfId="3540" xr:uid="{00000000-0005-0000-0000-000046110000}"/>
    <cellStyle name="style1488240986139" xfId="3541" xr:uid="{00000000-0005-0000-0000-000047110000}"/>
    <cellStyle name="style1488240986233" xfId="3542" xr:uid="{00000000-0005-0000-0000-000048110000}"/>
    <cellStyle name="style1488240986342" xfId="3543" xr:uid="{00000000-0005-0000-0000-000049110000}"/>
    <cellStyle name="style1488240986436" xfId="3544" xr:uid="{00000000-0005-0000-0000-00004A110000}"/>
    <cellStyle name="style1488240986577" xfId="3545" xr:uid="{00000000-0005-0000-0000-00004B110000}"/>
    <cellStyle name="style1488240986717" xfId="3546" xr:uid="{00000000-0005-0000-0000-00004C110000}"/>
    <cellStyle name="style1488240986811" xfId="3547" xr:uid="{00000000-0005-0000-0000-00004D110000}"/>
    <cellStyle name="style1488240986921" xfId="3548" xr:uid="{00000000-0005-0000-0000-00004E110000}"/>
    <cellStyle name="style1488240987014" xfId="3549" xr:uid="{00000000-0005-0000-0000-00004F110000}"/>
    <cellStyle name="style1488240987124" xfId="3550" xr:uid="{00000000-0005-0000-0000-000050110000}"/>
    <cellStyle name="style1488240987218" xfId="3551" xr:uid="{00000000-0005-0000-0000-000051110000}"/>
    <cellStyle name="style1488240987327" xfId="3552" xr:uid="{00000000-0005-0000-0000-000052110000}"/>
    <cellStyle name="style1488240987421" xfId="3553" xr:uid="{00000000-0005-0000-0000-000053110000}"/>
    <cellStyle name="style1488240987530" xfId="3554" xr:uid="{00000000-0005-0000-0000-000054110000}"/>
    <cellStyle name="style1488240987624" xfId="3555" xr:uid="{00000000-0005-0000-0000-000055110000}"/>
    <cellStyle name="style1488240987733" xfId="3556" xr:uid="{00000000-0005-0000-0000-000056110000}"/>
    <cellStyle name="style1488240987827" xfId="3557" xr:uid="{00000000-0005-0000-0000-000057110000}"/>
    <cellStyle name="style1488240987968" xfId="3558" xr:uid="{00000000-0005-0000-0000-000058110000}"/>
    <cellStyle name="style1488240988077" xfId="3559" xr:uid="{00000000-0005-0000-0000-000059110000}"/>
    <cellStyle name="style1488240988202" xfId="3560" xr:uid="{00000000-0005-0000-0000-00005A110000}"/>
    <cellStyle name="style1488240988311" xfId="3561" xr:uid="{00000000-0005-0000-0000-00005B110000}"/>
    <cellStyle name="style1488241024865" xfId="3562" xr:uid="{00000000-0005-0000-0000-00005C110000}"/>
    <cellStyle name="style1488241024974" xfId="3563" xr:uid="{00000000-0005-0000-0000-00005D110000}"/>
    <cellStyle name="style1488241025068" xfId="3564" xr:uid="{00000000-0005-0000-0000-00005E110000}"/>
    <cellStyle name="style1488241025162" xfId="3565" xr:uid="{00000000-0005-0000-0000-00005F110000}"/>
    <cellStyle name="style1488241025240" xfId="3566" xr:uid="{00000000-0005-0000-0000-000060110000}"/>
    <cellStyle name="style1488241025334" xfId="3567" xr:uid="{00000000-0005-0000-0000-000061110000}"/>
    <cellStyle name="style1488241025412" xfId="3568" xr:uid="{00000000-0005-0000-0000-000062110000}"/>
    <cellStyle name="style1488241025506" xfId="3569" xr:uid="{00000000-0005-0000-0000-000063110000}"/>
    <cellStyle name="style1488241025599" xfId="3570" xr:uid="{00000000-0005-0000-0000-000064110000}"/>
    <cellStyle name="style1488241025693" xfId="3571" xr:uid="{00000000-0005-0000-0000-000065110000}"/>
    <cellStyle name="style1488241025771" xfId="3572" xr:uid="{00000000-0005-0000-0000-000066110000}"/>
    <cellStyle name="style1488241025865" xfId="3573" xr:uid="{00000000-0005-0000-0000-000067110000}"/>
    <cellStyle name="style1488241025959" xfId="3574" xr:uid="{00000000-0005-0000-0000-000068110000}"/>
    <cellStyle name="style1488241026052" xfId="3575" xr:uid="{00000000-0005-0000-0000-000069110000}"/>
    <cellStyle name="style1488241026146" xfId="3576" xr:uid="{00000000-0005-0000-0000-00006A110000}"/>
    <cellStyle name="style1488241026240" xfId="3577" xr:uid="{00000000-0005-0000-0000-00006B110000}"/>
    <cellStyle name="style1488241026318" xfId="3578" xr:uid="{00000000-0005-0000-0000-00006C110000}"/>
    <cellStyle name="style1488241026443" xfId="3579" xr:uid="{00000000-0005-0000-0000-00006D110000}"/>
    <cellStyle name="style1488241026537" xfId="3580" xr:uid="{00000000-0005-0000-0000-00006E110000}"/>
    <cellStyle name="style1488241026615" xfId="3581" xr:uid="{00000000-0005-0000-0000-00006F110000}"/>
    <cellStyle name="style1488241026709" xfId="3582" xr:uid="{00000000-0005-0000-0000-000070110000}"/>
    <cellStyle name="style1488241026803" xfId="3583" xr:uid="{00000000-0005-0000-0000-000071110000}"/>
    <cellStyle name="style1488241026881" xfId="3584" xr:uid="{00000000-0005-0000-0000-000072110000}"/>
    <cellStyle name="style1488241026975" xfId="3585" xr:uid="{00000000-0005-0000-0000-000073110000}"/>
    <cellStyle name="style1488241027053" xfId="3586" xr:uid="{00000000-0005-0000-0000-000074110000}"/>
    <cellStyle name="style1488241027162" xfId="3587" xr:uid="{00000000-0005-0000-0000-000075110000}"/>
    <cellStyle name="style1488241027256" xfId="3588" xr:uid="{00000000-0005-0000-0000-000076110000}"/>
    <cellStyle name="style1488241027412" xfId="3589" xr:uid="{00000000-0005-0000-0000-000077110000}"/>
    <cellStyle name="style1488241027506" xfId="3590" xr:uid="{00000000-0005-0000-0000-000078110000}"/>
    <cellStyle name="style1488241027600" xfId="3591" xr:uid="{00000000-0005-0000-0000-000079110000}"/>
    <cellStyle name="style1488241027678" xfId="3592" xr:uid="{00000000-0005-0000-0000-00007A110000}"/>
    <cellStyle name="style1488241027787" xfId="3593" xr:uid="{00000000-0005-0000-0000-00007B110000}"/>
    <cellStyle name="style1488241027865" xfId="3594" xr:uid="{00000000-0005-0000-0000-00007C110000}"/>
    <cellStyle name="style1488241027943" xfId="3595" xr:uid="{00000000-0005-0000-0000-00007D110000}"/>
    <cellStyle name="style1488241028006" xfId="3596" xr:uid="{00000000-0005-0000-0000-00007E110000}"/>
    <cellStyle name="style1488241028084" xfId="3597" xr:uid="{00000000-0005-0000-0000-00007F110000}"/>
    <cellStyle name="style1488241028162" xfId="3598" xr:uid="{00000000-0005-0000-0000-000080110000}"/>
    <cellStyle name="style1488241028240" xfId="3599" xr:uid="{00000000-0005-0000-0000-000081110000}"/>
    <cellStyle name="style1488241028303" xfId="3600" xr:uid="{00000000-0005-0000-0000-000082110000}"/>
    <cellStyle name="style1488241028443" xfId="3601" xr:uid="{00000000-0005-0000-0000-000083110000}"/>
    <cellStyle name="style1488241028522" xfId="3602" xr:uid="{00000000-0005-0000-0000-000084110000}"/>
    <cellStyle name="style1488241028584" xfId="3603" xr:uid="{00000000-0005-0000-0000-000085110000}"/>
    <cellStyle name="style1488241028662" xfId="3604" xr:uid="{00000000-0005-0000-0000-000086110000}"/>
    <cellStyle name="style1488241064927" xfId="3605" xr:uid="{00000000-0005-0000-0000-000087110000}"/>
    <cellStyle name="style1488241065021" xfId="3606" xr:uid="{00000000-0005-0000-0000-000088110000}"/>
    <cellStyle name="style1488241065099" xfId="3607" xr:uid="{00000000-0005-0000-0000-000089110000}"/>
    <cellStyle name="style1488241065193" xfId="3608" xr:uid="{00000000-0005-0000-0000-00008A110000}"/>
    <cellStyle name="style1488241065271" xfId="3609" xr:uid="{00000000-0005-0000-0000-00008B110000}"/>
    <cellStyle name="style1488241065365" xfId="3610" xr:uid="{00000000-0005-0000-0000-00008C110000}"/>
    <cellStyle name="style1488241065459" xfId="3611" xr:uid="{00000000-0005-0000-0000-00008D110000}"/>
    <cellStyle name="style1488241065537" xfId="3612" xr:uid="{00000000-0005-0000-0000-00008E110000}"/>
    <cellStyle name="style1488241065630" xfId="3613" xr:uid="{00000000-0005-0000-0000-00008F110000}"/>
    <cellStyle name="style1488241065724" xfId="3614" xr:uid="{00000000-0005-0000-0000-000090110000}"/>
    <cellStyle name="style1488241065802" xfId="3615" xr:uid="{00000000-0005-0000-0000-000091110000}"/>
    <cellStyle name="style1488241065896" xfId="3616" xr:uid="{00000000-0005-0000-0000-000092110000}"/>
    <cellStyle name="style1488241065990" xfId="3617" xr:uid="{00000000-0005-0000-0000-000093110000}"/>
    <cellStyle name="style1488241066068" xfId="3618" xr:uid="{00000000-0005-0000-0000-000094110000}"/>
    <cellStyle name="style1488241066162" xfId="3619" xr:uid="{00000000-0005-0000-0000-000095110000}"/>
    <cellStyle name="style1488241066271" xfId="3620" xr:uid="{00000000-0005-0000-0000-000096110000}"/>
    <cellStyle name="style1488241066349" xfId="3621" xr:uid="{00000000-0005-0000-0000-000097110000}"/>
    <cellStyle name="style1488241066474" xfId="3622" xr:uid="{00000000-0005-0000-0000-000098110000}"/>
    <cellStyle name="style1488241066568" xfId="3623" xr:uid="{00000000-0005-0000-0000-000099110000}"/>
    <cellStyle name="style1488241066646" xfId="3624" xr:uid="{00000000-0005-0000-0000-00009A110000}"/>
    <cellStyle name="style1488241066740" xfId="3625" xr:uid="{00000000-0005-0000-0000-00009B110000}"/>
    <cellStyle name="style1488241066834" xfId="3626" xr:uid="{00000000-0005-0000-0000-00009C110000}"/>
    <cellStyle name="style1488241066927" xfId="3627" xr:uid="{00000000-0005-0000-0000-00009D110000}"/>
    <cellStyle name="style1488241067005" xfId="3628" xr:uid="{00000000-0005-0000-0000-00009E110000}"/>
    <cellStyle name="style1488241067099" xfId="3629" xr:uid="{00000000-0005-0000-0000-00009F110000}"/>
    <cellStyle name="style1488241067178" xfId="3630" xr:uid="{00000000-0005-0000-0000-0000A0110000}"/>
    <cellStyle name="style1488241067271" xfId="3631" xr:uid="{00000000-0005-0000-0000-0000A1110000}"/>
    <cellStyle name="style1488241067365" xfId="3632" xr:uid="{00000000-0005-0000-0000-0000A2110000}"/>
    <cellStyle name="style1488241067459" xfId="3633" xr:uid="{00000000-0005-0000-0000-0000A3110000}"/>
    <cellStyle name="style1488241067553" xfId="3634" xr:uid="{00000000-0005-0000-0000-0000A4110000}"/>
    <cellStyle name="style1488241067631" xfId="3635" xr:uid="{00000000-0005-0000-0000-0000A5110000}"/>
    <cellStyle name="style1488241103858" xfId="3636" xr:uid="{00000000-0005-0000-0000-0000A6110000}"/>
    <cellStyle name="style1488241103968" xfId="3637" xr:uid="{00000000-0005-0000-0000-0000A7110000}"/>
    <cellStyle name="style1488241104046" xfId="3638" xr:uid="{00000000-0005-0000-0000-0000A8110000}"/>
    <cellStyle name="style1488241104139" xfId="3639" xr:uid="{00000000-0005-0000-0000-0000A9110000}"/>
    <cellStyle name="style1488241104218" xfId="3640" xr:uid="{00000000-0005-0000-0000-0000AA110000}"/>
    <cellStyle name="style1488241104311" xfId="3641" xr:uid="{00000000-0005-0000-0000-0000AB110000}"/>
    <cellStyle name="style1488241104405" xfId="3642" xr:uid="{00000000-0005-0000-0000-0000AC110000}"/>
    <cellStyle name="style1488241104483" xfId="3643" xr:uid="{00000000-0005-0000-0000-0000AD110000}"/>
    <cellStyle name="style1488241104577" xfId="3644" xr:uid="{00000000-0005-0000-0000-0000AE110000}"/>
    <cellStyle name="style1488241104671" xfId="3645" xr:uid="{00000000-0005-0000-0000-0000AF110000}"/>
    <cellStyle name="style1488241104749" xfId="3646" xr:uid="{00000000-0005-0000-0000-0000B0110000}"/>
    <cellStyle name="style1488241104843" xfId="3647" xr:uid="{00000000-0005-0000-0000-0000B1110000}"/>
    <cellStyle name="style1488241104936" xfId="3648" xr:uid="{00000000-0005-0000-0000-0000B2110000}"/>
    <cellStyle name="style1488241105015" xfId="3649" xr:uid="{00000000-0005-0000-0000-0000B3110000}"/>
    <cellStyle name="style1488241105124" xfId="3650" xr:uid="{00000000-0005-0000-0000-0000B4110000}"/>
    <cellStyle name="style1488241105218" xfId="3651" xr:uid="{00000000-0005-0000-0000-0000B5110000}"/>
    <cellStyle name="style1488241105296" xfId="3652" xr:uid="{00000000-0005-0000-0000-0000B6110000}"/>
    <cellStyle name="style1488241105421" xfId="3653" xr:uid="{00000000-0005-0000-0000-0000B7110000}"/>
    <cellStyle name="style1488241105515" xfId="3654" xr:uid="{00000000-0005-0000-0000-0000B8110000}"/>
    <cellStyle name="style1488241105593" xfId="3655" xr:uid="{00000000-0005-0000-0000-0000B9110000}"/>
    <cellStyle name="style1488241105671" xfId="3656" xr:uid="{00000000-0005-0000-0000-0000BA110000}"/>
    <cellStyle name="style1488241105765" xfId="3657" xr:uid="{00000000-0005-0000-0000-0000BB110000}"/>
    <cellStyle name="style1488241105859" xfId="3658" xr:uid="{00000000-0005-0000-0000-0000BC110000}"/>
    <cellStyle name="style1488241105952" xfId="3659" xr:uid="{00000000-0005-0000-0000-0000BD110000}"/>
    <cellStyle name="style1488241106030" xfId="3660" xr:uid="{00000000-0005-0000-0000-0000BE110000}"/>
    <cellStyle name="style1488241106124" xfId="3661" xr:uid="{00000000-0005-0000-0000-0000BF110000}"/>
    <cellStyle name="style1488241106202" xfId="3662" xr:uid="{00000000-0005-0000-0000-0000C0110000}"/>
    <cellStyle name="style1488241106296" xfId="3663" xr:uid="{00000000-0005-0000-0000-0000C1110000}"/>
    <cellStyle name="style1488241106405" xfId="3664" xr:uid="{00000000-0005-0000-0000-0000C2110000}"/>
    <cellStyle name="style1488241106499" xfId="3665" xr:uid="{00000000-0005-0000-0000-0000C3110000}"/>
    <cellStyle name="style1488241106577" xfId="3666" xr:uid="{00000000-0005-0000-0000-0000C4110000}"/>
    <cellStyle name="style1488241106671" xfId="3667" xr:uid="{00000000-0005-0000-0000-0000C5110000}"/>
    <cellStyle name="style1488241106780" xfId="3668" xr:uid="{00000000-0005-0000-0000-0000C6110000}"/>
    <cellStyle name="style1488241106843" xfId="3669" xr:uid="{00000000-0005-0000-0000-0000C7110000}"/>
    <cellStyle name="style1488241106921" xfId="3670" xr:uid="{00000000-0005-0000-0000-0000C8110000}"/>
    <cellStyle name="style1488241106999" xfId="3671" xr:uid="{00000000-0005-0000-0000-0000C9110000}"/>
    <cellStyle name="style1488241107077" xfId="3672" xr:uid="{00000000-0005-0000-0000-0000CA110000}"/>
    <cellStyle name="style1488241107140" xfId="3673" xr:uid="{00000000-0005-0000-0000-0000CB110000}"/>
    <cellStyle name="style1488241107218" xfId="3674" xr:uid="{00000000-0005-0000-0000-0000CC110000}"/>
    <cellStyle name="style1488241107296" xfId="3675" xr:uid="{00000000-0005-0000-0000-0000CD110000}"/>
    <cellStyle name="style1488241107406" xfId="3676" xr:uid="{00000000-0005-0000-0000-0000CE110000}"/>
    <cellStyle name="style1488241107468" xfId="3677" xr:uid="{00000000-0005-0000-0000-0000CF110000}"/>
    <cellStyle name="style1488241107546" xfId="3678" xr:uid="{00000000-0005-0000-0000-0000D0110000}"/>
    <cellStyle name="style1488241107624" xfId="3679" xr:uid="{00000000-0005-0000-0000-0000D1110000}"/>
    <cellStyle name="style1488241143849" xfId="3680" xr:uid="{00000000-0005-0000-0000-0000D2110000}"/>
    <cellStyle name="style1488241143942" xfId="3681" xr:uid="{00000000-0005-0000-0000-0000D3110000}"/>
    <cellStyle name="style1488241144052" xfId="3682" xr:uid="{00000000-0005-0000-0000-0000D4110000}"/>
    <cellStyle name="style1488241144161" xfId="3683" xr:uid="{00000000-0005-0000-0000-0000D5110000}"/>
    <cellStyle name="style1488241144255" xfId="3684" xr:uid="{00000000-0005-0000-0000-0000D6110000}"/>
    <cellStyle name="style1488241144333" xfId="3685" xr:uid="{00000000-0005-0000-0000-0000D7110000}"/>
    <cellStyle name="style1488241144427" xfId="3686" xr:uid="{00000000-0005-0000-0000-0000D8110000}"/>
    <cellStyle name="style1488241144505" xfId="3687" xr:uid="{00000000-0005-0000-0000-0000D9110000}"/>
    <cellStyle name="style1488241144599" xfId="3688" xr:uid="{00000000-0005-0000-0000-0000DA110000}"/>
    <cellStyle name="style1488241144693" xfId="3689" xr:uid="{00000000-0005-0000-0000-0000DB110000}"/>
    <cellStyle name="style1488241144771" xfId="3690" xr:uid="{00000000-0005-0000-0000-0000DC110000}"/>
    <cellStyle name="style1488241144865" xfId="3691" xr:uid="{00000000-0005-0000-0000-0000DD110000}"/>
    <cellStyle name="style1488241144958" xfId="3692" xr:uid="{00000000-0005-0000-0000-0000DE110000}"/>
    <cellStyle name="style1488241145037" xfId="3693" xr:uid="{00000000-0005-0000-0000-0000DF110000}"/>
    <cellStyle name="style1488241145146" xfId="3694" xr:uid="{00000000-0005-0000-0000-0000E0110000}"/>
    <cellStyle name="style1488241145224" xfId="3695" xr:uid="{00000000-0005-0000-0000-0000E1110000}"/>
    <cellStyle name="style1488241145318" xfId="3696" xr:uid="{00000000-0005-0000-0000-0000E2110000}"/>
    <cellStyle name="style1488241145443" xfId="3697" xr:uid="{00000000-0005-0000-0000-0000E3110000}"/>
    <cellStyle name="style1488241145521" xfId="3698" xr:uid="{00000000-0005-0000-0000-0000E4110000}"/>
    <cellStyle name="style1488241145615" xfId="3699" xr:uid="{00000000-0005-0000-0000-0000E5110000}"/>
    <cellStyle name="style1488241145708" xfId="3700" xr:uid="{00000000-0005-0000-0000-0000E6110000}"/>
    <cellStyle name="style1488241145833" xfId="3701" xr:uid="{00000000-0005-0000-0000-0000E7110000}"/>
    <cellStyle name="style1488241145927" xfId="3702" xr:uid="{00000000-0005-0000-0000-0000E8110000}"/>
    <cellStyle name="style1488241146005" xfId="3703" xr:uid="{00000000-0005-0000-0000-0000E9110000}"/>
    <cellStyle name="style1488241146099" xfId="3704" xr:uid="{00000000-0005-0000-0000-0000EA110000}"/>
    <cellStyle name="style1488241146193" xfId="3705" xr:uid="{00000000-0005-0000-0000-0000EB110000}"/>
    <cellStyle name="style1488241146271" xfId="3706" xr:uid="{00000000-0005-0000-0000-0000EC110000}"/>
    <cellStyle name="style1488241146365" xfId="3707" xr:uid="{00000000-0005-0000-0000-0000ED110000}"/>
    <cellStyle name="style1488241146458" xfId="3708" xr:uid="{00000000-0005-0000-0000-0000EE110000}"/>
    <cellStyle name="style1488241146552" xfId="3709" xr:uid="{00000000-0005-0000-0000-0000EF110000}"/>
    <cellStyle name="style1488241146630" xfId="3710" xr:uid="{00000000-0005-0000-0000-0000F0110000}"/>
    <cellStyle name="style1488241146724" xfId="3711" xr:uid="{00000000-0005-0000-0000-0000F1110000}"/>
    <cellStyle name="style1488241146833" xfId="3712" xr:uid="{00000000-0005-0000-0000-0000F2110000}"/>
    <cellStyle name="style1488241146896" xfId="3713" xr:uid="{00000000-0005-0000-0000-0000F3110000}"/>
    <cellStyle name="style1488241146974" xfId="3714" xr:uid="{00000000-0005-0000-0000-0000F4110000}"/>
    <cellStyle name="style1488241147052" xfId="3715" xr:uid="{00000000-0005-0000-0000-0000F5110000}"/>
    <cellStyle name="style1488241147130" xfId="3716" xr:uid="{00000000-0005-0000-0000-0000F6110000}"/>
    <cellStyle name="style1488241147193" xfId="3717" xr:uid="{00000000-0005-0000-0000-0000F7110000}"/>
    <cellStyle name="style1488241147271" xfId="3718" xr:uid="{00000000-0005-0000-0000-0000F8110000}"/>
    <cellStyle name="style1488241147349" xfId="3719" xr:uid="{00000000-0005-0000-0000-0000F9110000}"/>
    <cellStyle name="style1488241147443" xfId="3720" xr:uid="{00000000-0005-0000-0000-0000FA110000}"/>
    <cellStyle name="style1488241147521" xfId="3721" xr:uid="{00000000-0005-0000-0000-0000FB110000}"/>
    <cellStyle name="style1488241147584" xfId="3722" xr:uid="{00000000-0005-0000-0000-0000FC110000}"/>
    <cellStyle name="style1488241147662" xfId="3723" xr:uid="{00000000-0005-0000-0000-0000FD110000}"/>
    <cellStyle name="style1488241183698" xfId="3724" xr:uid="{00000000-0005-0000-0000-0000FE110000}"/>
    <cellStyle name="style1488241183807" xfId="3725" xr:uid="{00000000-0005-0000-0000-0000FF110000}"/>
    <cellStyle name="style1488241183901" xfId="3726" xr:uid="{00000000-0005-0000-0000-000000120000}"/>
    <cellStyle name="style1488241183995" xfId="3727" xr:uid="{00000000-0005-0000-0000-000001120000}"/>
    <cellStyle name="style1488241184104" xfId="3728" xr:uid="{00000000-0005-0000-0000-000002120000}"/>
    <cellStyle name="style1488241184198" xfId="3729" xr:uid="{00000000-0005-0000-0000-000003120000}"/>
    <cellStyle name="style1488241184292" xfId="3730" xr:uid="{00000000-0005-0000-0000-000004120000}"/>
    <cellStyle name="style1488241184402" xfId="3731" xr:uid="{00000000-0005-0000-0000-000005120000}"/>
    <cellStyle name="style1488241184495" xfId="3732" xr:uid="{00000000-0005-0000-0000-000006120000}"/>
    <cellStyle name="style1488241184589" xfId="3733" xr:uid="{00000000-0005-0000-0000-000007120000}"/>
    <cellStyle name="style1488241184667" xfId="3734" xr:uid="{00000000-0005-0000-0000-000008120000}"/>
    <cellStyle name="style1488241184761" xfId="3735" xr:uid="{00000000-0005-0000-0000-000009120000}"/>
    <cellStyle name="style1488241184855" xfId="3736" xr:uid="{00000000-0005-0000-0000-00000A120000}"/>
    <cellStyle name="style1488241184933" xfId="3737" xr:uid="{00000000-0005-0000-0000-00000B120000}"/>
    <cellStyle name="style1488241185042" xfId="3738" xr:uid="{00000000-0005-0000-0000-00000C120000}"/>
    <cellStyle name="style1488241185136" xfId="3739" xr:uid="{00000000-0005-0000-0000-00000D120000}"/>
    <cellStyle name="style1488241185277" xfId="3740" xr:uid="{00000000-0005-0000-0000-00000E120000}"/>
    <cellStyle name="style1488241185370" xfId="3741" xr:uid="{00000000-0005-0000-0000-00000F120000}"/>
    <cellStyle name="style1488241185480" xfId="3742" xr:uid="{00000000-0005-0000-0000-000010120000}"/>
    <cellStyle name="style1488241185589" xfId="3743" xr:uid="{00000000-0005-0000-0000-000011120000}"/>
    <cellStyle name="style1488241221860" xfId="3744" xr:uid="{00000000-0005-0000-0000-000012120000}"/>
    <cellStyle name="style1488241221953" xfId="3745" xr:uid="{00000000-0005-0000-0000-000013120000}"/>
    <cellStyle name="style1488241222032" xfId="3746" xr:uid="{00000000-0005-0000-0000-000014120000}"/>
    <cellStyle name="style1488241222125" xfId="3747" xr:uid="{00000000-0005-0000-0000-000015120000}"/>
    <cellStyle name="style1488241222219" xfId="3748" xr:uid="{00000000-0005-0000-0000-000016120000}"/>
    <cellStyle name="style1488241222297" xfId="3749" xr:uid="{00000000-0005-0000-0000-000017120000}"/>
    <cellStyle name="style1488241222375" xfId="3750" xr:uid="{00000000-0005-0000-0000-000018120000}"/>
    <cellStyle name="style1488241222469" xfId="3751" xr:uid="{00000000-0005-0000-0000-000019120000}"/>
    <cellStyle name="style1488241222579" xfId="3752" xr:uid="{00000000-0005-0000-0000-00001A120000}"/>
    <cellStyle name="style1488241222657" xfId="3753" xr:uid="{00000000-0005-0000-0000-00001B120000}"/>
    <cellStyle name="style1488241222750" xfId="3754" xr:uid="{00000000-0005-0000-0000-00001C120000}"/>
    <cellStyle name="style1488241222860" xfId="3755" xr:uid="{00000000-0005-0000-0000-00001D120000}"/>
    <cellStyle name="style1488241222954" xfId="3756" xr:uid="{00000000-0005-0000-0000-00001E120000}"/>
    <cellStyle name="style1488241223063" xfId="3757" xr:uid="{00000000-0005-0000-0000-00001F120000}"/>
    <cellStyle name="style1488241223157" xfId="3758" xr:uid="{00000000-0005-0000-0000-000020120000}"/>
    <cellStyle name="style1488241223235" xfId="3759" xr:uid="{00000000-0005-0000-0000-000021120000}"/>
    <cellStyle name="style1488241223329" xfId="3760" xr:uid="{00000000-0005-0000-0000-000022120000}"/>
    <cellStyle name="style1488241223438" xfId="3761" xr:uid="{00000000-0005-0000-0000-000023120000}"/>
    <cellStyle name="style1488241223532" xfId="3762" xr:uid="{00000000-0005-0000-0000-000024120000}"/>
    <cellStyle name="style1488241223626" xfId="3763" xr:uid="{00000000-0005-0000-0000-000025120000}"/>
    <cellStyle name="style1488241223704" xfId="3764" xr:uid="{00000000-0005-0000-0000-000026120000}"/>
    <cellStyle name="style1488241223798" xfId="3765" xr:uid="{00000000-0005-0000-0000-000027120000}"/>
    <cellStyle name="style1488241260491" xfId="3766" xr:uid="{00000000-0005-0000-0000-000028120000}"/>
    <cellStyle name="style1488241260600" xfId="3767" xr:uid="{00000000-0005-0000-0000-000029120000}"/>
    <cellStyle name="style1488241260694" xfId="3768" xr:uid="{00000000-0005-0000-0000-00002A120000}"/>
    <cellStyle name="style1488241260772" xfId="3769" xr:uid="{00000000-0005-0000-0000-00002B120000}"/>
    <cellStyle name="style1488241260866" xfId="3770" xr:uid="{00000000-0005-0000-0000-00002C120000}"/>
    <cellStyle name="style1488241260944" xfId="3771" xr:uid="{00000000-0005-0000-0000-00002D120000}"/>
    <cellStyle name="style1488241261006" xfId="3772" xr:uid="{00000000-0005-0000-0000-00002E120000}"/>
    <cellStyle name="style1488241261100" xfId="3773" xr:uid="{00000000-0005-0000-0000-00002F120000}"/>
    <cellStyle name="style1488241261194" xfId="3774" xr:uid="{00000000-0005-0000-0000-000030120000}"/>
    <cellStyle name="style1488241261288" xfId="3775" xr:uid="{00000000-0005-0000-0000-000031120000}"/>
    <cellStyle name="style1488241261366" xfId="3776" xr:uid="{00000000-0005-0000-0000-000032120000}"/>
    <cellStyle name="style1488241261460" xfId="3777" xr:uid="{00000000-0005-0000-0000-000033120000}"/>
    <cellStyle name="style1488241261553" xfId="3778" xr:uid="{00000000-0005-0000-0000-000034120000}"/>
    <cellStyle name="style1488241261647" xfId="3779" xr:uid="{00000000-0005-0000-0000-000035120000}"/>
    <cellStyle name="style1488241261756" xfId="3780" xr:uid="{00000000-0005-0000-0000-000036120000}"/>
    <cellStyle name="style1488241261835" xfId="3781" xr:uid="{00000000-0005-0000-0000-000037120000}"/>
    <cellStyle name="style1488241261928" xfId="3782" xr:uid="{00000000-0005-0000-0000-000038120000}"/>
    <cellStyle name="style1488241262053" xfId="3783" xr:uid="{00000000-0005-0000-0000-000039120000}"/>
    <cellStyle name="style1488241262131" xfId="3784" xr:uid="{00000000-0005-0000-0000-00003A120000}"/>
    <cellStyle name="style1488241262226" xfId="3785" xr:uid="{00000000-0005-0000-0000-00003B120000}"/>
    <cellStyle name="style1488241262319" xfId="3786" xr:uid="{00000000-0005-0000-0000-00003C120000}"/>
    <cellStyle name="style1488241262397" xfId="3787" xr:uid="{00000000-0005-0000-0000-00003D120000}"/>
    <cellStyle name="style1488241262491" xfId="3788" xr:uid="{00000000-0005-0000-0000-00003E120000}"/>
    <cellStyle name="style1488241262585" xfId="3789" xr:uid="{00000000-0005-0000-0000-00003F120000}"/>
    <cellStyle name="style1488241262663" xfId="3790" xr:uid="{00000000-0005-0000-0000-000040120000}"/>
    <cellStyle name="style1488241262757" xfId="3791" xr:uid="{00000000-0005-0000-0000-000041120000}"/>
    <cellStyle name="style1488241262835" xfId="3792" xr:uid="{00000000-0005-0000-0000-000042120000}"/>
    <cellStyle name="style1488241262929" xfId="3793" xr:uid="{00000000-0005-0000-0000-000043120000}"/>
    <cellStyle name="style1488257494968" xfId="3794" xr:uid="{00000000-0005-0000-0000-000044120000}"/>
    <cellStyle name="style1488257495078" xfId="3795" xr:uid="{00000000-0005-0000-0000-000045120000}"/>
    <cellStyle name="style1488257495187" xfId="3796" xr:uid="{00000000-0005-0000-0000-000046120000}"/>
    <cellStyle name="style1488257495281" xfId="3797" xr:uid="{00000000-0005-0000-0000-000047120000}"/>
    <cellStyle name="style1488257495390" xfId="3798" xr:uid="{00000000-0005-0000-0000-000048120000}"/>
    <cellStyle name="style1488257495484" xfId="3799" xr:uid="{00000000-0005-0000-0000-000049120000}"/>
    <cellStyle name="style1488257495593" xfId="3800" xr:uid="{00000000-0005-0000-0000-00004A120000}"/>
    <cellStyle name="style1488257495687" xfId="3801" xr:uid="{00000000-0005-0000-0000-00004B120000}"/>
    <cellStyle name="style1488257495812" xfId="3802" xr:uid="{00000000-0005-0000-0000-00004C120000}"/>
    <cellStyle name="style1488257495921" xfId="3803" xr:uid="{00000000-0005-0000-0000-00004D120000}"/>
    <cellStyle name="style1488257496015" xfId="3804" xr:uid="{00000000-0005-0000-0000-00004E120000}"/>
    <cellStyle name="style1488257496124" xfId="3805" xr:uid="{00000000-0005-0000-0000-00004F120000}"/>
    <cellStyle name="style1488257496234" xfId="3806" xr:uid="{00000000-0005-0000-0000-000050120000}"/>
    <cellStyle name="style1488257496328" xfId="3807" xr:uid="{00000000-0005-0000-0000-000051120000}"/>
    <cellStyle name="style1488257496453" xfId="3808" xr:uid="{00000000-0005-0000-0000-000052120000}"/>
    <cellStyle name="style1488257496578" xfId="3809" xr:uid="{00000000-0005-0000-0000-000053120000}"/>
    <cellStyle name="style1488257496671" xfId="3810" xr:uid="{00000000-0005-0000-0000-000054120000}"/>
    <cellStyle name="style1488257496781" xfId="3811" xr:uid="{00000000-0005-0000-0000-000055120000}"/>
    <cellStyle name="style1488257496874" xfId="3812" xr:uid="{00000000-0005-0000-0000-000056120000}"/>
    <cellStyle name="style1488257496984" xfId="3813" xr:uid="{00000000-0005-0000-0000-000057120000}"/>
    <cellStyle name="style1488257497093" xfId="3814" xr:uid="{00000000-0005-0000-0000-000058120000}"/>
    <cellStyle name="style1488257497203" xfId="3815" xr:uid="{00000000-0005-0000-0000-000059120000}"/>
    <cellStyle name="style1488257497297" xfId="3816" xr:uid="{00000000-0005-0000-0000-00005A120000}"/>
    <cellStyle name="style1488257497406" xfId="3817" xr:uid="{00000000-0005-0000-0000-00005B120000}"/>
    <cellStyle name="style1488257497500" xfId="3818" xr:uid="{00000000-0005-0000-0000-00005C120000}"/>
    <cellStyle name="style1488257497609" xfId="3819" xr:uid="{00000000-0005-0000-0000-00005D120000}"/>
    <cellStyle name="style1488257497703" xfId="3820" xr:uid="{00000000-0005-0000-0000-00005E120000}"/>
    <cellStyle name="style1488257497828" xfId="3821" xr:uid="{00000000-0005-0000-0000-00005F120000}"/>
    <cellStyle name="style1488257497922" xfId="3822" xr:uid="{00000000-0005-0000-0000-000060120000}"/>
    <cellStyle name="style1488257498031" xfId="3823" xr:uid="{00000000-0005-0000-0000-000061120000}"/>
    <cellStyle name="style1488257498125" xfId="3824" xr:uid="{00000000-0005-0000-0000-000062120000}"/>
    <cellStyle name="style1488257534507" xfId="3825" xr:uid="{00000000-0005-0000-0000-000063120000}"/>
    <cellStyle name="style1488257534616" xfId="3826" xr:uid="{00000000-0005-0000-0000-000064120000}"/>
    <cellStyle name="style1488257534710" xfId="3827" xr:uid="{00000000-0005-0000-0000-000065120000}"/>
    <cellStyle name="style1488257534835" xfId="3828" xr:uid="{00000000-0005-0000-0000-000066120000}"/>
    <cellStyle name="style1488257534913" xfId="3829" xr:uid="{00000000-0005-0000-0000-000067120000}"/>
    <cellStyle name="style1488257535007" xfId="3830" xr:uid="{00000000-0005-0000-0000-000068120000}"/>
    <cellStyle name="style1488257535085" xfId="3831" xr:uid="{00000000-0005-0000-0000-000069120000}"/>
    <cellStyle name="style1488257535179" xfId="3832" xr:uid="{00000000-0005-0000-0000-00006A120000}"/>
    <cellStyle name="style1488257535273" xfId="3833" xr:uid="{00000000-0005-0000-0000-00006B120000}"/>
    <cellStyle name="style1488257535366" xfId="3834" xr:uid="{00000000-0005-0000-0000-00006C120000}"/>
    <cellStyle name="style1488257535445" xfId="3835" xr:uid="{00000000-0005-0000-0000-00006D120000}"/>
    <cellStyle name="style1488257535538" xfId="3836" xr:uid="{00000000-0005-0000-0000-00006E120000}"/>
    <cellStyle name="style1488257535632" xfId="3837" xr:uid="{00000000-0005-0000-0000-00006F120000}"/>
    <cellStyle name="style1488257535710" xfId="3838" xr:uid="{00000000-0005-0000-0000-000070120000}"/>
    <cellStyle name="style1488257535820" xfId="3839" xr:uid="{00000000-0005-0000-0000-000071120000}"/>
    <cellStyle name="style1488257535898" xfId="3840" xr:uid="{00000000-0005-0000-0000-000072120000}"/>
    <cellStyle name="style1488257535992" xfId="3841" xr:uid="{00000000-0005-0000-0000-000073120000}"/>
    <cellStyle name="style1488257536117" xfId="3842" xr:uid="{00000000-0005-0000-0000-000074120000}"/>
    <cellStyle name="style1488257536195" xfId="3843" xr:uid="{00000000-0005-0000-0000-000075120000}"/>
    <cellStyle name="style1488257536288" xfId="3844" xr:uid="{00000000-0005-0000-0000-000076120000}"/>
    <cellStyle name="style1488257536382" xfId="3845" xr:uid="{00000000-0005-0000-0000-000077120000}"/>
    <cellStyle name="style1488257536460" xfId="3846" xr:uid="{00000000-0005-0000-0000-000078120000}"/>
    <cellStyle name="style1488257536554" xfId="3847" xr:uid="{00000000-0005-0000-0000-000079120000}"/>
    <cellStyle name="style1488257536632" xfId="3848" xr:uid="{00000000-0005-0000-0000-00007A120000}"/>
    <cellStyle name="style1488257536726" xfId="3849" xr:uid="{00000000-0005-0000-0000-00007B120000}"/>
    <cellStyle name="style1488257536820" xfId="3850" xr:uid="{00000000-0005-0000-0000-00007C120000}"/>
    <cellStyle name="style1488257536898" xfId="3851" xr:uid="{00000000-0005-0000-0000-00007D120000}"/>
    <cellStyle name="style1488257537039" xfId="3852" xr:uid="{00000000-0005-0000-0000-00007E120000}"/>
    <cellStyle name="style1488257537132" xfId="3853" xr:uid="{00000000-0005-0000-0000-00007F120000}"/>
    <cellStyle name="style1488257537226" xfId="3854" xr:uid="{00000000-0005-0000-0000-000080120000}"/>
    <cellStyle name="style1488257537304" xfId="3855" xr:uid="{00000000-0005-0000-0000-000081120000}"/>
    <cellStyle name="style1488257537429" xfId="3856" xr:uid="{00000000-0005-0000-0000-000082120000}"/>
    <cellStyle name="style1488257537507" xfId="3857" xr:uid="{00000000-0005-0000-0000-000083120000}"/>
    <cellStyle name="style1488257537664" xfId="3858" xr:uid="{00000000-0005-0000-0000-000084120000}"/>
    <cellStyle name="style1488257537742" xfId="3859" xr:uid="{00000000-0005-0000-0000-000085120000}"/>
    <cellStyle name="style1488257537820" xfId="3860" xr:uid="{00000000-0005-0000-0000-000086120000}"/>
    <cellStyle name="style1488257537898" xfId="3861" xr:uid="{00000000-0005-0000-0000-000087120000}"/>
    <cellStyle name="style1488257537961" xfId="3862" xr:uid="{00000000-0005-0000-0000-000088120000}"/>
    <cellStyle name="style1488257538039" xfId="3863" xr:uid="{00000000-0005-0000-0000-000089120000}"/>
    <cellStyle name="style1488257538179" xfId="3864" xr:uid="{00000000-0005-0000-0000-00008A120000}"/>
    <cellStyle name="style1488257538242" xfId="3865" xr:uid="{00000000-0005-0000-0000-00008B120000}"/>
    <cellStyle name="style1488257538320" xfId="3866" xr:uid="{00000000-0005-0000-0000-00008C120000}"/>
    <cellStyle name="style1488257538398" xfId="3867" xr:uid="{00000000-0005-0000-0000-00008D120000}"/>
    <cellStyle name="style1488257583454" xfId="3868" xr:uid="{00000000-0005-0000-0000-00008E120000}"/>
    <cellStyle name="style1488257583548" xfId="3869" xr:uid="{00000000-0005-0000-0000-00008F120000}"/>
    <cellStyle name="style1488257583657" xfId="3870" xr:uid="{00000000-0005-0000-0000-000090120000}"/>
    <cellStyle name="style1488257583766" xfId="3871" xr:uid="{00000000-0005-0000-0000-000091120000}"/>
    <cellStyle name="style1488257583860" xfId="3872" xr:uid="{00000000-0005-0000-0000-000092120000}"/>
    <cellStyle name="style1488257583938" xfId="3873" xr:uid="{00000000-0005-0000-0000-000093120000}"/>
    <cellStyle name="style1488257584032" xfId="3874" xr:uid="{00000000-0005-0000-0000-000094120000}"/>
    <cellStyle name="style1488257584110" xfId="3875" xr:uid="{00000000-0005-0000-0000-000095120000}"/>
    <cellStyle name="style1488257584204" xfId="3876" xr:uid="{00000000-0005-0000-0000-000096120000}"/>
    <cellStyle name="style1488257584282" xfId="3877" xr:uid="{00000000-0005-0000-0000-000097120000}"/>
    <cellStyle name="style1488257584376" xfId="3878" xr:uid="{00000000-0005-0000-0000-000098120000}"/>
    <cellStyle name="style1488257584454" xfId="3879" xr:uid="{00000000-0005-0000-0000-000099120000}"/>
    <cellStyle name="style1488257584548" xfId="3880" xr:uid="{00000000-0005-0000-0000-00009A120000}"/>
    <cellStyle name="style1488257584641" xfId="3881" xr:uid="{00000000-0005-0000-0000-00009B120000}"/>
    <cellStyle name="style1488257584735" xfId="3882" xr:uid="{00000000-0005-0000-0000-00009C120000}"/>
    <cellStyle name="style1488257584829" xfId="3883" xr:uid="{00000000-0005-0000-0000-00009D120000}"/>
    <cellStyle name="style1488257584907" xfId="3884" xr:uid="{00000000-0005-0000-0000-00009E120000}"/>
    <cellStyle name="style1488257585016" xfId="3885" xr:uid="{00000000-0005-0000-0000-00009F120000}"/>
    <cellStyle name="style1488257585110" xfId="3886" xr:uid="{00000000-0005-0000-0000-0000A0120000}"/>
    <cellStyle name="style1488257585204" xfId="3887" xr:uid="{00000000-0005-0000-0000-0000A1120000}"/>
    <cellStyle name="style1488257585282" xfId="3888" xr:uid="{00000000-0005-0000-0000-0000A2120000}"/>
    <cellStyle name="style1488257585376" xfId="3889" xr:uid="{00000000-0005-0000-0000-0000A3120000}"/>
    <cellStyle name="style1488257585470" xfId="3890" xr:uid="{00000000-0005-0000-0000-0000A4120000}"/>
    <cellStyle name="style1488257585548" xfId="3891" xr:uid="{00000000-0005-0000-0000-0000A5120000}"/>
    <cellStyle name="style1488257585641" xfId="3892" xr:uid="{00000000-0005-0000-0000-0000A6120000}"/>
    <cellStyle name="style1488257585720" xfId="3893" xr:uid="{00000000-0005-0000-0000-0000A7120000}"/>
    <cellStyle name="style1488257585813" xfId="3894" xr:uid="{00000000-0005-0000-0000-0000A8120000}"/>
    <cellStyle name="style1488257585923" xfId="3895" xr:uid="{00000000-0005-0000-0000-0000A9120000}"/>
    <cellStyle name="style1488257586001" xfId="3896" xr:uid="{00000000-0005-0000-0000-0000AA120000}"/>
    <cellStyle name="style1488257586095" xfId="3897" xr:uid="{00000000-0005-0000-0000-0000AB120000}"/>
    <cellStyle name="style1488257586189" xfId="3898" xr:uid="{00000000-0005-0000-0000-0000AC120000}"/>
    <cellStyle name="style1488257622714" xfId="3899" xr:uid="{00000000-0005-0000-0000-0000AD120000}"/>
    <cellStyle name="style1488257622807" xfId="3900" xr:uid="{00000000-0005-0000-0000-0000AE120000}"/>
    <cellStyle name="style1488257622901" xfId="3901" xr:uid="{00000000-0005-0000-0000-0000AF120000}"/>
    <cellStyle name="style1488257622979" xfId="3902" xr:uid="{00000000-0005-0000-0000-0000B0120000}"/>
    <cellStyle name="style1488257623073" xfId="3903" xr:uid="{00000000-0005-0000-0000-0000B1120000}"/>
    <cellStyle name="style1488257623151" xfId="3904" xr:uid="{00000000-0005-0000-0000-0000B2120000}"/>
    <cellStyle name="style1488257623245" xfId="3905" xr:uid="{00000000-0005-0000-0000-0000B3120000}"/>
    <cellStyle name="style1488257623323" xfId="3906" xr:uid="{00000000-0005-0000-0000-0000B4120000}"/>
    <cellStyle name="style1488257623417" xfId="3907" xr:uid="{00000000-0005-0000-0000-0000B5120000}"/>
    <cellStyle name="style1488257623511" xfId="3908" xr:uid="{00000000-0005-0000-0000-0000B6120000}"/>
    <cellStyle name="style1488257623589" xfId="3909" xr:uid="{00000000-0005-0000-0000-0000B7120000}"/>
    <cellStyle name="style1488257623682" xfId="3910" xr:uid="{00000000-0005-0000-0000-0000B8120000}"/>
    <cellStyle name="style1488257623776" xfId="3911" xr:uid="{00000000-0005-0000-0000-0000B9120000}"/>
    <cellStyle name="style1488257623870" xfId="3912" xr:uid="{00000000-0005-0000-0000-0000BA120000}"/>
    <cellStyle name="style1488257623964" xfId="3913" xr:uid="{00000000-0005-0000-0000-0000BB120000}"/>
    <cellStyle name="style1488257624057" xfId="3914" xr:uid="{00000000-0005-0000-0000-0000BC120000}"/>
    <cellStyle name="style1488257624136" xfId="3915" xr:uid="{00000000-0005-0000-0000-0000BD120000}"/>
    <cellStyle name="style1488257624229" xfId="3916" xr:uid="{00000000-0005-0000-0000-0000BE120000}"/>
    <cellStyle name="style1488257624339" xfId="3917" xr:uid="{00000000-0005-0000-0000-0000BF120000}"/>
    <cellStyle name="style1488257624417" xfId="3918" xr:uid="{00000000-0005-0000-0000-0000C0120000}"/>
    <cellStyle name="style1488257624495" xfId="3919" xr:uid="{00000000-0005-0000-0000-0000C1120000}"/>
    <cellStyle name="style1488257624589" xfId="3920" xr:uid="{00000000-0005-0000-0000-0000C2120000}"/>
    <cellStyle name="style1488257624667" xfId="3921" xr:uid="{00000000-0005-0000-0000-0000C3120000}"/>
    <cellStyle name="style1488257624761" xfId="3922" xr:uid="{00000000-0005-0000-0000-0000C4120000}"/>
    <cellStyle name="style1488257624854" xfId="3923" xr:uid="{00000000-0005-0000-0000-0000C5120000}"/>
    <cellStyle name="style1488257624933" xfId="3924" xr:uid="{00000000-0005-0000-0000-0000C6120000}"/>
    <cellStyle name="style1488257625026" xfId="3925" xr:uid="{00000000-0005-0000-0000-0000C7120000}"/>
    <cellStyle name="style1488257625120" xfId="3926" xr:uid="{00000000-0005-0000-0000-0000C8120000}"/>
    <cellStyle name="style1488257625245" xfId="3927" xr:uid="{00000000-0005-0000-0000-0000C9120000}"/>
    <cellStyle name="style1488257625323" xfId="3928" xr:uid="{00000000-0005-0000-0000-0000CA120000}"/>
    <cellStyle name="style1488257625417" xfId="3929" xr:uid="{00000000-0005-0000-0000-0000CB120000}"/>
    <cellStyle name="style1488257625495" xfId="3930" xr:uid="{00000000-0005-0000-0000-0000CC120000}"/>
    <cellStyle name="style1488257625605" xfId="3931" xr:uid="{00000000-0005-0000-0000-0000CD120000}"/>
    <cellStyle name="style1488257625683" xfId="3932" xr:uid="{00000000-0005-0000-0000-0000CE120000}"/>
    <cellStyle name="style1488257625745" xfId="3933" xr:uid="{00000000-0005-0000-0000-0000CF120000}"/>
    <cellStyle name="style1488257625823" xfId="3934" xr:uid="{00000000-0005-0000-0000-0000D0120000}"/>
    <cellStyle name="style1488257625902" xfId="3935" xr:uid="{00000000-0005-0000-0000-0000D1120000}"/>
    <cellStyle name="style1488257625980" xfId="3936" xr:uid="{00000000-0005-0000-0000-0000D2120000}"/>
    <cellStyle name="style1488257626042" xfId="3937" xr:uid="{00000000-0005-0000-0000-0000D3120000}"/>
    <cellStyle name="style1488257626120" xfId="3938" xr:uid="{00000000-0005-0000-0000-0000D4120000}"/>
    <cellStyle name="style1488257626277" xfId="3939" xr:uid="{00000000-0005-0000-0000-0000D5120000}"/>
    <cellStyle name="style1488257626355" xfId="3940" xr:uid="{00000000-0005-0000-0000-0000D6120000}"/>
    <cellStyle name="style1488257626417" xfId="3941" xr:uid="{00000000-0005-0000-0000-0000D7120000}"/>
    <cellStyle name="style1488257626495" xfId="3942" xr:uid="{00000000-0005-0000-0000-0000D8120000}"/>
    <cellStyle name="style1488257663220" xfId="3943" xr:uid="{00000000-0005-0000-0000-0000D9120000}"/>
    <cellStyle name="style1488257663314" xfId="3944" xr:uid="{00000000-0005-0000-0000-0000DA120000}"/>
    <cellStyle name="style1488257663392" xfId="3945" xr:uid="{00000000-0005-0000-0000-0000DB120000}"/>
    <cellStyle name="style1488257663486" xfId="3946" xr:uid="{00000000-0005-0000-0000-0000DC120000}"/>
    <cellStyle name="style1488257663564" xfId="3947" xr:uid="{00000000-0005-0000-0000-0000DD120000}"/>
    <cellStyle name="style1488257663658" xfId="3948" xr:uid="{00000000-0005-0000-0000-0000DE120000}"/>
    <cellStyle name="style1488257663751" xfId="3949" xr:uid="{00000000-0005-0000-0000-0000DF120000}"/>
    <cellStyle name="style1488257663845" xfId="3950" xr:uid="{00000000-0005-0000-0000-0000E0120000}"/>
    <cellStyle name="style1488257663923" xfId="3951" xr:uid="{00000000-0005-0000-0000-0000E1120000}"/>
    <cellStyle name="style1488257664017" xfId="3952" xr:uid="{00000000-0005-0000-0000-0000E2120000}"/>
    <cellStyle name="style1488257664111" xfId="3953" xr:uid="{00000000-0005-0000-0000-0000E3120000}"/>
    <cellStyle name="style1488257664205" xfId="3954" xr:uid="{00000000-0005-0000-0000-0000E4120000}"/>
    <cellStyle name="style1488257664298" xfId="3955" xr:uid="{00000000-0005-0000-0000-0000E5120000}"/>
    <cellStyle name="style1488257664377" xfId="3956" xr:uid="{00000000-0005-0000-0000-0000E6120000}"/>
    <cellStyle name="style1488257664470" xfId="3957" xr:uid="{00000000-0005-0000-0000-0000E7120000}"/>
    <cellStyle name="style1488257664564" xfId="3958" xr:uid="{00000000-0005-0000-0000-0000E8120000}"/>
    <cellStyle name="style1488257664642" xfId="3959" xr:uid="{00000000-0005-0000-0000-0000E9120000}"/>
    <cellStyle name="style1488257664752" xfId="3960" xr:uid="{00000000-0005-0000-0000-0000EA120000}"/>
    <cellStyle name="style1488257664845" xfId="3961" xr:uid="{00000000-0005-0000-0000-0000EB120000}"/>
    <cellStyle name="style1488257664923" xfId="3962" xr:uid="{00000000-0005-0000-0000-0000EC120000}"/>
    <cellStyle name="style1488257665017" xfId="3963" xr:uid="{00000000-0005-0000-0000-0000ED120000}"/>
    <cellStyle name="style1488257665111" xfId="3964" xr:uid="{00000000-0005-0000-0000-0000EE120000}"/>
    <cellStyle name="style1488257665189" xfId="3965" xr:uid="{00000000-0005-0000-0000-0000EF120000}"/>
    <cellStyle name="style1488257665283" xfId="3966" xr:uid="{00000000-0005-0000-0000-0000F0120000}"/>
    <cellStyle name="style1488257665361" xfId="3967" xr:uid="{00000000-0005-0000-0000-0000F1120000}"/>
    <cellStyle name="style1488257665455" xfId="3968" xr:uid="{00000000-0005-0000-0000-0000F2120000}"/>
    <cellStyle name="style1488257665548" xfId="3969" xr:uid="{00000000-0005-0000-0000-0000F3120000}"/>
    <cellStyle name="style1488257665627" xfId="3970" xr:uid="{00000000-0005-0000-0000-0000F4120000}"/>
    <cellStyle name="style1488257665736" xfId="3971" xr:uid="{00000000-0005-0000-0000-0000F5120000}"/>
    <cellStyle name="style1488257665830" xfId="3972" xr:uid="{00000000-0005-0000-0000-0000F6120000}"/>
    <cellStyle name="style1488257665908" xfId="3973" xr:uid="{00000000-0005-0000-0000-0000F7120000}"/>
    <cellStyle name="style1488257666002" xfId="3974" xr:uid="{00000000-0005-0000-0000-0000F8120000}"/>
    <cellStyle name="style1488257666096" xfId="3975" xr:uid="{00000000-0005-0000-0000-0000F9120000}"/>
    <cellStyle name="style1488257666205" xfId="3976" xr:uid="{00000000-0005-0000-0000-0000FA120000}"/>
    <cellStyle name="style1488257666299" xfId="3977" xr:uid="{00000000-0005-0000-0000-0000FB120000}"/>
    <cellStyle name="style1488257666377" xfId="3978" xr:uid="{00000000-0005-0000-0000-0000FC120000}"/>
    <cellStyle name="style1488257666455" xfId="3979" xr:uid="{00000000-0005-0000-0000-0000FD120000}"/>
    <cellStyle name="style1488257666533" xfId="3980" xr:uid="{00000000-0005-0000-0000-0000FE120000}"/>
    <cellStyle name="style1488257666596" xfId="3981" xr:uid="{00000000-0005-0000-0000-0000FF120000}"/>
    <cellStyle name="style1488257666674" xfId="3982" xr:uid="{00000000-0005-0000-0000-000000130000}"/>
    <cellStyle name="style1488257666767" xfId="3983" xr:uid="{00000000-0005-0000-0000-000001130000}"/>
    <cellStyle name="style1488257666830" xfId="3984" xr:uid="{00000000-0005-0000-0000-000002130000}"/>
    <cellStyle name="style1488257666908" xfId="3985" xr:uid="{00000000-0005-0000-0000-000003130000}"/>
    <cellStyle name="style1488257666986" xfId="3986" xr:uid="{00000000-0005-0000-0000-000004130000}"/>
    <cellStyle name="style1488257703413" xfId="3987" xr:uid="{00000000-0005-0000-0000-000005130000}"/>
    <cellStyle name="style1488257703522" xfId="3988" xr:uid="{00000000-0005-0000-0000-000006130000}"/>
    <cellStyle name="style1488257703616" xfId="3989" xr:uid="{00000000-0005-0000-0000-000007130000}"/>
    <cellStyle name="style1488257703710" xfId="3990" xr:uid="{00000000-0005-0000-0000-000008130000}"/>
    <cellStyle name="style1488257703819" xfId="3991" xr:uid="{00000000-0005-0000-0000-000009130000}"/>
    <cellStyle name="style1488257703929" xfId="3992" xr:uid="{00000000-0005-0000-0000-00000A130000}"/>
    <cellStyle name="style1488257704022" xfId="3993" xr:uid="{00000000-0005-0000-0000-00000B130000}"/>
    <cellStyle name="style1488257704132" xfId="3994" xr:uid="{00000000-0005-0000-0000-00000C130000}"/>
    <cellStyle name="style1488257704226" xfId="3995" xr:uid="{00000000-0005-0000-0000-00000D130000}"/>
    <cellStyle name="style1488257704304" xfId="3996" xr:uid="{00000000-0005-0000-0000-00000E130000}"/>
    <cellStyle name="style1488257704398" xfId="3997" xr:uid="{00000000-0005-0000-0000-00000F130000}"/>
    <cellStyle name="style1488257704476" xfId="3998" xr:uid="{00000000-0005-0000-0000-000010130000}"/>
    <cellStyle name="style1488257704569" xfId="3999" xr:uid="{00000000-0005-0000-0000-000011130000}"/>
    <cellStyle name="style1488257704648" xfId="4000" xr:uid="{00000000-0005-0000-0000-000012130000}"/>
    <cellStyle name="style1488257704757" xfId="4001" xr:uid="{00000000-0005-0000-0000-000013130000}"/>
    <cellStyle name="style1488257704866" xfId="4002" xr:uid="{00000000-0005-0000-0000-000014130000}"/>
    <cellStyle name="style1488257704991" xfId="4003" xr:uid="{00000000-0005-0000-0000-000015130000}"/>
    <cellStyle name="style1488257705085" xfId="4004" xr:uid="{00000000-0005-0000-0000-000016130000}"/>
    <cellStyle name="style1488257705179" xfId="4005" xr:uid="{00000000-0005-0000-0000-000017130000}"/>
    <cellStyle name="style1488257705288" xfId="4006" xr:uid="{00000000-0005-0000-0000-000018130000}"/>
    <cellStyle name="style1488257742278" xfId="4007" xr:uid="{00000000-0005-0000-0000-000019130000}"/>
    <cellStyle name="style1488257742388" xfId="4008" xr:uid="{00000000-0005-0000-0000-00001A130000}"/>
    <cellStyle name="style1488257742466" xfId="4009" xr:uid="{00000000-0005-0000-0000-00001B130000}"/>
    <cellStyle name="style1488257742560" xfId="4010" xr:uid="{00000000-0005-0000-0000-00001C130000}"/>
    <cellStyle name="style1488257742638" xfId="4011" xr:uid="{00000000-0005-0000-0000-00001D130000}"/>
    <cellStyle name="style1488257742716" xfId="4012" xr:uid="{00000000-0005-0000-0000-00001E130000}"/>
    <cellStyle name="style1488257742794" xfId="4013" xr:uid="{00000000-0005-0000-0000-00001F130000}"/>
    <cellStyle name="style1488257742888" xfId="4014" xr:uid="{00000000-0005-0000-0000-000020130000}"/>
    <cellStyle name="style1488257742997" xfId="4015" xr:uid="{00000000-0005-0000-0000-000021130000}"/>
    <cellStyle name="style1488257743075" xfId="4016" xr:uid="{00000000-0005-0000-0000-000022130000}"/>
    <cellStyle name="style1488257743169" xfId="4017" xr:uid="{00000000-0005-0000-0000-000023130000}"/>
    <cellStyle name="style1488257743263" xfId="4018" xr:uid="{00000000-0005-0000-0000-000024130000}"/>
    <cellStyle name="style1488257743372" xfId="4019" xr:uid="{00000000-0005-0000-0000-000025130000}"/>
    <cellStyle name="style1488257743466" xfId="4020" xr:uid="{00000000-0005-0000-0000-000026130000}"/>
    <cellStyle name="style1488257743560" xfId="4021" xr:uid="{00000000-0005-0000-0000-000027130000}"/>
    <cellStyle name="style1488257743654" xfId="4022" xr:uid="{00000000-0005-0000-0000-000028130000}"/>
    <cellStyle name="style1488257743732" xfId="4023" xr:uid="{00000000-0005-0000-0000-000029130000}"/>
    <cellStyle name="style1488257743857" xfId="4024" xr:uid="{00000000-0005-0000-0000-00002A130000}"/>
    <cellStyle name="style1488257743935" xfId="4025" xr:uid="{00000000-0005-0000-0000-00002B130000}"/>
    <cellStyle name="style1488257744029" xfId="4026" xr:uid="{00000000-0005-0000-0000-00002C130000}"/>
    <cellStyle name="style1488257744122" xfId="4027" xr:uid="{00000000-0005-0000-0000-00002D130000}"/>
    <cellStyle name="style1488257744200" xfId="4028" xr:uid="{00000000-0005-0000-0000-00002E130000}"/>
    <cellStyle name="style1488257780525" xfId="4029" xr:uid="{00000000-0005-0000-0000-00002F130000}"/>
    <cellStyle name="style1488257780635" xfId="4030" xr:uid="{00000000-0005-0000-0000-000030130000}"/>
    <cellStyle name="style1488257780713" xfId="4031" xr:uid="{00000000-0005-0000-0000-000031130000}"/>
    <cellStyle name="style1488257780807" xfId="4032" xr:uid="{00000000-0005-0000-0000-000032130000}"/>
    <cellStyle name="style1488257780900" xfId="4033" xr:uid="{00000000-0005-0000-0000-000033130000}"/>
    <cellStyle name="style1488257780963" xfId="4034" xr:uid="{00000000-0005-0000-0000-000034130000}"/>
    <cellStyle name="style1488257781041" xfId="4035" xr:uid="{00000000-0005-0000-0000-000035130000}"/>
    <cellStyle name="style1488257781135" xfId="4036" xr:uid="{00000000-0005-0000-0000-000036130000}"/>
    <cellStyle name="style1488257781228" xfId="4037" xr:uid="{00000000-0005-0000-0000-000037130000}"/>
    <cellStyle name="style1488257781307" xfId="4038" xr:uid="{00000000-0005-0000-0000-000038130000}"/>
    <cellStyle name="style1488257781400" xfId="4039" xr:uid="{00000000-0005-0000-0000-000039130000}"/>
    <cellStyle name="style1488257781494" xfId="4040" xr:uid="{00000000-0005-0000-0000-00003A130000}"/>
    <cellStyle name="style1488257781572" xfId="4041" xr:uid="{00000000-0005-0000-0000-00003B130000}"/>
    <cellStyle name="style1488257781682" xfId="4042" xr:uid="{00000000-0005-0000-0000-00003C130000}"/>
    <cellStyle name="style1488257781775" xfId="4043" xr:uid="{00000000-0005-0000-0000-00003D130000}"/>
    <cellStyle name="style1488257781869" xfId="4044" xr:uid="{00000000-0005-0000-0000-00003E130000}"/>
    <cellStyle name="style1488257781963" xfId="4045" xr:uid="{00000000-0005-0000-0000-00003F130000}"/>
    <cellStyle name="style1488257782088" xfId="4046" xr:uid="{00000000-0005-0000-0000-000040130000}"/>
    <cellStyle name="style1488257782182" xfId="4047" xr:uid="{00000000-0005-0000-0000-000041130000}"/>
    <cellStyle name="style1488257782260" xfId="4048" xr:uid="{00000000-0005-0000-0000-000042130000}"/>
    <cellStyle name="style1488257782353" xfId="4049" xr:uid="{00000000-0005-0000-0000-000043130000}"/>
    <cellStyle name="style1488257782447" xfId="4050" xr:uid="{00000000-0005-0000-0000-000044130000}"/>
    <cellStyle name="style1488257782541" xfId="4051" xr:uid="{00000000-0005-0000-0000-000045130000}"/>
    <cellStyle name="style1488257782635" xfId="4052" xr:uid="{00000000-0005-0000-0000-000046130000}"/>
    <cellStyle name="style1488258654984" xfId="4053" xr:uid="{00000000-0005-0000-0000-000047130000}"/>
    <cellStyle name="style1488258655109" xfId="4054" xr:uid="{00000000-0005-0000-0000-000048130000}"/>
    <cellStyle name="style1488258655203" xfId="4055" xr:uid="{00000000-0005-0000-0000-000049130000}"/>
    <cellStyle name="style1488258655312" xfId="4056" xr:uid="{00000000-0005-0000-0000-00004A130000}"/>
    <cellStyle name="style1488258655406" xfId="4057" xr:uid="{00000000-0005-0000-0000-00004B130000}"/>
    <cellStyle name="style1488258655515" xfId="4058" xr:uid="{00000000-0005-0000-0000-00004C130000}"/>
    <cellStyle name="style1488258655609" xfId="4059" xr:uid="{00000000-0005-0000-0000-00004D130000}"/>
    <cellStyle name="style1488258655719" xfId="4060" xr:uid="{00000000-0005-0000-0000-00004E130000}"/>
    <cellStyle name="style1488258655813" xfId="4061" xr:uid="{00000000-0005-0000-0000-00004F130000}"/>
    <cellStyle name="style1488258655922" xfId="4062" xr:uid="{00000000-0005-0000-0000-000050130000}"/>
    <cellStyle name="style1488258656016" xfId="4063" xr:uid="{00000000-0005-0000-0000-000051130000}"/>
    <cellStyle name="style1488258656125" xfId="4064" xr:uid="{00000000-0005-0000-0000-000052130000}"/>
    <cellStyle name="style1488258656234" xfId="4065" xr:uid="{00000000-0005-0000-0000-000053130000}"/>
    <cellStyle name="style1488258656344" xfId="4066" xr:uid="{00000000-0005-0000-0000-000054130000}"/>
    <cellStyle name="style1488258656469" xfId="4067" xr:uid="{00000000-0005-0000-0000-000055130000}"/>
    <cellStyle name="style1488258656594" xfId="4068" xr:uid="{00000000-0005-0000-0000-000056130000}"/>
    <cellStyle name="style1488258656688" xfId="4069" xr:uid="{00000000-0005-0000-0000-000057130000}"/>
    <cellStyle name="style1488258656797" xfId="4070" xr:uid="{00000000-0005-0000-0000-000058130000}"/>
    <cellStyle name="style1488258656906" xfId="4071" xr:uid="{00000000-0005-0000-0000-000059130000}"/>
    <cellStyle name="style1488258657000" xfId="4072" xr:uid="{00000000-0005-0000-0000-00005A130000}"/>
    <cellStyle name="style1488258657110" xfId="4073" xr:uid="{00000000-0005-0000-0000-00005B130000}"/>
    <cellStyle name="style1488258657219" xfId="4074" xr:uid="{00000000-0005-0000-0000-00005C130000}"/>
    <cellStyle name="style1488258657313" xfId="4075" xr:uid="{00000000-0005-0000-0000-00005D130000}"/>
    <cellStyle name="style1488258657422" xfId="4076" xr:uid="{00000000-0005-0000-0000-00005E130000}"/>
    <cellStyle name="style1488258657516" xfId="4077" xr:uid="{00000000-0005-0000-0000-00005F130000}"/>
    <cellStyle name="style1488258657610" xfId="4078" xr:uid="{00000000-0005-0000-0000-000060130000}"/>
    <cellStyle name="style1488258657735" xfId="4079" xr:uid="{00000000-0005-0000-0000-000061130000}"/>
    <cellStyle name="style1488258657860" xfId="4080" xr:uid="{00000000-0005-0000-0000-000062130000}"/>
    <cellStyle name="style1488258657953" xfId="4081" xr:uid="{00000000-0005-0000-0000-000063130000}"/>
    <cellStyle name="style1488258658078" xfId="4082" xr:uid="{00000000-0005-0000-0000-000064130000}"/>
    <cellStyle name="style1488258658188" xfId="4083" xr:uid="{00000000-0005-0000-0000-000065130000}"/>
    <cellStyle name="style1488258694635" xfId="4084" xr:uid="{00000000-0005-0000-0000-000066130000}"/>
    <cellStyle name="style1488258694728" xfId="4085" xr:uid="{00000000-0005-0000-0000-000067130000}"/>
    <cellStyle name="style1488258694822" xfId="4086" xr:uid="{00000000-0005-0000-0000-000068130000}"/>
    <cellStyle name="style1488258694900" xfId="4087" xr:uid="{00000000-0005-0000-0000-000069130000}"/>
    <cellStyle name="style1488258694994" xfId="4088" xr:uid="{00000000-0005-0000-0000-00006A130000}"/>
    <cellStyle name="style1488258695072" xfId="4089" xr:uid="{00000000-0005-0000-0000-00006B130000}"/>
    <cellStyle name="style1488258695166" xfId="4090" xr:uid="{00000000-0005-0000-0000-00006C130000}"/>
    <cellStyle name="style1488258695244" xfId="4091" xr:uid="{00000000-0005-0000-0000-00006D130000}"/>
    <cellStyle name="style1488258695338" xfId="4092" xr:uid="{00000000-0005-0000-0000-00006E130000}"/>
    <cellStyle name="style1488258695431" xfId="4093" xr:uid="{00000000-0005-0000-0000-00006F130000}"/>
    <cellStyle name="style1488258695510" xfId="4094" xr:uid="{00000000-0005-0000-0000-000070130000}"/>
    <cellStyle name="style1488258695603" xfId="4095" xr:uid="{00000000-0005-0000-0000-000071130000}"/>
    <cellStyle name="style1488258695697" xfId="4096" xr:uid="{00000000-0005-0000-0000-000072130000}"/>
    <cellStyle name="style1488258695775" xfId="4097" xr:uid="{00000000-0005-0000-0000-000073130000}"/>
    <cellStyle name="style1488258695885" xfId="4098" xr:uid="{00000000-0005-0000-0000-000074130000}"/>
    <cellStyle name="style1488258695963" xfId="4099" xr:uid="{00000000-0005-0000-0000-000075130000}"/>
    <cellStyle name="style1488258696057" xfId="4100" xr:uid="{00000000-0005-0000-0000-000076130000}"/>
    <cellStyle name="style1488258696150" xfId="4101" xr:uid="{00000000-0005-0000-0000-000077130000}"/>
    <cellStyle name="style1488258696260" xfId="4102" xr:uid="{00000000-0005-0000-0000-000078130000}"/>
    <cellStyle name="style1488258696354" xfId="4103" xr:uid="{00000000-0005-0000-0000-000079130000}"/>
    <cellStyle name="style1488258696432" xfId="4104" xr:uid="{00000000-0005-0000-0000-00007A130000}"/>
    <cellStyle name="style1488258696525" xfId="4105" xr:uid="{00000000-0005-0000-0000-00007B130000}"/>
    <cellStyle name="style1488258696619" xfId="4106" xr:uid="{00000000-0005-0000-0000-00007C130000}"/>
    <cellStyle name="style1488258696697" xfId="4107" xr:uid="{00000000-0005-0000-0000-00007D130000}"/>
    <cellStyle name="style1488258696791" xfId="4108" xr:uid="{00000000-0005-0000-0000-00007E130000}"/>
    <cellStyle name="style1488258696869" xfId="4109" xr:uid="{00000000-0005-0000-0000-00007F130000}"/>
    <cellStyle name="style1488258696963" xfId="4110" xr:uid="{00000000-0005-0000-0000-000080130000}"/>
    <cellStyle name="style1488258697088" xfId="4111" xr:uid="{00000000-0005-0000-0000-000081130000}"/>
    <cellStyle name="style1488258697182" xfId="4112" xr:uid="{00000000-0005-0000-0000-000082130000}"/>
    <cellStyle name="style1488258697260" xfId="4113" xr:uid="{00000000-0005-0000-0000-000083130000}"/>
    <cellStyle name="style1488258697354" xfId="4114" xr:uid="{00000000-0005-0000-0000-000084130000}"/>
    <cellStyle name="style1488258697463" xfId="4115" xr:uid="{00000000-0005-0000-0000-000085130000}"/>
    <cellStyle name="style1488258697525" xfId="4116" xr:uid="{00000000-0005-0000-0000-000086130000}"/>
    <cellStyle name="style1488258697604" xfId="4117" xr:uid="{00000000-0005-0000-0000-000087130000}"/>
    <cellStyle name="style1488258697682" xfId="4118" xr:uid="{00000000-0005-0000-0000-000088130000}"/>
    <cellStyle name="style1488258697760" xfId="4119" xr:uid="{00000000-0005-0000-0000-000089130000}"/>
    <cellStyle name="style1488258697822" xfId="4120" xr:uid="{00000000-0005-0000-0000-00008A130000}"/>
    <cellStyle name="style1488258697901" xfId="4121" xr:uid="{00000000-0005-0000-0000-00008B130000}"/>
    <cellStyle name="style1488258697979" xfId="4122" xr:uid="{00000000-0005-0000-0000-00008C130000}"/>
    <cellStyle name="style1488258698104" xfId="4123" xr:uid="{00000000-0005-0000-0000-00008D130000}"/>
    <cellStyle name="style1488258698182" xfId="4124" xr:uid="{00000000-0005-0000-0000-00008E130000}"/>
    <cellStyle name="style1488258698244" xfId="4125" xr:uid="{00000000-0005-0000-0000-00008F130000}"/>
    <cellStyle name="style1488258698322" xfId="4126" xr:uid="{00000000-0005-0000-0000-000090130000}"/>
    <cellStyle name="style1488258734590" xfId="4127" xr:uid="{00000000-0005-0000-0000-000091130000}"/>
    <cellStyle name="style1488258734684" xfId="4128" xr:uid="{00000000-0005-0000-0000-000092130000}"/>
    <cellStyle name="style1488258734778" xfId="4129" xr:uid="{00000000-0005-0000-0000-000093130000}"/>
    <cellStyle name="style1488258734871" xfId="4130" xr:uid="{00000000-0005-0000-0000-000094130000}"/>
    <cellStyle name="style1488258734965" xfId="4131" xr:uid="{00000000-0005-0000-0000-000095130000}"/>
    <cellStyle name="style1488258735043" xfId="4132" xr:uid="{00000000-0005-0000-0000-000096130000}"/>
    <cellStyle name="style1488258735137" xfId="4133" xr:uid="{00000000-0005-0000-0000-000097130000}"/>
    <cellStyle name="style1488258735231" xfId="4134" xr:uid="{00000000-0005-0000-0000-000098130000}"/>
    <cellStyle name="style1488258735309" xfId="4135" xr:uid="{00000000-0005-0000-0000-000099130000}"/>
    <cellStyle name="style1488258735403" xfId="4136" xr:uid="{00000000-0005-0000-0000-00009A130000}"/>
    <cellStyle name="style1488258735496" xfId="4137" xr:uid="{00000000-0005-0000-0000-00009B130000}"/>
    <cellStyle name="style1488258735574" xfId="4138" xr:uid="{00000000-0005-0000-0000-00009C130000}"/>
    <cellStyle name="style1488258735668" xfId="4139" xr:uid="{00000000-0005-0000-0000-00009D130000}"/>
    <cellStyle name="style1488258735746" xfId="4140" xr:uid="{00000000-0005-0000-0000-00009E130000}"/>
    <cellStyle name="style1488258735856" xfId="4141" xr:uid="{00000000-0005-0000-0000-00009F130000}"/>
    <cellStyle name="style1488258735949" xfId="4142" xr:uid="{00000000-0005-0000-0000-0000A0130000}"/>
    <cellStyle name="style1488258736028" xfId="4143" xr:uid="{00000000-0005-0000-0000-0000A1130000}"/>
    <cellStyle name="style1488258736121" xfId="4144" xr:uid="{00000000-0005-0000-0000-0000A2130000}"/>
    <cellStyle name="style1488258736231" xfId="4145" xr:uid="{00000000-0005-0000-0000-0000A3130000}"/>
    <cellStyle name="style1488258736309" xfId="4146" xr:uid="{00000000-0005-0000-0000-0000A4130000}"/>
    <cellStyle name="style1488258736403" xfId="4147" xr:uid="{00000000-0005-0000-0000-0000A5130000}"/>
    <cellStyle name="style1488258736481" xfId="4148" xr:uid="{00000000-0005-0000-0000-0000A6130000}"/>
    <cellStyle name="style1488258736575" xfId="4149" xr:uid="{00000000-0005-0000-0000-0000A7130000}"/>
    <cellStyle name="style1488258736668" xfId="4150" xr:uid="{00000000-0005-0000-0000-0000A8130000}"/>
    <cellStyle name="style1488258736746" xfId="4151" xr:uid="{00000000-0005-0000-0000-0000A9130000}"/>
    <cellStyle name="style1488258736840" xfId="4152" xr:uid="{00000000-0005-0000-0000-0000AA130000}"/>
    <cellStyle name="style1488258736934" xfId="4153" xr:uid="{00000000-0005-0000-0000-0000AB130000}"/>
    <cellStyle name="style1488258737028" xfId="4154" xr:uid="{00000000-0005-0000-0000-0000AC130000}"/>
    <cellStyle name="style1488258737122" xfId="4155" xr:uid="{00000000-0005-0000-0000-0000AD130000}"/>
    <cellStyle name="style1488258737200" xfId="4156" xr:uid="{00000000-0005-0000-0000-0000AE130000}"/>
    <cellStyle name="style1488258737294" xfId="4157" xr:uid="{00000000-0005-0000-0000-0000AF130000}"/>
    <cellStyle name="style1488258773330" xfId="4158" xr:uid="{00000000-0005-0000-0000-0000B0130000}"/>
    <cellStyle name="style1488258773424" xfId="4159" xr:uid="{00000000-0005-0000-0000-0000B1130000}"/>
    <cellStyle name="style1488258773502" xfId="4160" xr:uid="{00000000-0005-0000-0000-0000B2130000}"/>
    <cellStyle name="style1488258773596" xfId="4161" xr:uid="{00000000-0005-0000-0000-0000B3130000}"/>
    <cellStyle name="style1488258773674" xfId="4162" xr:uid="{00000000-0005-0000-0000-0000B4130000}"/>
    <cellStyle name="style1488258773768" xfId="4163" xr:uid="{00000000-0005-0000-0000-0000B5130000}"/>
    <cellStyle name="style1488258773846" xfId="4164" xr:uid="{00000000-0005-0000-0000-0000B6130000}"/>
    <cellStyle name="style1488258773940" xfId="4165" xr:uid="{00000000-0005-0000-0000-0000B7130000}"/>
    <cellStyle name="style1488258774033" xfId="4166" xr:uid="{00000000-0005-0000-0000-0000B8130000}"/>
    <cellStyle name="style1488258774111" xfId="4167" xr:uid="{00000000-0005-0000-0000-0000B9130000}"/>
    <cellStyle name="style1488258774221" xfId="4168" xr:uid="{00000000-0005-0000-0000-0000BA130000}"/>
    <cellStyle name="style1488258774299" xfId="4169" xr:uid="{00000000-0005-0000-0000-0000BB130000}"/>
    <cellStyle name="style1488258774393" xfId="4170" xr:uid="{00000000-0005-0000-0000-0000BC130000}"/>
    <cellStyle name="style1488258774486" xfId="4171" xr:uid="{00000000-0005-0000-0000-0000BD130000}"/>
    <cellStyle name="style1488258774580" xfId="4172" xr:uid="{00000000-0005-0000-0000-0000BE130000}"/>
    <cellStyle name="style1488258774658" xfId="4173" xr:uid="{00000000-0005-0000-0000-0000BF130000}"/>
    <cellStyle name="style1488258774752" xfId="4174" xr:uid="{00000000-0005-0000-0000-0000C0130000}"/>
    <cellStyle name="style1488258774862" xfId="4175" xr:uid="{00000000-0005-0000-0000-0000C1130000}"/>
    <cellStyle name="style1488258774956" xfId="4176" xr:uid="{00000000-0005-0000-0000-0000C2130000}"/>
    <cellStyle name="style1488258775049" xfId="4177" xr:uid="{00000000-0005-0000-0000-0000C3130000}"/>
    <cellStyle name="style1488258775127" xfId="4178" xr:uid="{00000000-0005-0000-0000-0000C4130000}"/>
    <cellStyle name="style1488258775221" xfId="4179" xr:uid="{00000000-0005-0000-0000-0000C5130000}"/>
    <cellStyle name="style1488258775315" xfId="4180" xr:uid="{00000000-0005-0000-0000-0000C6130000}"/>
    <cellStyle name="style1488258775393" xfId="4181" xr:uid="{00000000-0005-0000-0000-0000C7130000}"/>
    <cellStyle name="style1488258775487" xfId="4182" xr:uid="{00000000-0005-0000-0000-0000C8130000}"/>
    <cellStyle name="style1488258775565" xfId="4183" xr:uid="{00000000-0005-0000-0000-0000C9130000}"/>
    <cellStyle name="style1488258775659" xfId="4184" xr:uid="{00000000-0005-0000-0000-0000CA130000}"/>
    <cellStyle name="style1488258775768" xfId="4185" xr:uid="{00000000-0005-0000-0000-0000CB130000}"/>
    <cellStyle name="style1488258775862" xfId="4186" xr:uid="{00000000-0005-0000-0000-0000CC130000}"/>
    <cellStyle name="style1488258775956" xfId="4187" xr:uid="{00000000-0005-0000-0000-0000CD130000}"/>
    <cellStyle name="style1488258776049" xfId="4188" xr:uid="{00000000-0005-0000-0000-0000CE130000}"/>
    <cellStyle name="style1488258776143" xfId="4189" xr:uid="{00000000-0005-0000-0000-0000CF130000}"/>
    <cellStyle name="style1488258776221" xfId="4190" xr:uid="{00000000-0005-0000-0000-0000D0130000}"/>
    <cellStyle name="style1488258776299" xfId="4191" xr:uid="{00000000-0005-0000-0000-0000D1130000}"/>
    <cellStyle name="style1488258776378" xfId="4192" xr:uid="{00000000-0005-0000-0000-0000D2130000}"/>
    <cellStyle name="style1488258776440" xfId="4193" xr:uid="{00000000-0005-0000-0000-0000D3130000}"/>
    <cellStyle name="style1488258776518" xfId="4194" xr:uid="{00000000-0005-0000-0000-0000D4130000}"/>
    <cellStyle name="style1488258776596" xfId="4195" xr:uid="{00000000-0005-0000-0000-0000D5130000}"/>
    <cellStyle name="style1488258776659" xfId="4196" xr:uid="{00000000-0005-0000-0000-0000D6130000}"/>
    <cellStyle name="style1488258776768" xfId="4197" xr:uid="{00000000-0005-0000-0000-0000D7130000}"/>
    <cellStyle name="style1488258776846" xfId="4198" xr:uid="{00000000-0005-0000-0000-0000D8130000}"/>
    <cellStyle name="style1488258776909" xfId="4199" xr:uid="{00000000-0005-0000-0000-0000D9130000}"/>
    <cellStyle name="style1488258776987" xfId="4200" xr:uid="{00000000-0005-0000-0000-0000DA130000}"/>
    <cellStyle name="style1488258813449" xfId="4201" xr:uid="{00000000-0005-0000-0000-0000DB130000}"/>
    <cellStyle name="style1488258813543" xfId="4202" xr:uid="{00000000-0005-0000-0000-0000DC130000}"/>
    <cellStyle name="style1488258813637" xfId="4203" xr:uid="{00000000-0005-0000-0000-0000DD130000}"/>
    <cellStyle name="style1488258813715" xfId="4204" xr:uid="{00000000-0005-0000-0000-0000DE130000}"/>
    <cellStyle name="style1488258813808" xfId="4205" xr:uid="{00000000-0005-0000-0000-0000DF130000}"/>
    <cellStyle name="style1488258813887" xfId="4206" xr:uid="{00000000-0005-0000-0000-0000E0130000}"/>
    <cellStyle name="style1488258813981" xfId="4207" xr:uid="{00000000-0005-0000-0000-0000E1130000}"/>
    <cellStyle name="style1488258814059" xfId="4208" xr:uid="{00000000-0005-0000-0000-0000E2130000}"/>
    <cellStyle name="style1488258814153" xfId="4209" xr:uid="{00000000-0005-0000-0000-0000E3130000}"/>
    <cellStyle name="style1488258814247" xfId="4210" xr:uid="{00000000-0005-0000-0000-0000E4130000}"/>
    <cellStyle name="style1488258814325" xfId="4211" xr:uid="{00000000-0005-0000-0000-0000E5130000}"/>
    <cellStyle name="style1488258814419" xfId="4212" xr:uid="{00000000-0005-0000-0000-0000E6130000}"/>
    <cellStyle name="style1488258814512" xfId="4213" xr:uid="{00000000-0005-0000-0000-0000E7130000}"/>
    <cellStyle name="style1488258814591" xfId="4214" xr:uid="{00000000-0005-0000-0000-0000E8130000}"/>
    <cellStyle name="style1488258814684" xfId="4215" xr:uid="{00000000-0005-0000-0000-0000E9130000}"/>
    <cellStyle name="style1488258814778" xfId="4216" xr:uid="{00000000-0005-0000-0000-0000EA130000}"/>
    <cellStyle name="style1488258814872" xfId="4217" xr:uid="{00000000-0005-0000-0000-0000EB130000}"/>
    <cellStyle name="style1488258814966" xfId="4218" xr:uid="{00000000-0005-0000-0000-0000EC130000}"/>
    <cellStyle name="style1488258815059" xfId="4219" xr:uid="{00000000-0005-0000-0000-0000ED130000}"/>
    <cellStyle name="style1488258815137" xfId="4220" xr:uid="{00000000-0005-0000-0000-0000EE130000}"/>
    <cellStyle name="style1488258815231" xfId="4221" xr:uid="{00000000-0005-0000-0000-0000EF130000}"/>
    <cellStyle name="style1488258815309" xfId="4222" xr:uid="{00000000-0005-0000-0000-0000F0130000}"/>
    <cellStyle name="style1488258815403" xfId="4223" xr:uid="{00000000-0005-0000-0000-0000F1130000}"/>
    <cellStyle name="style1488258815481" xfId="4224" xr:uid="{00000000-0005-0000-0000-0000F2130000}"/>
    <cellStyle name="style1488258815575" xfId="4225" xr:uid="{00000000-0005-0000-0000-0000F3130000}"/>
    <cellStyle name="style1488258815669" xfId="4226" xr:uid="{00000000-0005-0000-0000-0000F4130000}"/>
    <cellStyle name="style1488258815747" xfId="4227" xr:uid="{00000000-0005-0000-0000-0000F5130000}"/>
    <cellStyle name="style1488258815841" xfId="4228" xr:uid="{00000000-0005-0000-0000-0000F6130000}"/>
    <cellStyle name="style1488258815934" xfId="4229" xr:uid="{00000000-0005-0000-0000-0000F7130000}"/>
    <cellStyle name="style1488258816028" xfId="4230" xr:uid="{00000000-0005-0000-0000-0000F8130000}"/>
    <cellStyle name="style1488258816122" xfId="4231" xr:uid="{00000000-0005-0000-0000-0000F9130000}"/>
    <cellStyle name="style1488258816216" xfId="4232" xr:uid="{00000000-0005-0000-0000-0000FA130000}"/>
    <cellStyle name="style1488258816341" xfId="4233" xr:uid="{00000000-0005-0000-0000-0000FB130000}"/>
    <cellStyle name="style1488258816403" xfId="4234" xr:uid="{00000000-0005-0000-0000-0000FC130000}"/>
    <cellStyle name="style1488258816481" xfId="4235" xr:uid="{00000000-0005-0000-0000-0000FD130000}"/>
    <cellStyle name="style1488258816559" xfId="4236" xr:uid="{00000000-0005-0000-0000-0000FE130000}"/>
    <cellStyle name="style1488258816622" xfId="4237" xr:uid="{00000000-0005-0000-0000-0000FF130000}"/>
    <cellStyle name="style1488258816700" xfId="4238" xr:uid="{00000000-0005-0000-0000-000000140000}"/>
    <cellStyle name="style1488258816778" xfId="4239" xr:uid="{00000000-0005-0000-0000-000001140000}"/>
    <cellStyle name="style1488258816841" xfId="4240" xr:uid="{00000000-0005-0000-0000-000002140000}"/>
    <cellStyle name="style1488258816935" xfId="4241" xr:uid="{00000000-0005-0000-0000-000003140000}"/>
    <cellStyle name="style1488258817013" xfId="4242" xr:uid="{00000000-0005-0000-0000-000004140000}"/>
    <cellStyle name="style1488258817075" xfId="4243" xr:uid="{00000000-0005-0000-0000-000005140000}"/>
    <cellStyle name="style1488258817153" xfId="4244" xr:uid="{00000000-0005-0000-0000-000006140000}"/>
    <cellStyle name="style1488258853096" xfId="4245" xr:uid="{00000000-0005-0000-0000-000007140000}"/>
    <cellStyle name="style1488258853190" xfId="4246" xr:uid="{00000000-0005-0000-0000-000008140000}"/>
    <cellStyle name="style1488258853283" xfId="4247" xr:uid="{00000000-0005-0000-0000-000009140000}"/>
    <cellStyle name="style1488258853377" xfId="4248" xr:uid="{00000000-0005-0000-0000-00000A140000}"/>
    <cellStyle name="style1488258853487" xfId="4249" xr:uid="{00000000-0005-0000-0000-00000B140000}"/>
    <cellStyle name="style1488258853580" xfId="4250" xr:uid="{00000000-0005-0000-0000-00000C140000}"/>
    <cellStyle name="style1488258853690" xfId="4251" xr:uid="{00000000-0005-0000-0000-00000D140000}"/>
    <cellStyle name="style1488258853784" xfId="4252" xr:uid="{00000000-0005-0000-0000-00000E140000}"/>
    <cellStyle name="style1488258853879" xfId="4253" xr:uid="{00000000-0005-0000-0000-00000F140000}"/>
    <cellStyle name="style1488258853972" xfId="4254" xr:uid="{00000000-0005-0000-0000-000010140000}"/>
    <cellStyle name="style1488258854050" xfId="4255" xr:uid="{00000000-0005-0000-0000-000011140000}"/>
    <cellStyle name="style1488258854144" xfId="4256" xr:uid="{00000000-0005-0000-0000-000012140000}"/>
    <cellStyle name="style1488258854222" xfId="4257" xr:uid="{00000000-0005-0000-0000-000013140000}"/>
    <cellStyle name="style1488258854316" xfId="4258" xr:uid="{00000000-0005-0000-0000-000014140000}"/>
    <cellStyle name="style1488258854410" xfId="4259" xr:uid="{00000000-0005-0000-0000-000015140000}"/>
    <cellStyle name="style1488258854519" xfId="4260" xr:uid="{00000000-0005-0000-0000-000016140000}"/>
    <cellStyle name="style1488258854629" xfId="4261" xr:uid="{00000000-0005-0000-0000-000017140000}"/>
    <cellStyle name="style1488258854738" xfId="4262" xr:uid="{00000000-0005-0000-0000-000018140000}"/>
    <cellStyle name="style1488258854847" xfId="4263" xr:uid="{00000000-0005-0000-0000-000019140000}"/>
    <cellStyle name="style1488258854941" xfId="4264" xr:uid="{00000000-0005-0000-0000-00001A140000}"/>
    <cellStyle name="style1488258891414" xfId="4265" xr:uid="{00000000-0005-0000-0000-00001B140000}"/>
    <cellStyle name="style1488258891508" xfId="4266" xr:uid="{00000000-0005-0000-0000-00001C140000}"/>
    <cellStyle name="style1488258891601" xfId="4267" xr:uid="{00000000-0005-0000-0000-00001D140000}"/>
    <cellStyle name="style1488258891680" xfId="4268" xr:uid="{00000000-0005-0000-0000-00001E140000}"/>
    <cellStyle name="style1488258891773" xfId="4269" xr:uid="{00000000-0005-0000-0000-00001F140000}"/>
    <cellStyle name="style1488258891851" xfId="4270" xr:uid="{00000000-0005-0000-0000-000020140000}"/>
    <cellStyle name="style1488258891930" xfId="4271" xr:uid="{00000000-0005-0000-0000-000021140000}"/>
    <cellStyle name="style1488258892023" xfId="4272" xr:uid="{00000000-0005-0000-0000-000022140000}"/>
    <cellStyle name="style1488258892133" xfId="4273" xr:uid="{00000000-0005-0000-0000-000023140000}"/>
    <cellStyle name="style1488258892211" xfId="4274" xr:uid="{00000000-0005-0000-0000-000024140000}"/>
    <cellStyle name="style1488258892305" xfId="4275" xr:uid="{00000000-0005-0000-0000-000025140000}"/>
    <cellStyle name="style1488258892398" xfId="4276" xr:uid="{00000000-0005-0000-0000-000026140000}"/>
    <cellStyle name="style1488258892508" xfId="4277" xr:uid="{00000000-0005-0000-0000-000027140000}"/>
    <cellStyle name="style1488258892602" xfId="4278" xr:uid="{00000000-0005-0000-0000-000028140000}"/>
    <cellStyle name="style1488258892695" xfId="4279" xr:uid="{00000000-0005-0000-0000-000029140000}"/>
    <cellStyle name="style1488258892773" xfId="4280" xr:uid="{00000000-0005-0000-0000-00002A140000}"/>
    <cellStyle name="style1488258892883" xfId="4281" xr:uid="{00000000-0005-0000-0000-00002B140000}"/>
    <cellStyle name="style1488258892992" xfId="4282" xr:uid="{00000000-0005-0000-0000-00002C140000}"/>
    <cellStyle name="style1488258893070" xfId="4283" xr:uid="{00000000-0005-0000-0000-00002D140000}"/>
    <cellStyle name="style1488258893164" xfId="4284" xr:uid="{00000000-0005-0000-0000-00002E140000}"/>
    <cellStyle name="style1488258893242" xfId="4285" xr:uid="{00000000-0005-0000-0000-00002F140000}"/>
    <cellStyle name="style1488258893336" xfId="4286" xr:uid="{00000000-0005-0000-0000-000030140000}"/>
    <cellStyle name="style1488258929863" xfId="4287" xr:uid="{00000000-0005-0000-0000-000031140000}"/>
    <cellStyle name="style1488258929973" xfId="4288" xr:uid="{00000000-0005-0000-0000-000032140000}"/>
    <cellStyle name="style1488258930051" xfId="4289" xr:uid="{00000000-0005-0000-0000-000033140000}"/>
    <cellStyle name="style1488258930145" xfId="4290" xr:uid="{00000000-0005-0000-0000-000034140000}"/>
    <cellStyle name="style1488258930238" xfId="4291" xr:uid="{00000000-0005-0000-0000-000035140000}"/>
    <cellStyle name="style1488258930317" xfId="4292" xr:uid="{00000000-0005-0000-0000-000036140000}"/>
    <cellStyle name="style1488258930395" xfId="4293" xr:uid="{00000000-0005-0000-0000-000037140000}"/>
    <cellStyle name="style1488258930473" xfId="4294" xr:uid="{00000000-0005-0000-0000-000038140000}"/>
    <cellStyle name="style1488258930567" xfId="4295" xr:uid="{00000000-0005-0000-0000-000039140000}"/>
    <cellStyle name="style1488258930645" xfId="4296" xr:uid="{00000000-0005-0000-0000-00003A140000}"/>
    <cellStyle name="style1488258930738" xfId="4297" xr:uid="{00000000-0005-0000-0000-00003B140000}"/>
    <cellStyle name="style1488258930832" xfId="4298" xr:uid="{00000000-0005-0000-0000-00003C140000}"/>
    <cellStyle name="style1488258930910" xfId="4299" xr:uid="{00000000-0005-0000-0000-00003D140000}"/>
    <cellStyle name="style1488258931020" xfId="4300" xr:uid="{00000000-0005-0000-0000-00003E140000}"/>
    <cellStyle name="style1488258931113" xfId="4301" xr:uid="{00000000-0005-0000-0000-00003F140000}"/>
    <cellStyle name="style1488258931207" xfId="4302" xr:uid="{00000000-0005-0000-0000-000040140000}"/>
    <cellStyle name="style1488258931285" xfId="4303" xr:uid="{00000000-0005-0000-0000-000041140000}"/>
    <cellStyle name="style1488258931410" xfId="4304" xr:uid="{00000000-0005-0000-0000-000042140000}"/>
    <cellStyle name="style1488258931504" xfId="4305" xr:uid="{00000000-0005-0000-0000-000043140000}"/>
    <cellStyle name="style1488258931582" xfId="4306" xr:uid="{00000000-0005-0000-0000-000044140000}"/>
    <cellStyle name="style1488258931676" xfId="4307" xr:uid="{00000000-0005-0000-0000-000045140000}"/>
    <cellStyle name="style1488258931770" xfId="4308" xr:uid="{00000000-0005-0000-0000-000046140000}"/>
    <cellStyle name="style1488258931848" xfId="4309" xr:uid="{00000000-0005-0000-0000-000047140000}"/>
    <cellStyle name="style1488258931942" xfId="4310" xr:uid="{00000000-0005-0000-0000-000048140000}"/>
    <cellStyle name="style1488259835940" xfId="4311" xr:uid="{00000000-0005-0000-0000-000049140000}"/>
    <cellStyle name="style1488259836049" xfId="4312" xr:uid="{00000000-0005-0000-0000-00004A140000}"/>
    <cellStyle name="style1488259836159" xfId="4313" xr:uid="{00000000-0005-0000-0000-00004B140000}"/>
    <cellStyle name="style1488259836268" xfId="4314" xr:uid="{00000000-0005-0000-0000-00004C140000}"/>
    <cellStyle name="style1488259836362" xfId="4315" xr:uid="{00000000-0005-0000-0000-00004D140000}"/>
    <cellStyle name="style1488259836471" xfId="4316" xr:uid="{00000000-0005-0000-0000-00004E140000}"/>
    <cellStyle name="style1488259836565" xfId="4317" xr:uid="{00000000-0005-0000-0000-00004F140000}"/>
    <cellStyle name="style1488259836675" xfId="4318" xr:uid="{00000000-0005-0000-0000-000050140000}"/>
    <cellStyle name="style1488259836768" xfId="4319" xr:uid="{00000000-0005-0000-0000-000051140000}"/>
    <cellStyle name="style1488259836893" xfId="4320" xr:uid="{00000000-0005-0000-0000-000052140000}"/>
    <cellStyle name="style1488259837003" xfId="4321" xr:uid="{00000000-0005-0000-0000-000053140000}"/>
    <cellStyle name="style1488259837112" xfId="4322" xr:uid="{00000000-0005-0000-0000-000054140000}"/>
    <cellStyle name="style1488259837221" xfId="4323" xr:uid="{00000000-0005-0000-0000-000055140000}"/>
    <cellStyle name="style1488259837315" xfId="4324" xr:uid="{00000000-0005-0000-0000-000056140000}"/>
    <cellStyle name="style1488259837471" xfId="4325" xr:uid="{00000000-0005-0000-0000-000057140000}"/>
    <cellStyle name="style1488259837612" xfId="4326" xr:uid="{00000000-0005-0000-0000-000058140000}"/>
    <cellStyle name="style1488259837737" xfId="4327" xr:uid="{00000000-0005-0000-0000-000059140000}"/>
    <cellStyle name="style1488259837846" xfId="4328" xr:uid="{00000000-0005-0000-0000-00005A140000}"/>
    <cellStyle name="style1488259837956" xfId="4329" xr:uid="{00000000-0005-0000-0000-00005B140000}"/>
    <cellStyle name="style1488259838065" xfId="4330" xr:uid="{00000000-0005-0000-0000-00005C140000}"/>
    <cellStyle name="style1488259838159" xfId="4331" xr:uid="{00000000-0005-0000-0000-00005D140000}"/>
    <cellStyle name="style1488259838253" xfId="4332" xr:uid="{00000000-0005-0000-0000-00005E140000}"/>
    <cellStyle name="style1488259838769" xfId="4333" xr:uid="{00000000-0005-0000-0000-00005F140000}"/>
    <cellStyle name="style1488259838941" xfId="4334" xr:uid="{00000000-0005-0000-0000-000060140000}"/>
    <cellStyle name="style1488259839129" xfId="4335" xr:uid="{00000000-0005-0000-0000-000061140000}"/>
    <cellStyle name="style1488259839316" xfId="4336" xr:uid="{00000000-0005-0000-0000-000062140000}"/>
    <cellStyle name="style1488259839488" xfId="4337" xr:uid="{00000000-0005-0000-0000-000063140000}"/>
    <cellStyle name="style1488259839629" xfId="4338" xr:uid="{00000000-0005-0000-0000-000064140000}"/>
    <cellStyle name="style1488259839785" xfId="4339" xr:uid="{00000000-0005-0000-0000-000065140000}"/>
    <cellStyle name="style1488259839941" xfId="4340" xr:uid="{00000000-0005-0000-0000-000066140000}"/>
    <cellStyle name="style1488259840082" xfId="4341" xr:uid="{00000000-0005-0000-0000-000067140000}"/>
    <cellStyle name="style1488259877432" xfId="4342" xr:uid="{00000000-0005-0000-0000-000068140000}"/>
    <cellStyle name="style1488259877526" xfId="4343" xr:uid="{00000000-0005-0000-0000-000069140000}"/>
    <cellStyle name="style1488259877620" xfId="4344" xr:uid="{00000000-0005-0000-0000-00006A140000}"/>
    <cellStyle name="style1488259877698" xfId="4345" xr:uid="{00000000-0005-0000-0000-00006B140000}"/>
    <cellStyle name="style1488259877792" xfId="4346" xr:uid="{00000000-0005-0000-0000-00006C140000}"/>
    <cellStyle name="style1488259877870" xfId="4347" xr:uid="{00000000-0005-0000-0000-00006D140000}"/>
    <cellStyle name="style1488259877964" xfId="4348" xr:uid="{00000000-0005-0000-0000-00006E140000}"/>
    <cellStyle name="style1488259878058" xfId="4349" xr:uid="{00000000-0005-0000-0000-00006F140000}"/>
    <cellStyle name="style1488259878151" xfId="4350" xr:uid="{00000000-0005-0000-0000-000070140000}"/>
    <cellStyle name="style1488259878245" xfId="4351" xr:uid="{00000000-0005-0000-0000-000071140000}"/>
    <cellStyle name="style1488259878339" xfId="4352" xr:uid="{00000000-0005-0000-0000-000072140000}"/>
    <cellStyle name="style1488259878417" xfId="4353" xr:uid="{00000000-0005-0000-0000-000073140000}"/>
    <cellStyle name="style1488259878511" xfId="4354" xr:uid="{00000000-0005-0000-0000-000074140000}"/>
    <cellStyle name="style1488259878605" xfId="4355" xr:uid="{00000000-0005-0000-0000-000075140000}"/>
    <cellStyle name="style1488259878698" xfId="4356" xr:uid="{00000000-0005-0000-0000-000076140000}"/>
    <cellStyle name="style1488259878792" xfId="4357" xr:uid="{00000000-0005-0000-0000-000077140000}"/>
    <cellStyle name="style1488259878870" xfId="4358" xr:uid="{00000000-0005-0000-0000-000078140000}"/>
    <cellStyle name="style1488259878995" xfId="4359" xr:uid="{00000000-0005-0000-0000-000079140000}"/>
    <cellStyle name="style1488259879120" xfId="4360" xr:uid="{00000000-0005-0000-0000-00007A140000}"/>
    <cellStyle name="style1488259879198" xfId="4361" xr:uid="{00000000-0005-0000-0000-00007B140000}"/>
    <cellStyle name="style1488259879292" xfId="4362" xr:uid="{00000000-0005-0000-0000-00007C140000}"/>
    <cellStyle name="style1488259879386" xfId="4363" xr:uid="{00000000-0005-0000-0000-00007D140000}"/>
    <cellStyle name="style1488259879464" xfId="4364" xr:uid="{00000000-0005-0000-0000-00007E140000}"/>
    <cellStyle name="style1488259879558" xfId="4365" xr:uid="{00000000-0005-0000-0000-00007F140000}"/>
    <cellStyle name="style1488259879636" xfId="4366" xr:uid="{00000000-0005-0000-0000-000080140000}"/>
    <cellStyle name="style1488259879730" xfId="4367" xr:uid="{00000000-0005-0000-0000-000081140000}"/>
    <cellStyle name="style1488259879823" xfId="4368" xr:uid="{00000000-0005-0000-0000-000082140000}"/>
    <cellStyle name="style1488259879964" xfId="4369" xr:uid="{00000000-0005-0000-0000-000083140000}"/>
    <cellStyle name="style1488259880042" xfId="4370" xr:uid="{00000000-0005-0000-0000-000084140000}"/>
    <cellStyle name="style1488259880136" xfId="4371" xr:uid="{00000000-0005-0000-0000-000085140000}"/>
    <cellStyle name="style1488259880230" xfId="4372" xr:uid="{00000000-0005-0000-0000-000086140000}"/>
    <cellStyle name="style1488259880339" xfId="4373" xr:uid="{00000000-0005-0000-0000-000087140000}"/>
    <cellStyle name="style1488259880402" xfId="4374" xr:uid="{00000000-0005-0000-0000-000088140000}"/>
    <cellStyle name="style1488259880480" xfId="4375" xr:uid="{00000000-0005-0000-0000-000089140000}"/>
    <cellStyle name="style1488259880558" xfId="4376" xr:uid="{00000000-0005-0000-0000-00008A140000}"/>
    <cellStyle name="style1488259880636" xfId="4377" xr:uid="{00000000-0005-0000-0000-00008B140000}"/>
    <cellStyle name="style1488259880698" xfId="4378" xr:uid="{00000000-0005-0000-0000-00008C140000}"/>
    <cellStyle name="style1488259880777" xfId="4379" xr:uid="{00000000-0005-0000-0000-00008D140000}"/>
    <cellStyle name="style1488259880855" xfId="4380" xr:uid="{00000000-0005-0000-0000-00008E140000}"/>
    <cellStyle name="style1488259880980" xfId="4381" xr:uid="{00000000-0005-0000-0000-00008F140000}"/>
    <cellStyle name="style1488259881058" xfId="4382" xr:uid="{00000000-0005-0000-0000-000090140000}"/>
    <cellStyle name="style1488259881136" xfId="4383" xr:uid="{00000000-0005-0000-0000-000091140000}"/>
    <cellStyle name="style1488259881214" xfId="4384" xr:uid="{00000000-0005-0000-0000-000092140000}"/>
    <cellStyle name="style1488259917581" xfId="4385" xr:uid="{00000000-0005-0000-0000-000093140000}"/>
    <cellStyle name="style1488259917674" xfId="4386" xr:uid="{00000000-0005-0000-0000-000094140000}"/>
    <cellStyle name="style1488259917768" xfId="4387" xr:uid="{00000000-0005-0000-0000-000095140000}"/>
    <cellStyle name="style1488259917846" xfId="4388" xr:uid="{00000000-0005-0000-0000-000096140000}"/>
    <cellStyle name="style1488259917940" xfId="4389" xr:uid="{00000000-0005-0000-0000-000097140000}"/>
    <cellStyle name="style1488259918034" xfId="4390" xr:uid="{00000000-0005-0000-0000-000098140000}"/>
    <cellStyle name="style1488259918112" xfId="4391" xr:uid="{00000000-0005-0000-0000-000099140000}"/>
    <cellStyle name="style1488259918206" xfId="4392" xr:uid="{00000000-0005-0000-0000-00009A140000}"/>
    <cellStyle name="style1488259918315" xfId="4393" xr:uid="{00000000-0005-0000-0000-00009B140000}"/>
    <cellStyle name="style1488259918409" xfId="4394" xr:uid="{00000000-0005-0000-0000-00009C140000}"/>
    <cellStyle name="style1488259918487" xfId="4395" xr:uid="{00000000-0005-0000-0000-00009D140000}"/>
    <cellStyle name="style1488259918581" xfId="4396" xr:uid="{00000000-0005-0000-0000-00009E140000}"/>
    <cellStyle name="style1488259918675" xfId="4397" xr:uid="{00000000-0005-0000-0000-00009F140000}"/>
    <cellStyle name="style1488259918768" xfId="4398" xr:uid="{00000000-0005-0000-0000-0000A0140000}"/>
    <cellStyle name="style1488259918862" xfId="4399" xr:uid="{00000000-0005-0000-0000-0000A1140000}"/>
    <cellStyle name="style1488259918956" xfId="4400" xr:uid="{00000000-0005-0000-0000-0000A2140000}"/>
    <cellStyle name="style1488259919050" xfId="4401" xr:uid="{00000000-0005-0000-0000-0000A3140000}"/>
    <cellStyle name="style1488259919190" xfId="4402" xr:uid="{00000000-0005-0000-0000-0000A4140000}"/>
    <cellStyle name="style1488259919286" xfId="4403" xr:uid="{00000000-0005-0000-0000-0000A5140000}"/>
    <cellStyle name="style1488259919364" xfId="4404" xr:uid="{00000000-0005-0000-0000-0000A6140000}"/>
    <cellStyle name="style1488259919458" xfId="4405" xr:uid="{00000000-0005-0000-0000-0000A7140000}"/>
    <cellStyle name="style1488259919536" xfId="4406" xr:uid="{00000000-0005-0000-0000-0000A8140000}"/>
    <cellStyle name="style1488259919630" xfId="4407" xr:uid="{00000000-0005-0000-0000-0000A9140000}"/>
    <cellStyle name="style1488259919708" xfId="4408" xr:uid="{00000000-0005-0000-0000-0000AA140000}"/>
    <cellStyle name="style1488259919801" xfId="4409" xr:uid="{00000000-0005-0000-0000-0000AB140000}"/>
    <cellStyle name="style1488259919895" xfId="4410" xr:uid="{00000000-0005-0000-0000-0000AC140000}"/>
    <cellStyle name="style1488259919973" xfId="4411" xr:uid="{00000000-0005-0000-0000-0000AD140000}"/>
    <cellStyle name="style1488259920083" xfId="4412" xr:uid="{00000000-0005-0000-0000-0000AE140000}"/>
    <cellStyle name="style1488259920176" xfId="4413" xr:uid="{00000000-0005-0000-0000-0000AF140000}"/>
    <cellStyle name="style1488259920270" xfId="4414" xr:uid="{00000000-0005-0000-0000-0000B0140000}"/>
    <cellStyle name="style1488259920364" xfId="4415" xr:uid="{00000000-0005-0000-0000-0000B1140000}"/>
    <cellStyle name="style1488259956522" xfId="4416" xr:uid="{00000000-0005-0000-0000-0000B2140000}"/>
    <cellStyle name="style1488259956616" xfId="4417" xr:uid="{00000000-0005-0000-0000-0000B3140000}"/>
    <cellStyle name="style1488259956694" xfId="4418" xr:uid="{00000000-0005-0000-0000-0000B4140000}"/>
    <cellStyle name="style1488259956788" xfId="4419" xr:uid="{00000000-0005-0000-0000-0000B5140000}"/>
    <cellStyle name="style1488259956881" xfId="4420" xr:uid="{00000000-0005-0000-0000-0000B6140000}"/>
    <cellStyle name="style1488259956960" xfId="4421" xr:uid="{00000000-0005-0000-0000-0000B7140000}"/>
    <cellStyle name="style1488259957053" xfId="4422" xr:uid="{00000000-0005-0000-0000-0000B8140000}"/>
    <cellStyle name="style1488259957131" xfId="4423" xr:uid="{00000000-0005-0000-0000-0000B9140000}"/>
    <cellStyle name="style1488259957225" xfId="4424" xr:uid="{00000000-0005-0000-0000-0000BA140000}"/>
    <cellStyle name="style1488259957303" xfId="4425" xr:uid="{00000000-0005-0000-0000-0000BB140000}"/>
    <cellStyle name="style1488259957397" xfId="4426" xr:uid="{00000000-0005-0000-0000-0000BC140000}"/>
    <cellStyle name="style1488259957491" xfId="4427" xr:uid="{00000000-0005-0000-0000-0000BD140000}"/>
    <cellStyle name="style1488259957585" xfId="4428" xr:uid="{00000000-0005-0000-0000-0000BE140000}"/>
    <cellStyle name="style1488259957678" xfId="4429" xr:uid="{00000000-0005-0000-0000-0000BF140000}"/>
    <cellStyle name="style1488259957772" xfId="4430" xr:uid="{00000000-0005-0000-0000-0000C0140000}"/>
    <cellStyle name="style1488259957866" xfId="4431" xr:uid="{00000000-0005-0000-0000-0000C1140000}"/>
    <cellStyle name="style1488259957944" xfId="4432" xr:uid="{00000000-0005-0000-0000-0000C2140000}"/>
    <cellStyle name="style1488259958085" xfId="4433" xr:uid="{00000000-0005-0000-0000-0000C3140000}"/>
    <cellStyle name="style1488259958178" xfId="4434" xr:uid="{00000000-0005-0000-0000-0000C4140000}"/>
    <cellStyle name="style1488259958272" xfId="4435" xr:uid="{00000000-0005-0000-0000-0000C5140000}"/>
    <cellStyle name="style1488259958382" xfId="4436" xr:uid="{00000000-0005-0000-0000-0000C6140000}"/>
    <cellStyle name="style1488259958491" xfId="4437" xr:uid="{00000000-0005-0000-0000-0000C7140000}"/>
    <cellStyle name="style1488259958601" xfId="4438" xr:uid="{00000000-0005-0000-0000-0000C8140000}"/>
    <cellStyle name="style1488259958679" xfId="4439" xr:uid="{00000000-0005-0000-0000-0000C9140000}"/>
    <cellStyle name="style1488259958772" xfId="4440" xr:uid="{00000000-0005-0000-0000-0000CA140000}"/>
    <cellStyle name="style1488259958866" xfId="4441" xr:uid="{00000000-0005-0000-0000-0000CB140000}"/>
    <cellStyle name="style1488259958944" xfId="4442" xr:uid="{00000000-0005-0000-0000-0000CC140000}"/>
    <cellStyle name="style1488259959101" xfId="4443" xr:uid="{00000000-0005-0000-0000-0000CD140000}"/>
    <cellStyle name="style1488259959194" xfId="4444" xr:uid="{00000000-0005-0000-0000-0000CE140000}"/>
    <cellStyle name="style1488259959288" xfId="4445" xr:uid="{00000000-0005-0000-0000-0000CF140000}"/>
    <cellStyle name="style1488259959382" xfId="4446" xr:uid="{00000000-0005-0000-0000-0000D0140000}"/>
    <cellStyle name="style1488259959476" xfId="4447" xr:uid="{00000000-0005-0000-0000-0000D1140000}"/>
    <cellStyle name="style1488259959554" xfId="4448" xr:uid="{00000000-0005-0000-0000-0000D2140000}"/>
    <cellStyle name="style1488259959632" xfId="4449" xr:uid="{00000000-0005-0000-0000-0000D3140000}"/>
    <cellStyle name="style1488259959694" xfId="4450" xr:uid="{00000000-0005-0000-0000-0000D4140000}"/>
    <cellStyle name="style1488259959772" xfId="4451" xr:uid="{00000000-0005-0000-0000-0000D5140000}"/>
    <cellStyle name="style1488259959851" xfId="4452" xr:uid="{00000000-0005-0000-0000-0000D6140000}"/>
    <cellStyle name="style1488259959929" xfId="4453" xr:uid="{00000000-0005-0000-0000-0000D7140000}"/>
    <cellStyle name="style1488259959991" xfId="4454" xr:uid="{00000000-0005-0000-0000-0000D8140000}"/>
    <cellStyle name="style1488259960101" xfId="4455" xr:uid="{00000000-0005-0000-0000-0000D9140000}"/>
    <cellStyle name="style1488259960179" xfId="4456" xr:uid="{00000000-0005-0000-0000-0000DA140000}"/>
    <cellStyle name="style1488259960257" xfId="4457" xr:uid="{00000000-0005-0000-0000-0000DB140000}"/>
    <cellStyle name="style1488259960319" xfId="4458" xr:uid="{00000000-0005-0000-0000-0000DC140000}"/>
    <cellStyle name="style1488259996732" xfId="4459" xr:uid="{00000000-0005-0000-0000-0000DD140000}"/>
    <cellStyle name="style1488259996825" xfId="4460" xr:uid="{00000000-0005-0000-0000-0000DE140000}"/>
    <cellStyle name="style1488259996919" xfId="4461" xr:uid="{00000000-0005-0000-0000-0000DF140000}"/>
    <cellStyle name="style1488259996997" xfId="4462" xr:uid="{00000000-0005-0000-0000-0000E0140000}"/>
    <cellStyle name="style1488259997138" xfId="4463" xr:uid="{00000000-0005-0000-0000-0000E1140000}"/>
    <cellStyle name="style1488259997216" xfId="4464" xr:uid="{00000000-0005-0000-0000-0000E2140000}"/>
    <cellStyle name="style1488259997310" xfId="4465" xr:uid="{00000000-0005-0000-0000-0000E3140000}"/>
    <cellStyle name="style1488259997388" xfId="4466" xr:uid="{00000000-0005-0000-0000-0000E4140000}"/>
    <cellStyle name="style1488259997482" xfId="4467" xr:uid="{00000000-0005-0000-0000-0000E5140000}"/>
    <cellStyle name="style1488259997575" xfId="4468" xr:uid="{00000000-0005-0000-0000-0000E6140000}"/>
    <cellStyle name="style1488259997654" xfId="4469" xr:uid="{00000000-0005-0000-0000-0000E7140000}"/>
    <cellStyle name="style1488259997747" xfId="4470" xr:uid="{00000000-0005-0000-0000-0000E8140000}"/>
    <cellStyle name="style1488259997841" xfId="4471" xr:uid="{00000000-0005-0000-0000-0000E9140000}"/>
    <cellStyle name="style1488259997935" xfId="4472" xr:uid="{00000000-0005-0000-0000-0000EA140000}"/>
    <cellStyle name="style1488259998029" xfId="4473" xr:uid="{00000000-0005-0000-0000-0000EB140000}"/>
    <cellStyle name="style1488259998138" xfId="4474" xr:uid="{00000000-0005-0000-0000-0000EC140000}"/>
    <cellStyle name="style1488259998232" xfId="4475" xr:uid="{00000000-0005-0000-0000-0000ED140000}"/>
    <cellStyle name="style1488259998357" xfId="4476" xr:uid="{00000000-0005-0000-0000-0000EE140000}"/>
    <cellStyle name="style1488259998435" xfId="4477" xr:uid="{00000000-0005-0000-0000-0000EF140000}"/>
    <cellStyle name="style1488259998529" xfId="4478" xr:uid="{00000000-0005-0000-0000-0000F0140000}"/>
    <cellStyle name="style1488259998607" xfId="4479" xr:uid="{00000000-0005-0000-0000-0000F1140000}"/>
    <cellStyle name="style1488259998701" xfId="4480" xr:uid="{00000000-0005-0000-0000-0000F2140000}"/>
    <cellStyle name="style1488259998779" xfId="4481" xr:uid="{00000000-0005-0000-0000-0000F3140000}"/>
    <cellStyle name="style1488259998888" xfId="4482" xr:uid="{00000000-0005-0000-0000-0000F4140000}"/>
    <cellStyle name="style1488259998966" xfId="4483" xr:uid="{00000000-0005-0000-0000-0000F5140000}"/>
    <cellStyle name="style1488259999060" xfId="4484" xr:uid="{00000000-0005-0000-0000-0000F6140000}"/>
    <cellStyle name="style1488259999138" xfId="4485" xr:uid="{00000000-0005-0000-0000-0000F7140000}"/>
    <cellStyle name="style1488259999232" xfId="4486" xr:uid="{00000000-0005-0000-0000-0000F8140000}"/>
    <cellStyle name="style1488259999328" xfId="4487" xr:uid="{00000000-0005-0000-0000-0000F9140000}"/>
    <cellStyle name="style1488259999422" xfId="4488" xr:uid="{00000000-0005-0000-0000-0000FA140000}"/>
    <cellStyle name="style1488259999500" xfId="4489" xr:uid="{00000000-0005-0000-0000-0000FB140000}"/>
    <cellStyle name="style1488259999593" xfId="4490" xr:uid="{00000000-0005-0000-0000-0000FC140000}"/>
    <cellStyle name="style1488259999687" xfId="4491" xr:uid="{00000000-0005-0000-0000-0000FD140000}"/>
    <cellStyle name="style1488259999765" xfId="4492" xr:uid="{00000000-0005-0000-0000-0000FE140000}"/>
    <cellStyle name="style1488259999843" xfId="4493" xr:uid="{00000000-0005-0000-0000-0000FF140000}"/>
    <cellStyle name="style1488259999922" xfId="4494" xr:uid="{00000000-0005-0000-0000-000000150000}"/>
    <cellStyle name="style1488259999984" xfId="4495" xr:uid="{00000000-0005-0000-0000-000001150000}"/>
    <cellStyle name="style1488260000062" xfId="4496" xr:uid="{00000000-0005-0000-0000-000002150000}"/>
    <cellStyle name="style1488260000140" xfId="4497" xr:uid="{00000000-0005-0000-0000-000003150000}"/>
    <cellStyle name="style1488260000203" xfId="4498" xr:uid="{00000000-0005-0000-0000-000004150000}"/>
    <cellStyle name="style1488260000297" xfId="4499" xr:uid="{00000000-0005-0000-0000-000005150000}"/>
    <cellStyle name="style1488260000375" xfId="4500" xr:uid="{00000000-0005-0000-0000-000006150000}"/>
    <cellStyle name="style1488260000437" xfId="4501" xr:uid="{00000000-0005-0000-0000-000007150000}"/>
    <cellStyle name="style1488260000515" xfId="4502" xr:uid="{00000000-0005-0000-0000-000008150000}"/>
    <cellStyle name="style1488260036820" xfId="4503" xr:uid="{00000000-0005-0000-0000-000009150000}"/>
    <cellStyle name="style1488260036914" xfId="4504" xr:uid="{00000000-0005-0000-0000-00000A150000}"/>
    <cellStyle name="style1488260037024" xfId="4505" xr:uid="{00000000-0005-0000-0000-00000B150000}"/>
    <cellStyle name="style1488260037102" xfId="4506" xr:uid="{00000000-0005-0000-0000-00000C150000}"/>
    <cellStyle name="style1488260037211" xfId="4507" xr:uid="{00000000-0005-0000-0000-00000D150000}"/>
    <cellStyle name="style1488260037321" xfId="4508" xr:uid="{00000000-0005-0000-0000-00000E150000}"/>
    <cellStyle name="style1488260037414" xfId="4509" xr:uid="{00000000-0005-0000-0000-00000F150000}"/>
    <cellStyle name="style1488260037524" xfId="4510" xr:uid="{00000000-0005-0000-0000-000010150000}"/>
    <cellStyle name="style1488260037618" xfId="4511" xr:uid="{00000000-0005-0000-0000-000011150000}"/>
    <cellStyle name="style1488260037711" xfId="4512" xr:uid="{00000000-0005-0000-0000-000012150000}"/>
    <cellStyle name="style1488260037789" xfId="4513" xr:uid="{00000000-0005-0000-0000-000013150000}"/>
    <cellStyle name="style1488260037899" xfId="4514" xr:uid="{00000000-0005-0000-0000-000014150000}"/>
    <cellStyle name="style1488260037977" xfId="4515" xr:uid="{00000000-0005-0000-0000-000015150000}"/>
    <cellStyle name="style1488260038071" xfId="4516" xr:uid="{00000000-0005-0000-0000-000016150000}"/>
    <cellStyle name="style1488260038164" xfId="4517" xr:uid="{00000000-0005-0000-0000-000017150000}"/>
    <cellStyle name="style1488260038289" xfId="4518" xr:uid="{00000000-0005-0000-0000-000018150000}"/>
    <cellStyle name="style1488260038446" xfId="4519" xr:uid="{00000000-0005-0000-0000-000019150000}"/>
    <cellStyle name="style1488260038555" xfId="4520" xr:uid="{00000000-0005-0000-0000-00001A150000}"/>
    <cellStyle name="style1488260038649" xfId="4521" xr:uid="{00000000-0005-0000-0000-00001B150000}"/>
    <cellStyle name="style1488260038758" xfId="4522" xr:uid="{00000000-0005-0000-0000-00001C150000}"/>
    <cellStyle name="style1488260075393" xfId="4523" xr:uid="{00000000-0005-0000-0000-00001D150000}"/>
    <cellStyle name="style1488260075502" xfId="4524" xr:uid="{00000000-0005-0000-0000-00001E150000}"/>
    <cellStyle name="style1488260075596" xfId="4525" xr:uid="{00000000-0005-0000-0000-00001F150000}"/>
    <cellStyle name="style1488260075737" xfId="4526" xr:uid="{00000000-0005-0000-0000-000020150000}"/>
    <cellStyle name="style1488260075846" xfId="4527" xr:uid="{00000000-0005-0000-0000-000021150000}"/>
    <cellStyle name="style1488260075940" xfId="4528" xr:uid="{00000000-0005-0000-0000-000022150000}"/>
    <cellStyle name="style1488260076033" xfId="4529" xr:uid="{00000000-0005-0000-0000-000023150000}"/>
    <cellStyle name="style1488260076158" xfId="4530" xr:uid="{00000000-0005-0000-0000-000024150000}"/>
    <cellStyle name="style1488260076299" xfId="4531" xr:uid="{00000000-0005-0000-0000-000025150000}"/>
    <cellStyle name="style1488260076408" xfId="4532" xr:uid="{00000000-0005-0000-0000-000026150000}"/>
    <cellStyle name="style1488260076518" xfId="4533" xr:uid="{00000000-0005-0000-0000-000027150000}"/>
    <cellStyle name="style1488260076643" xfId="4534" xr:uid="{00000000-0005-0000-0000-000028150000}"/>
    <cellStyle name="style1488260076768" xfId="4535" xr:uid="{00000000-0005-0000-0000-000029150000}"/>
    <cellStyle name="style1488260076893" xfId="4536" xr:uid="{00000000-0005-0000-0000-00002A150000}"/>
    <cellStyle name="style1488260077033" xfId="4537" xr:uid="{00000000-0005-0000-0000-00002B150000}"/>
    <cellStyle name="style1488260077127" xfId="4538" xr:uid="{00000000-0005-0000-0000-00002C150000}"/>
    <cellStyle name="style1488260077237" xfId="4539" xr:uid="{00000000-0005-0000-0000-00002D150000}"/>
    <cellStyle name="style1488260077331" xfId="4540" xr:uid="{00000000-0005-0000-0000-00002E150000}"/>
    <cellStyle name="style1488260077425" xfId="4541" xr:uid="{00000000-0005-0000-0000-00002F150000}"/>
    <cellStyle name="style1488260077534" xfId="4542" xr:uid="{00000000-0005-0000-0000-000030150000}"/>
    <cellStyle name="style1488260077643" xfId="4543" xr:uid="{00000000-0005-0000-0000-000031150000}"/>
    <cellStyle name="style1488260077753" xfId="4544" xr:uid="{00000000-0005-0000-0000-000032150000}"/>
    <cellStyle name="style1488260115301" xfId="4545" xr:uid="{00000000-0005-0000-0000-000033150000}"/>
    <cellStyle name="style1488260115395" xfId="4546" xr:uid="{00000000-0005-0000-0000-000034150000}"/>
    <cellStyle name="style1488260115488" xfId="4547" xr:uid="{00000000-0005-0000-0000-000035150000}"/>
    <cellStyle name="style1488260115566" xfId="4548" xr:uid="{00000000-0005-0000-0000-000036150000}"/>
    <cellStyle name="style1488260115660" xfId="4549" xr:uid="{00000000-0005-0000-0000-000037150000}"/>
    <cellStyle name="style1488260115738" xfId="4550" xr:uid="{00000000-0005-0000-0000-000038150000}"/>
    <cellStyle name="style1488260115816" xfId="4551" xr:uid="{00000000-0005-0000-0000-000039150000}"/>
    <cellStyle name="style1488260115895" xfId="4552" xr:uid="{00000000-0005-0000-0000-00003A150000}"/>
    <cellStyle name="style1488260115988" xfId="4553" xr:uid="{00000000-0005-0000-0000-00003B150000}"/>
    <cellStyle name="style1488260116066" xfId="4554" xr:uid="{00000000-0005-0000-0000-00003C150000}"/>
    <cellStyle name="style1488260116160" xfId="4555" xr:uid="{00000000-0005-0000-0000-00003D150000}"/>
    <cellStyle name="style1488260116254" xfId="4556" xr:uid="{00000000-0005-0000-0000-00003E150000}"/>
    <cellStyle name="style1488260116348" xfId="4557" xr:uid="{00000000-0005-0000-0000-00003F150000}"/>
    <cellStyle name="style1488260116504" xfId="4558" xr:uid="{00000000-0005-0000-0000-000040150000}"/>
    <cellStyle name="style1488260116598" xfId="4559" xr:uid="{00000000-0005-0000-0000-000041150000}"/>
    <cellStyle name="style1488260116691" xfId="4560" xr:uid="{00000000-0005-0000-0000-000042150000}"/>
    <cellStyle name="style1488260116785" xfId="4561" xr:uid="{00000000-0005-0000-0000-000043150000}"/>
    <cellStyle name="style1488260116879" xfId="4562" xr:uid="{00000000-0005-0000-0000-000044150000}"/>
    <cellStyle name="style1488260116957" xfId="4563" xr:uid="{00000000-0005-0000-0000-000045150000}"/>
    <cellStyle name="style1488260117051" xfId="4564" xr:uid="{00000000-0005-0000-0000-000046150000}"/>
    <cellStyle name="style1488260117145" xfId="4565" xr:uid="{00000000-0005-0000-0000-000047150000}"/>
    <cellStyle name="style1488260117223" xfId="4566" xr:uid="{00000000-0005-0000-0000-000048150000}"/>
    <cellStyle name="style1488260117317" xfId="4567" xr:uid="{00000000-0005-0000-0000-000049150000}"/>
    <cellStyle name="style1488260117410" xfId="4568" xr:uid="{00000000-0005-0000-0000-00004A150000}"/>
    <cellStyle name="style1488276330170" xfId="4569" xr:uid="{00000000-0005-0000-0000-00004B150000}"/>
    <cellStyle name="style1488276330280" xfId="4570" xr:uid="{00000000-0005-0000-0000-00004C150000}"/>
    <cellStyle name="style1488276330389" xfId="4571" xr:uid="{00000000-0005-0000-0000-00004D150000}"/>
    <cellStyle name="style1488276330483" xfId="4572" xr:uid="{00000000-0005-0000-0000-00004E150000}"/>
    <cellStyle name="style1488276330592" xfId="4573" xr:uid="{00000000-0005-0000-0000-00004F150000}"/>
    <cellStyle name="style1488276330686" xfId="4574" xr:uid="{00000000-0005-0000-0000-000050150000}"/>
    <cellStyle name="style1488276330811" xfId="4575" xr:uid="{00000000-0005-0000-0000-000051150000}"/>
    <cellStyle name="style1488276330905" xfId="4576" xr:uid="{00000000-0005-0000-0000-000052150000}"/>
    <cellStyle name="style1488276331014" xfId="4577" xr:uid="{00000000-0005-0000-0000-000053150000}"/>
    <cellStyle name="style1488276331108" xfId="4578" xr:uid="{00000000-0005-0000-0000-000054150000}"/>
    <cellStyle name="style1488276331233" xfId="4579" xr:uid="{00000000-0005-0000-0000-000055150000}"/>
    <cellStyle name="style1488276331343" xfId="4580" xr:uid="{00000000-0005-0000-0000-000056150000}"/>
    <cellStyle name="style1488276331452" xfId="4581" xr:uid="{00000000-0005-0000-0000-000057150000}"/>
    <cellStyle name="style1488276331546" xfId="4582" xr:uid="{00000000-0005-0000-0000-000058150000}"/>
    <cellStyle name="style1488276331671" xfId="4583" xr:uid="{00000000-0005-0000-0000-000059150000}"/>
    <cellStyle name="style1488276331827" xfId="4584" xr:uid="{00000000-0005-0000-0000-00005A150000}"/>
    <cellStyle name="style1488276331921" xfId="4585" xr:uid="{00000000-0005-0000-0000-00005B150000}"/>
    <cellStyle name="style1488276332030" xfId="4586" xr:uid="{00000000-0005-0000-0000-00005C150000}"/>
    <cellStyle name="style1488276332140" xfId="4587" xr:uid="{00000000-0005-0000-0000-00005D150000}"/>
    <cellStyle name="style1488276332249" xfId="4588" xr:uid="{00000000-0005-0000-0000-00005E150000}"/>
    <cellStyle name="style1488276332343" xfId="4589" xr:uid="{00000000-0005-0000-0000-00005F150000}"/>
    <cellStyle name="style1488276332452" xfId="4590" xr:uid="{00000000-0005-0000-0000-000060150000}"/>
    <cellStyle name="style1488276332561" xfId="4591" xr:uid="{00000000-0005-0000-0000-000061150000}"/>
    <cellStyle name="style1488276332655" xfId="4592" xr:uid="{00000000-0005-0000-0000-000062150000}"/>
    <cellStyle name="style1488276332765" xfId="4593" xr:uid="{00000000-0005-0000-0000-000063150000}"/>
    <cellStyle name="style1488276332858" xfId="4594" xr:uid="{00000000-0005-0000-0000-000064150000}"/>
    <cellStyle name="style1488276332968" xfId="4595" xr:uid="{00000000-0005-0000-0000-000065150000}"/>
    <cellStyle name="style1488276333093" xfId="4596" xr:uid="{00000000-0005-0000-0000-000066150000}"/>
    <cellStyle name="style1488276333202" xfId="4597" xr:uid="{00000000-0005-0000-0000-000067150000}"/>
    <cellStyle name="style1488276333296" xfId="4598" xr:uid="{00000000-0005-0000-0000-000068150000}"/>
    <cellStyle name="style1488276333405" xfId="4599" xr:uid="{00000000-0005-0000-0000-000069150000}"/>
    <cellStyle name="style1488276369693" xfId="4600" xr:uid="{00000000-0005-0000-0000-00006A150000}"/>
    <cellStyle name="style1488276369802" xfId="4601" xr:uid="{00000000-0005-0000-0000-00006B150000}"/>
    <cellStyle name="style1488276369896" xfId="4602" xr:uid="{00000000-0005-0000-0000-00006C150000}"/>
    <cellStyle name="style1488276369974" xfId="4603" xr:uid="{00000000-0005-0000-0000-00006D150000}"/>
    <cellStyle name="style1488276370068" xfId="4604" xr:uid="{00000000-0005-0000-0000-00006E150000}"/>
    <cellStyle name="style1488276370146" xfId="4605" xr:uid="{00000000-0005-0000-0000-00006F150000}"/>
    <cellStyle name="style1488276370240" xfId="4606" xr:uid="{00000000-0005-0000-0000-000070150000}"/>
    <cellStyle name="style1488276370333" xfId="4607" xr:uid="{00000000-0005-0000-0000-000071150000}"/>
    <cellStyle name="style1488276370427" xfId="4608" xr:uid="{00000000-0005-0000-0000-000072150000}"/>
    <cellStyle name="style1488276370505" xfId="4609" xr:uid="{00000000-0005-0000-0000-000073150000}"/>
    <cellStyle name="style1488276370599" xfId="4610" xr:uid="{00000000-0005-0000-0000-000074150000}"/>
    <cellStyle name="style1488276370677" xfId="4611" xr:uid="{00000000-0005-0000-0000-000075150000}"/>
    <cellStyle name="style1488276370786" xfId="4612" xr:uid="{00000000-0005-0000-0000-000076150000}"/>
    <cellStyle name="style1488276370880" xfId="4613" xr:uid="{00000000-0005-0000-0000-000077150000}"/>
    <cellStyle name="style1488276370974" xfId="4614" xr:uid="{00000000-0005-0000-0000-000078150000}"/>
    <cellStyle name="style1488276371052" xfId="4615" xr:uid="{00000000-0005-0000-0000-000079150000}"/>
    <cellStyle name="style1488276371146" xfId="4616" xr:uid="{00000000-0005-0000-0000-00007A150000}"/>
    <cellStyle name="style1488276371287" xfId="4617" xr:uid="{00000000-0005-0000-0000-00007B150000}"/>
    <cellStyle name="style1488276371380" xfId="4618" xr:uid="{00000000-0005-0000-0000-00007C150000}"/>
    <cellStyle name="style1488276371474" xfId="4619" xr:uid="{00000000-0005-0000-0000-00007D150000}"/>
    <cellStyle name="style1488276371568" xfId="4620" xr:uid="{00000000-0005-0000-0000-00007E150000}"/>
    <cellStyle name="style1488276371646" xfId="4621" xr:uid="{00000000-0005-0000-0000-00007F150000}"/>
    <cellStyle name="style1488276371740" xfId="4622" xr:uid="{00000000-0005-0000-0000-000080150000}"/>
    <cellStyle name="style1488276371834" xfId="4623" xr:uid="{00000000-0005-0000-0000-000081150000}"/>
    <cellStyle name="style1488276371912" xfId="4624" xr:uid="{00000000-0005-0000-0000-000082150000}"/>
    <cellStyle name="style1488276372005" xfId="4625" xr:uid="{00000000-0005-0000-0000-000083150000}"/>
    <cellStyle name="style1488276372084" xfId="4626" xr:uid="{00000000-0005-0000-0000-000084150000}"/>
    <cellStyle name="style1488276372224" xfId="4627" xr:uid="{00000000-0005-0000-0000-000085150000}"/>
    <cellStyle name="style1488276372318" xfId="4628" xr:uid="{00000000-0005-0000-0000-000086150000}"/>
    <cellStyle name="style1488276372396" xfId="4629" xr:uid="{00000000-0005-0000-0000-000087150000}"/>
    <cellStyle name="style1488276372490" xfId="4630" xr:uid="{00000000-0005-0000-0000-000088150000}"/>
    <cellStyle name="style1488276372599" xfId="4631" xr:uid="{00000000-0005-0000-0000-000089150000}"/>
    <cellStyle name="style1488276372677" xfId="4632" xr:uid="{00000000-0005-0000-0000-00008A150000}"/>
    <cellStyle name="style1488276372771" xfId="4633" xr:uid="{00000000-0005-0000-0000-00008B150000}"/>
    <cellStyle name="style1488276372865" xfId="4634" xr:uid="{00000000-0005-0000-0000-00008C150000}"/>
    <cellStyle name="style1488276372943" xfId="4635" xr:uid="{00000000-0005-0000-0000-00008D150000}"/>
    <cellStyle name="style1488276373021" xfId="4636" xr:uid="{00000000-0005-0000-0000-00008E150000}"/>
    <cellStyle name="style1488276373099" xfId="4637" xr:uid="{00000000-0005-0000-0000-00008F150000}"/>
    <cellStyle name="style1488276373178" xfId="4638" xr:uid="{00000000-0005-0000-0000-000090150000}"/>
    <cellStyle name="style1488276373318" xfId="4639" xr:uid="{00000000-0005-0000-0000-000091150000}"/>
    <cellStyle name="style1488276373381" xfId="4640" xr:uid="{00000000-0005-0000-0000-000092150000}"/>
    <cellStyle name="style1488276373459" xfId="4641" xr:uid="{00000000-0005-0000-0000-000093150000}"/>
    <cellStyle name="style1488276373537" xfId="4642" xr:uid="{00000000-0005-0000-0000-000094150000}"/>
    <cellStyle name="style1488276410230" xfId="4643" xr:uid="{00000000-0005-0000-0000-000095150000}"/>
    <cellStyle name="style1488276410323" xfId="4644" xr:uid="{00000000-0005-0000-0000-000096150000}"/>
    <cellStyle name="style1488276410417" xfId="4645" xr:uid="{00000000-0005-0000-0000-000097150000}"/>
    <cellStyle name="style1488276410511" xfId="4646" xr:uid="{00000000-0005-0000-0000-000098150000}"/>
    <cellStyle name="style1488276410605" xfId="4647" xr:uid="{00000000-0005-0000-0000-000099150000}"/>
    <cellStyle name="style1488276410698" xfId="4648" xr:uid="{00000000-0005-0000-0000-00009A150000}"/>
    <cellStyle name="style1488276410792" xfId="4649" xr:uid="{00000000-0005-0000-0000-00009B150000}"/>
    <cellStyle name="style1488276410870" xfId="4650" xr:uid="{00000000-0005-0000-0000-00009C150000}"/>
    <cellStyle name="style1488276410964" xfId="4651" xr:uid="{00000000-0005-0000-0000-00009D150000}"/>
    <cellStyle name="style1488276411058" xfId="4652" xr:uid="{00000000-0005-0000-0000-00009E150000}"/>
    <cellStyle name="style1488276411136" xfId="4653" xr:uid="{00000000-0005-0000-0000-00009F150000}"/>
    <cellStyle name="style1488276411230" xfId="4654" xr:uid="{00000000-0005-0000-0000-0000A0150000}"/>
    <cellStyle name="style1488276411324" xfId="4655" xr:uid="{00000000-0005-0000-0000-0000A1150000}"/>
    <cellStyle name="style1488276411417" xfId="4656" xr:uid="{00000000-0005-0000-0000-0000A2150000}"/>
    <cellStyle name="style1488276411511" xfId="4657" xr:uid="{00000000-0005-0000-0000-0000A3150000}"/>
    <cellStyle name="style1488276411605" xfId="4658" xr:uid="{00000000-0005-0000-0000-0000A4150000}"/>
    <cellStyle name="style1488276411683" xfId="4659" xr:uid="{00000000-0005-0000-0000-0000A5150000}"/>
    <cellStyle name="style1488276411824" xfId="4660" xr:uid="{00000000-0005-0000-0000-0000A6150000}"/>
    <cellStyle name="style1488276411918" xfId="4661" xr:uid="{00000000-0005-0000-0000-0000A7150000}"/>
    <cellStyle name="style1488276412011" xfId="4662" xr:uid="{00000000-0005-0000-0000-0000A8150000}"/>
    <cellStyle name="style1488276412105" xfId="4663" xr:uid="{00000000-0005-0000-0000-0000A9150000}"/>
    <cellStyle name="style1488276412183" xfId="4664" xr:uid="{00000000-0005-0000-0000-0000AA150000}"/>
    <cellStyle name="style1488276412293" xfId="4665" xr:uid="{00000000-0005-0000-0000-0000AB150000}"/>
    <cellStyle name="style1488276412371" xfId="4666" xr:uid="{00000000-0005-0000-0000-0000AC150000}"/>
    <cellStyle name="style1488276412465" xfId="4667" xr:uid="{00000000-0005-0000-0000-0000AD150000}"/>
    <cellStyle name="style1488276412543" xfId="4668" xr:uid="{00000000-0005-0000-0000-0000AE150000}"/>
    <cellStyle name="style1488276412636" xfId="4669" xr:uid="{00000000-0005-0000-0000-0000AF150000}"/>
    <cellStyle name="style1488276412746" xfId="4670" xr:uid="{00000000-0005-0000-0000-0000B0150000}"/>
    <cellStyle name="style1488276412824" xfId="4671" xr:uid="{00000000-0005-0000-0000-0000B1150000}"/>
    <cellStyle name="style1488276412918" xfId="4672" xr:uid="{00000000-0005-0000-0000-0000B2150000}"/>
    <cellStyle name="style1488276413011" xfId="4673" xr:uid="{00000000-0005-0000-0000-0000B3150000}"/>
    <cellStyle name="style1488276450133" xfId="4674" xr:uid="{00000000-0005-0000-0000-0000B4150000}"/>
    <cellStyle name="style1488276450227" xfId="4675" xr:uid="{00000000-0005-0000-0000-0000B5150000}"/>
    <cellStyle name="style1488276450320" xfId="4676" xr:uid="{00000000-0005-0000-0000-0000B6150000}"/>
    <cellStyle name="style1488276450414" xfId="4677" xr:uid="{00000000-0005-0000-0000-0000B7150000}"/>
    <cellStyle name="style1488276450508" xfId="4678" xr:uid="{00000000-0005-0000-0000-0000B8150000}"/>
    <cellStyle name="style1488276450586" xfId="4679" xr:uid="{00000000-0005-0000-0000-0000B9150000}"/>
    <cellStyle name="style1488276450680" xfId="4680" xr:uid="{00000000-0005-0000-0000-0000BA150000}"/>
    <cellStyle name="style1488276450774" xfId="4681" xr:uid="{00000000-0005-0000-0000-0000BB150000}"/>
    <cellStyle name="style1488276450867" xfId="4682" xr:uid="{00000000-0005-0000-0000-0000BC150000}"/>
    <cellStyle name="style1488276450992" xfId="4683" xr:uid="{00000000-0005-0000-0000-0000BD150000}"/>
    <cellStyle name="style1488276451133" xfId="4684" xr:uid="{00000000-0005-0000-0000-0000BE150000}"/>
    <cellStyle name="style1488276451227" xfId="4685" xr:uid="{00000000-0005-0000-0000-0000BF150000}"/>
    <cellStyle name="style1488276451321" xfId="4686" xr:uid="{00000000-0005-0000-0000-0000C0150000}"/>
    <cellStyle name="style1488276451414" xfId="4687" xr:uid="{00000000-0005-0000-0000-0000C1150000}"/>
    <cellStyle name="style1488276451508" xfId="4688" xr:uid="{00000000-0005-0000-0000-0000C2150000}"/>
    <cellStyle name="style1488276451602" xfId="4689" xr:uid="{00000000-0005-0000-0000-0000C3150000}"/>
    <cellStyle name="style1488276451727" xfId="4690" xr:uid="{00000000-0005-0000-0000-0000C4150000}"/>
    <cellStyle name="style1488276451836" xfId="4691" xr:uid="{00000000-0005-0000-0000-0000C5150000}"/>
    <cellStyle name="style1488276451930" xfId="4692" xr:uid="{00000000-0005-0000-0000-0000C6150000}"/>
    <cellStyle name="style1488276452024" xfId="4693" xr:uid="{00000000-0005-0000-0000-0000C7150000}"/>
    <cellStyle name="style1488276452117" xfId="4694" xr:uid="{00000000-0005-0000-0000-0000C8150000}"/>
    <cellStyle name="style1488276452211" xfId="4695" xr:uid="{00000000-0005-0000-0000-0000C9150000}"/>
    <cellStyle name="style1488276452321" xfId="4696" xr:uid="{00000000-0005-0000-0000-0000CA150000}"/>
    <cellStyle name="style1488276452414" xfId="4697" xr:uid="{00000000-0005-0000-0000-0000CB150000}"/>
    <cellStyle name="style1488276452508" xfId="4698" xr:uid="{00000000-0005-0000-0000-0000CC150000}"/>
    <cellStyle name="style1488276452586" xfId="4699" xr:uid="{00000000-0005-0000-0000-0000CD150000}"/>
    <cellStyle name="style1488276452696" xfId="4700" xr:uid="{00000000-0005-0000-0000-0000CE150000}"/>
    <cellStyle name="style1488276452805" xfId="4701" xr:uid="{00000000-0005-0000-0000-0000CF150000}"/>
    <cellStyle name="style1488276452915" xfId="4702" xr:uid="{00000000-0005-0000-0000-0000D0150000}"/>
    <cellStyle name="style1488276453008" xfId="4703" xr:uid="{00000000-0005-0000-0000-0000D1150000}"/>
    <cellStyle name="style1488276453102" xfId="4704" xr:uid="{00000000-0005-0000-0000-0000D2150000}"/>
    <cellStyle name="style1488276453211" xfId="4705" xr:uid="{00000000-0005-0000-0000-0000D3150000}"/>
    <cellStyle name="style1488276453290" xfId="4706" xr:uid="{00000000-0005-0000-0000-0000D4150000}"/>
    <cellStyle name="style1488276453368" xfId="4707" xr:uid="{00000000-0005-0000-0000-0000D5150000}"/>
    <cellStyle name="style1488276453446" xfId="4708" xr:uid="{00000000-0005-0000-0000-0000D6150000}"/>
    <cellStyle name="style1488276453524" xfId="4709" xr:uid="{00000000-0005-0000-0000-0000D7150000}"/>
    <cellStyle name="style1488276453586" xfId="4710" xr:uid="{00000000-0005-0000-0000-0000D8150000}"/>
    <cellStyle name="style1488276453696" xfId="4711" xr:uid="{00000000-0005-0000-0000-0000D9150000}"/>
    <cellStyle name="style1488276453774" xfId="4712" xr:uid="{00000000-0005-0000-0000-0000DA150000}"/>
    <cellStyle name="style1488276453883" xfId="4713" xr:uid="{00000000-0005-0000-0000-0000DB150000}"/>
    <cellStyle name="style1488276453961" xfId="4714" xr:uid="{00000000-0005-0000-0000-0000DC150000}"/>
    <cellStyle name="style1488276454024" xfId="4715" xr:uid="{00000000-0005-0000-0000-0000DD150000}"/>
    <cellStyle name="style1488276454102" xfId="4716" xr:uid="{00000000-0005-0000-0000-0000DE150000}"/>
    <cellStyle name="style1488276491519" xfId="4717" xr:uid="{00000000-0005-0000-0000-0000DF150000}"/>
    <cellStyle name="style1488276491612" xfId="4718" xr:uid="{00000000-0005-0000-0000-0000E0150000}"/>
    <cellStyle name="style1488276491691" xfId="4719" xr:uid="{00000000-0005-0000-0000-0000E1150000}"/>
    <cellStyle name="style1488276491784" xfId="4720" xr:uid="{00000000-0005-0000-0000-0000E2150000}"/>
    <cellStyle name="style1488276491878" xfId="4721" xr:uid="{00000000-0005-0000-0000-0000E3150000}"/>
    <cellStyle name="style1488276491956" xfId="4722" xr:uid="{00000000-0005-0000-0000-0000E4150000}"/>
    <cellStyle name="style1488276492050" xfId="4723" xr:uid="{00000000-0005-0000-0000-0000E5150000}"/>
    <cellStyle name="style1488276492144" xfId="4724" xr:uid="{00000000-0005-0000-0000-0000E6150000}"/>
    <cellStyle name="style1488276492237" xfId="4725" xr:uid="{00000000-0005-0000-0000-0000E7150000}"/>
    <cellStyle name="style1488276492316" xfId="4726" xr:uid="{00000000-0005-0000-0000-0000E8150000}"/>
    <cellStyle name="style1488276492409" xfId="4727" xr:uid="{00000000-0005-0000-0000-0000E9150000}"/>
    <cellStyle name="style1488276492487" xfId="4728" xr:uid="{00000000-0005-0000-0000-0000EA150000}"/>
    <cellStyle name="style1488276492581" xfId="4729" xr:uid="{00000000-0005-0000-0000-0000EB150000}"/>
    <cellStyle name="style1488276492675" xfId="4730" xr:uid="{00000000-0005-0000-0000-0000EC150000}"/>
    <cellStyle name="style1488276492769" xfId="4731" xr:uid="{00000000-0005-0000-0000-0000ED150000}"/>
    <cellStyle name="style1488276492863" xfId="4732" xr:uid="{00000000-0005-0000-0000-0000EE150000}"/>
    <cellStyle name="style1488276492956" xfId="4733" xr:uid="{00000000-0005-0000-0000-0000EF150000}"/>
    <cellStyle name="style1488276493066" xfId="4734" xr:uid="{00000000-0005-0000-0000-0000F0150000}"/>
    <cellStyle name="style1488276493160" xfId="4735" xr:uid="{00000000-0005-0000-0000-0000F1150000}"/>
    <cellStyle name="style1488276493253" xfId="4736" xr:uid="{00000000-0005-0000-0000-0000F2150000}"/>
    <cellStyle name="style1488276493347" xfId="4737" xr:uid="{00000000-0005-0000-0000-0000F3150000}"/>
    <cellStyle name="style1488276493425" xfId="4738" xr:uid="{00000000-0005-0000-0000-0000F4150000}"/>
    <cellStyle name="style1488276493519" xfId="4739" xr:uid="{00000000-0005-0000-0000-0000F5150000}"/>
    <cellStyle name="style1488276493613" xfId="4740" xr:uid="{00000000-0005-0000-0000-0000F6150000}"/>
    <cellStyle name="style1488276493706" xfId="4741" xr:uid="{00000000-0005-0000-0000-0000F7150000}"/>
    <cellStyle name="style1488276493816" xfId="4742" xr:uid="{00000000-0005-0000-0000-0000F8150000}"/>
    <cellStyle name="style1488276493941" xfId="4743" xr:uid="{00000000-0005-0000-0000-0000F9150000}"/>
    <cellStyle name="style1488276494050" xfId="4744" xr:uid="{00000000-0005-0000-0000-0000FA150000}"/>
    <cellStyle name="style1488276494128" xfId="4745" xr:uid="{00000000-0005-0000-0000-0000FB150000}"/>
    <cellStyle name="style1488276494222" xfId="4746" xr:uid="{00000000-0005-0000-0000-0000FC150000}"/>
    <cellStyle name="style1488276494316" xfId="4747" xr:uid="{00000000-0005-0000-0000-0000FD150000}"/>
    <cellStyle name="style1488276494410" xfId="4748" xr:uid="{00000000-0005-0000-0000-0000FE150000}"/>
    <cellStyle name="style1488276494472" xfId="4749" xr:uid="{00000000-0005-0000-0000-0000FF150000}"/>
    <cellStyle name="style1488276494550" xfId="4750" xr:uid="{00000000-0005-0000-0000-000000160000}"/>
    <cellStyle name="style1488276494628" xfId="4751" xr:uid="{00000000-0005-0000-0000-000001160000}"/>
    <cellStyle name="style1488276494707" xfId="4752" xr:uid="{00000000-0005-0000-0000-000002160000}"/>
    <cellStyle name="style1488276494769" xfId="4753" xr:uid="{00000000-0005-0000-0000-000003160000}"/>
    <cellStyle name="style1488276494847" xfId="4754" xr:uid="{00000000-0005-0000-0000-000004160000}"/>
    <cellStyle name="style1488276494925" xfId="4755" xr:uid="{00000000-0005-0000-0000-000005160000}"/>
    <cellStyle name="style1488276495019" xfId="4756" xr:uid="{00000000-0005-0000-0000-000006160000}"/>
    <cellStyle name="style1488276495097" xfId="4757" xr:uid="{00000000-0005-0000-0000-000007160000}"/>
    <cellStyle name="style1488276495160" xfId="4758" xr:uid="{00000000-0005-0000-0000-000008160000}"/>
    <cellStyle name="style1488276495238" xfId="4759" xr:uid="{00000000-0005-0000-0000-000009160000}"/>
    <cellStyle name="style1488276531493" xfId="4760" xr:uid="{00000000-0005-0000-0000-00000A160000}"/>
    <cellStyle name="style1488276531603" xfId="4761" xr:uid="{00000000-0005-0000-0000-00000B160000}"/>
    <cellStyle name="style1488276531712" xfId="4762" xr:uid="{00000000-0005-0000-0000-00000C160000}"/>
    <cellStyle name="style1488276531806" xfId="4763" xr:uid="{00000000-0005-0000-0000-00000D160000}"/>
    <cellStyle name="style1488276531915" xfId="4764" xr:uid="{00000000-0005-0000-0000-00000E160000}"/>
    <cellStyle name="style1488276532024" xfId="4765" xr:uid="{00000000-0005-0000-0000-00000F160000}"/>
    <cellStyle name="style1488276532134" xfId="4766" xr:uid="{00000000-0005-0000-0000-000010160000}"/>
    <cellStyle name="style1488276532243" xfId="4767" xr:uid="{00000000-0005-0000-0000-000011160000}"/>
    <cellStyle name="style1488276532353" xfId="4768" xr:uid="{00000000-0005-0000-0000-000012160000}"/>
    <cellStyle name="style1488276532431" xfId="4769" xr:uid="{00000000-0005-0000-0000-000013160000}"/>
    <cellStyle name="style1488276532525" xfId="4770" xr:uid="{00000000-0005-0000-0000-000014160000}"/>
    <cellStyle name="style1488276532603" xfId="4771" xr:uid="{00000000-0005-0000-0000-000015160000}"/>
    <cellStyle name="style1488276532696" xfId="4772" xr:uid="{00000000-0005-0000-0000-000016160000}"/>
    <cellStyle name="style1488276532790" xfId="4773" xr:uid="{00000000-0005-0000-0000-000017160000}"/>
    <cellStyle name="style1488276532884" xfId="4774" xr:uid="{00000000-0005-0000-0000-000018160000}"/>
    <cellStyle name="style1488276532993" xfId="4775" xr:uid="{00000000-0005-0000-0000-000019160000}"/>
    <cellStyle name="style1488276533118" xfId="4776" xr:uid="{00000000-0005-0000-0000-00001A160000}"/>
    <cellStyle name="style1488276533228" xfId="4777" xr:uid="{00000000-0005-0000-0000-00001B160000}"/>
    <cellStyle name="style1488276533337" xfId="4778" xr:uid="{00000000-0005-0000-0000-00001C160000}"/>
    <cellStyle name="style1488276533446" xfId="4779" xr:uid="{00000000-0005-0000-0000-00001D160000}"/>
    <cellStyle name="style1488276569889" xfId="4780" xr:uid="{00000000-0005-0000-0000-00001E160000}"/>
    <cellStyle name="style1488276569983" xfId="4781" xr:uid="{00000000-0005-0000-0000-00001F160000}"/>
    <cellStyle name="style1488276570077" xfId="4782" xr:uid="{00000000-0005-0000-0000-000020160000}"/>
    <cellStyle name="style1488276570202" xfId="4783" xr:uid="{00000000-0005-0000-0000-000021160000}"/>
    <cellStyle name="style1488276570311" xfId="4784" xr:uid="{00000000-0005-0000-0000-000022160000}"/>
    <cellStyle name="style1488276570389" xfId="4785" xr:uid="{00000000-0005-0000-0000-000023160000}"/>
    <cellStyle name="style1488276570452" xfId="4786" xr:uid="{00000000-0005-0000-0000-000024160000}"/>
    <cellStyle name="style1488276570561" xfId="4787" xr:uid="{00000000-0005-0000-0000-000025160000}"/>
    <cellStyle name="style1488276570655" xfId="4788" xr:uid="{00000000-0005-0000-0000-000026160000}"/>
    <cellStyle name="style1488276570749" xfId="4789" xr:uid="{00000000-0005-0000-0000-000027160000}"/>
    <cellStyle name="style1488276570843" xfId="4790" xr:uid="{00000000-0005-0000-0000-000028160000}"/>
    <cellStyle name="style1488276570936" xfId="4791" xr:uid="{00000000-0005-0000-0000-000029160000}"/>
    <cellStyle name="style1488276571046" xfId="4792" xr:uid="{00000000-0005-0000-0000-00002A160000}"/>
    <cellStyle name="style1488276571155" xfId="4793" xr:uid="{00000000-0005-0000-0000-00002B160000}"/>
    <cellStyle name="style1488276571249" xfId="4794" xr:uid="{00000000-0005-0000-0000-00002C160000}"/>
    <cellStyle name="style1488276571343" xfId="4795" xr:uid="{00000000-0005-0000-0000-00002D160000}"/>
    <cellStyle name="style1488276571452" xfId="4796" xr:uid="{00000000-0005-0000-0000-00002E160000}"/>
    <cellStyle name="style1488276571546" xfId="4797" xr:uid="{00000000-0005-0000-0000-00002F160000}"/>
    <cellStyle name="style1488276571640" xfId="4798" xr:uid="{00000000-0005-0000-0000-000030160000}"/>
    <cellStyle name="style1488276571718" xfId="4799" xr:uid="{00000000-0005-0000-0000-000031160000}"/>
    <cellStyle name="style1488276571811" xfId="4800" xr:uid="{00000000-0005-0000-0000-000032160000}"/>
    <cellStyle name="style1488276571905" xfId="4801" xr:uid="{00000000-0005-0000-0000-000033160000}"/>
    <cellStyle name="style1488276608677" xfId="4802" xr:uid="{00000000-0005-0000-0000-000034160000}"/>
    <cellStyle name="style1488276608770" xfId="4803" xr:uid="{00000000-0005-0000-0000-000035160000}"/>
    <cellStyle name="style1488276608864" xfId="4804" xr:uid="{00000000-0005-0000-0000-000036160000}"/>
    <cellStyle name="style1488276608958" xfId="4805" xr:uid="{00000000-0005-0000-0000-000037160000}"/>
    <cellStyle name="style1488276609036" xfId="4806" xr:uid="{00000000-0005-0000-0000-000038160000}"/>
    <cellStyle name="style1488276609114" xfId="4807" xr:uid="{00000000-0005-0000-0000-000039160000}"/>
    <cellStyle name="style1488276609192" xfId="4808" xr:uid="{00000000-0005-0000-0000-00003A160000}"/>
    <cellStyle name="style1488276609271" xfId="4809" xr:uid="{00000000-0005-0000-0000-00003B160000}"/>
    <cellStyle name="style1488276609364" xfId="4810" xr:uid="{00000000-0005-0000-0000-00003C160000}"/>
    <cellStyle name="style1488276609442" xfId="4811" xr:uid="{00000000-0005-0000-0000-00003D160000}"/>
    <cellStyle name="style1488276609536" xfId="4812" xr:uid="{00000000-0005-0000-0000-00003E160000}"/>
    <cellStyle name="style1488276609630" xfId="4813" xr:uid="{00000000-0005-0000-0000-00003F160000}"/>
    <cellStyle name="style1488276609708" xfId="4814" xr:uid="{00000000-0005-0000-0000-000040160000}"/>
    <cellStyle name="style1488276609817" xfId="4815" xr:uid="{00000000-0005-0000-0000-000041160000}"/>
    <cellStyle name="style1488276609911" xfId="4816" xr:uid="{00000000-0005-0000-0000-000042160000}"/>
    <cellStyle name="style1488276610005" xfId="4817" xr:uid="{00000000-0005-0000-0000-000043160000}"/>
    <cellStyle name="style1488276610099" xfId="4818" xr:uid="{00000000-0005-0000-0000-000044160000}"/>
    <cellStyle name="style1488276610224" xfId="4819" xr:uid="{00000000-0005-0000-0000-000045160000}"/>
    <cellStyle name="style1488276610318" xfId="4820" xr:uid="{00000000-0005-0000-0000-000046160000}"/>
    <cellStyle name="style1488276610411" xfId="4821" xr:uid="{00000000-0005-0000-0000-000047160000}"/>
    <cellStyle name="style1488276610490" xfId="4822" xr:uid="{00000000-0005-0000-0000-000048160000}"/>
    <cellStyle name="style1488276610583" xfId="4823" xr:uid="{00000000-0005-0000-0000-000049160000}"/>
    <cellStyle name="style1488276610661" xfId="4824" xr:uid="{00000000-0005-0000-0000-00004A160000}"/>
    <cellStyle name="style1488276610755" xfId="4825" xr:uid="{00000000-0005-0000-0000-00004B160000}"/>
    <cellStyle name="style1488278772044" xfId="4826" xr:uid="{00000000-0005-0000-0000-00004C160000}"/>
    <cellStyle name="style1488278772169" xfId="4827" xr:uid="{00000000-0005-0000-0000-00004D160000}"/>
    <cellStyle name="style1488278772279" xfId="4828" xr:uid="{00000000-0005-0000-0000-00004E160000}"/>
    <cellStyle name="style1488278772388" xfId="4829" xr:uid="{00000000-0005-0000-0000-00004F160000}"/>
    <cellStyle name="style1488278772482" xfId="4830" xr:uid="{00000000-0005-0000-0000-000050160000}"/>
    <cellStyle name="style1488278772591" xfId="4831" xr:uid="{00000000-0005-0000-0000-000051160000}"/>
    <cellStyle name="style1488278772685" xfId="4832" xr:uid="{00000000-0005-0000-0000-000052160000}"/>
    <cellStyle name="style1488278772795" xfId="4833" xr:uid="{00000000-0005-0000-0000-000053160000}"/>
    <cellStyle name="style1488278772904" xfId="4834" xr:uid="{00000000-0005-0000-0000-000054160000}"/>
    <cellStyle name="style1488278773014" xfId="4835" xr:uid="{00000000-0005-0000-0000-000055160000}"/>
    <cellStyle name="style1488278773139" xfId="4836" xr:uid="{00000000-0005-0000-0000-000056160000}"/>
    <cellStyle name="style1488278773248" xfId="4837" xr:uid="{00000000-0005-0000-0000-000057160000}"/>
    <cellStyle name="style1488278773357" xfId="4838" xr:uid="{00000000-0005-0000-0000-000058160000}"/>
    <cellStyle name="style1488278773451" xfId="4839" xr:uid="{00000000-0005-0000-0000-000059160000}"/>
    <cellStyle name="style1488278773576" xfId="4840" xr:uid="{00000000-0005-0000-0000-00005A160000}"/>
    <cellStyle name="style1488278773701" xfId="4841" xr:uid="{00000000-0005-0000-0000-00005B160000}"/>
    <cellStyle name="style1488278773810" xfId="4842" xr:uid="{00000000-0005-0000-0000-00005C160000}"/>
    <cellStyle name="style1488278773920" xfId="4843" xr:uid="{00000000-0005-0000-0000-00005D160000}"/>
    <cellStyle name="style1488278774029" xfId="4844" xr:uid="{00000000-0005-0000-0000-00005E160000}"/>
    <cellStyle name="style1488278774139" xfId="4845" xr:uid="{00000000-0005-0000-0000-00005F160000}"/>
    <cellStyle name="style1488278774232" xfId="4846" xr:uid="{00000000-0005-0000-0000-000060160000}"/>
    <cellStyle name="style1488278774342" xfId="4847" xr:uid="{00000000-0005-0000-0000-000061160000}"/>
    <cellStyle name="style1488278774435" xfId="4848" xr:uid="{00000000-0005-0000-0000-000062160000}"/>
    <cellStyle name="style1488278774545" xfId="4849" xr:uid="{00000000-0005-0000-0000-000063160000}"/>
    <cellStyle name="style1488278774639" xfId="4850" xr:uid="{00000000-0005-0000-0000-000064160000}"/>
    <cellStyle name="style1488278774748" xfId="4851" xr:uid="{00000000-0005-0000-0000-000065160000}"/>
    <cellStyle name="style1488278774857" xfId="4852" xr:uid="{00000000-0005-0000-0000-000066160000}"/>
    <cellStyle name="style1488278775014" xfId="4853" xr:uid="{00000000-0005-0000-0000-000067160000}"/>
    <cellStyle name="style1488278775123" xfId="4854" xr:uid="{00000000-0005-0000-0000-000068160000}"/>
    <cellStyle name="style1488278775217" xfId="4855" xr:uid="{00000000-0005-0000-0000-000069160000}"/>
    <cellStyle name="style1488278775326" xfId="4856" xr:uid="{00000000-0005-0000-0000-00006A160000}"/>
    <cellStyle name="style1488278813130" xfId="4857" xr:uid="{00000000-0005-0000-0000-00006B160000}"/>
    <cellStyle name="style1488278813224" xfId="4858" xr:uid="{00000000-0005-0000-0000-00006C160000}"/>
    <cellStyle name="style1488278813302" xfId="4859" xr:uid="{00000000-0005-0000-0000-00006D160000}"/>
    <cellStyle name="style1488278813395" xfId="4860" xr:uid="{00000000-0005-0000-0000-00006E160000}"/>
    <cellStyle name="style1488278813489" xfId="4861" xr:uid="{00000000-0005-0000-0000-00006F160000}"/>
    <cellStyle name="style1488278813583" xfId="4862" xr:uid="{00000000-0005-0000-0000-000070160000}"/>
    <cellStyle name="style1488278813677" xfId="4863" xr:uid="{00000000-0005-0000-0000-000071160000}"/>
    <cellStyle name="style1488278813755" xfId="4864" xr:uid="{00000000-0005-0000-0000-000072160000}"/>
    <cellStyle name="style1488278813864" xfId="4865" xr:uid="{00000000-0005-0000-0000-000073160000}"/>
    <cellStyle name="style1488278813942" xfId="4866" xr:uid="{00000000-0005-0000-0000-000074160000}"/>
    <cellStyle name="style1488278814036" xfId="4867" xr:uid="{00000000-0005-0000-0000-000075160000}"/>
    <cellStyle name="style1488278814130" xfId="4868" xr:uid="{00000000-0005-0000-0000-000076160000}"/>
    <cellStyle name="style1488278814224" xfId="4869" xr:uid="{00000000-0005-0000-0000-000077160000}"/>
    <cellStyle name="style1488278814302" xfId="4870" xr:uid="{00000000-0005-0000-0000-000078160000}"/>
    <cellStyle name="style1488278814411" xfId="4871" xr:uid="{00000000-0005-0000-0000-000079160000}"/>
    <cellStyle name="style1488278814489" xfId="4872" xr:uid="{00000000-0005-0000-0000-00007A160000}"/>
    <cellStyle name="style1488278814583" xfId="4873" xr:uid="{00000000-0005-0000-0000-00007B160000}"/>
    <cellStyle name="style1488278814708" xfId="4874" xr:uid="{00000000-0005-0000-0000-00007C160000}"/>
    <cellStyle name="style1488278814817" xfId="4875" xr:uid="{00000000-0005-0000-0000-00007D160000}"/>
    <cellStyle name="style1488278814911" xfId="4876" xr:uid="{00000000-0005-0000-0000-00007E160000}"/>
    <cellStyle name="style1488278814989" xfId="4877" xr:uid="{00000000-0005-0000-0000-00007F160000}"/>
    <cellStyle name="style1488278815083" xfId="4878" xr:uid="{00000000-0005-0000-0000-000080160000}"/>
    <cellStyle name="style1488278815177" xfId="4879" xr:uid="{00000000-0005-0000-0000-000081160000}"/>
    <cellStyle name="style1488278815271" xfId="4880" xr:uid="{00000000-0005-0000-0000-000082160000}"/>
    <cellStyle name="style1488278815364" xfId="4881" xr:uid="{00000000-0005-0000-0000-000083160000}"/>
    <cellStyle name="style1488278815458" xfId="4882" xr:uid="{00000000-0005-0000-0000-000084160000}"/>
    <cellStyle name="style1488278815552" xfId="4883" xr:uid="{00000000-0005-0000-0000-000085160000}"/>
    <cellStyle name="style1488278815646" xfId="4884" xr:uid="{00000000-0005-0000-0000-000086160000}"/>
    <cellStyle name="style1488278815740" xfId="4885" xr:uid="{00000000-0005-0000-0000-000087160000}"/>
    <cellStyle name="style1488278815834" xfId="4886" xr:uid="{00000000-0005-0000-0000-000088160000}"/>
    <cellStyle name="style1488278815928" xfId="4887" xr:uid="{00000000-0005-0000-0000-000089160000}"/>
    <cellStyle name="style1488278853002" xfId="4888" xr:uid="{00000000-0005-0000-0000-00008A160000}"/>
    <cellStyle name="style1488278853096" xfId="4889" xr:uid="{00000000-0005-0000-0000-00008B160000}"/>
    <cellStyle name="style1488278853189" xfId="4890" xr:uid="{00000000-0005-0000-0000-00008C160000}"/>
    <cellStyle name="style1488278853267" xfId="4891" xr:uid="{00000000-0005-0000-0000-00008D160000}"/>
    <cellStyle name="style1488278853361" xfId="4892" xr:uid="{00000000-0005-0000-0000-00008E160000}"/>
    <cellStyle name="style1488278853439" xfId="4893" xr:uid="{00000000-0005-0000-0000-00008F160000}"/>
    <cellStyle name="style1488278853533" xfId="4894" xr:uid="{00000000-0005-0000-0000-000090160000}"/>
    <cellStyle name="style1488278853627" xfId="4895" xr:uid="{00000000-0005-0000-0000-000091160000}"/>
    <cellStyle name="style1488278853706" xfId="4896" xr:uid="{00000000-0005-0000-0000-000092160000}"/>
    <cellStyle name="style1488278853799" xfId="4897" xr:uid="{00000000-0005-0000-0000-000093160000}"/>
    <cellStyle name="style1488278853893" xfId="4898" xr:uid="{00000000-0005-0000-0000-000094160000}"/>
    <cellStyle name="style1488278853987" xfId="4899" xr:uid="{00000000-0005-0000-0000-000095160000}"/>
    <cellStyle name="style1488278854081" xfId="4900" xr:uid="{00000000-0005-0000-0000-000096160000}"/>
    <cellStyle name="style1488278854221" xfId="4901" xr:uid="{00000000-0005-0000-0000-000097160000}"/>
    <cellStyle name="style1488278854331" xfId="4902" xr:uid="{00000000-0005-0000-0000-000098160000}"/>
    <cellStyle name="style1488278854424" xfId="4903" xr:uid="{00000000-0005-0000-0000-000099160000}"/>
    <cellStyle name="style1488278854565" xfId="4904" xr:uid="{00000000-0005-0000-0000-00009A160000}"/>
    <cellStyle name="style1488278854690" xfId="4905" xr:uid="{00000000-0005-0000-0000-00009B160000}"/>
    <cellStyle name="style1488278854815" xfId="4906" xr:uid="{00000000-0005-0000-0000-00009C160000}"/>
    <cellStyle name="style1488278854893" xfId="4907" xr:uid="{00000000-0005-0000-0000-00009D160000}"/>
    <cellStyle name="style1488278854987" xfId="4908" xr:uid="{00000000-0005-0000-0000-00009E160000}"/>
    <cellStyle name="style1488278855081" xfId="4909" xr:uid="{00000000-0005-0000-0000-00009F160000}"/>
    <cellStyle name="style1488278855174" xfId="4910" xr:uid="{00000000-0005-0000-0000-0000A0160000}"/>
    <cellStyle name="style1488278855253" xfId="4911" xr:uid="{00000000-0005-0000-0000-0000A1160000}"/>
    <cellStyle name="style1488278855346" xfId="4912" xr:uid="{00000000-0005-0000-0000-0000A2160000}"/>
    <cellStyle name="style1488278855440" xfId="4913" xr:uid="{00000000-0005-0000-0000-0000A3160000}"/>
    <cellStyle name="style1488278855518" xfId="4914" xr:uid="{00000000-0005-0000-0000-0000A4160000}"/>
    <cellStyle name="style1488278855643" xfId="4915" xr:uid="{00000000-0005-0000-0000-0000A5160000}"/>
    <cellStyle name="style1488278855737" xfId="4916" xr:uid="{00000000-0005-0000-0000-0000A6160000}"/>
    <cellStyle name="style1488278855831" xfId="4917" xr:uid="{00000000-0005-0000-0000-0000A7160000}"/>
    <cellStyle name="style1488278855909" xfId="4918" xr:uid="{00000000-0005-0000-0000-0000A8160000}"/>
    <cellStyle name="style1488278856018" xfId="4919" xr:uid="{00000000-0005-0000-0000-0000A9160000}"/>
    <cellStyle name="style1488278856096" xfId="4920" xr:uid="{00000000-0005-0000-0000-0000AA160000}"/>
    <cellStyle name="style1488278856159" xfId="4921" xr:uid="{00000000-0005-0000-0000-0000AB160000}"/>
    <cellStyle name="style1488278856253" xfId="4922" xr:uid="{00000000-0005-0000-0000-0000AC160000}"/>
    <cellStyle name="style1488278856331" xfId="4923" xr:uid="{00000000-0005-0000-0000-0000AD160000}"/>
    <cellStyle name="style1488278856409" xfId="4924" xr:uid="{00000000-0005-0000-0000-0000AE160000}"/>
    <cellStyle name="style1488278856487" xfId="4925" xr:uid="{00000000-0005-0000-0000-0000AF160000}"/>
    <cellStyle name="style1488278856565" xfId="4926" xr:uid="{00000000-0005-0000-0000-0000B0160000}"/>
    <cellStyle name="style1488278856659" xfId="4927" xr:uid="{00000000-0005-0000-0000-0000B1160000}"/>
    <cellStyle name="style1488278856737" xfId="4928" xr:uid="{00000000-0005-0000-0000-0000B2160000}"/>
    <cellStyle name="style1488278856831" xfId="4929" xr:uid="{00000000-0005-0000-0000-0000B3160000}"/>
    <cellStyle name="style1488278856909" xfId="4930" xr:uid="{00000000-0005-0000-0000-0000B4160000}"/>
    <cellStyle name="style1488278894730" xfId="4931" xr:uid="{00000000-0005-0000-0000-0000B5160000}"/>
    <cellStyle name="style1488278894840" xfId="4932" xr:uid="{00000000-0005-0000-0000-0000B6160000}"/>
    <cellStyle name="style1488278894918" xfId="4933" xr:uid="{00000000-0005-0000-0000-0000B7160000}"/>
    <cellStyle name="style1488278895012" xfId="4934" xr:uid="{00000000-0005-0000-0000-0000B8160000}"/>
    <cellStyle name="style1488278895105" xfId="4935" xr:uid="{00000000-0005-0000-0000-0000B9160000}"/>
    <cellStyle name="style1488278895184" xfId="4936" xr:uid="{00000000-0005-0000-0000-0000BA160000}"/>
    <cellStyle name="style1488278895277" xfId="4937" xr:uid="{00000000-0005-0000-0000-0000BB160000}"/>
    <cellStyle name="style1488278895371" xfId="4938" xr:uid="{00000000-0005-0000-0000-0000BC160000}"/>
    <cellStyle name="style1488278895465" xfId="4939" xr:uid="{00000000-0005-0000-0000-0000BD160000}"/>
    <cellStyle name="style1488278895543" xfId="4940" xr:uid="{00000000-0005-0000-0000-0000BE160000}"/>
    <cellStyle name="style1488278895637" xfId="4941" xr:uid="{00000000-0005-0000-0000-0000BF160000}"/>
    <cellStyle name="style1488278895715" xfId="4942" xr:uid="{00000000-0005-0000-0000-0000C0160000}"/>
    <cellStyle name="style1488278895825" xfId="4943" xr:uid="{00000000-0005-0000-0000-0000C1160000}"/>
    <cellStyle name="style1488278895903" xfId="4944" xr:uid="{00000000-0005-0000-0000-0000C2160000}"/>
    <cellStyle name="style1488278896012" xfId="4945" xr:uid="{00000000-0005-0000-0000-0000C3160000}"/>
    <cellStyle name="style1488278896090" xfId="4946" xr:uid="{00000000-0005-0000-0000-0000C4160000}"/>
    <cellStyle name="style1488278896184" xfId="4947" xr:uid="{00000000-0005-0000-0000-0000C5160000}"/>
    <cellStyle name="style1488278896325" xfId="4948" xr:uid="{00000000-0005-0000-0000-0000C6160000}"/>
    <cellStyle name="style1488278896418" xfId="4949" xr:uid="{00000000-0005-0000-0000-0000C7160000}"/>
    <cellStyle name="style1488278896512" xfId="4950" xr:uid="{00000000-0005-0000-0000-0000C8160000}"/>
    <cellStyle name="style1488278896590" xfId="4951" xr:uid="{00000000-0005-0000-0000-0000C9160000}"/>
    <cellStyle name="style1488278896684" xfId="4952" xr:uid="{00000000-0005-0000-0000-0000CA160000}"/>
    <cellStyle name="style1488278896778" xfId="4953" xr:uid="{00000000-0005-0000-0000-0000CB160000}"/>
    <cellStyle name="style1488278896887" xfId="4954" xr:uid="{00000000-0005-0000-0000-0000CC160000}"/>
    <cellStyle name="style1488278896981" xfId="4955" xr:uid="{00000000-0005-0000-0000-0000CD160000}"/>
    <cellStyle name="style1488278897059" xfId="4956" xr:uid="{00000000-0005-0000-0000-0000CE160000}"/>
    <cellStyle name="style1488278897153" xfId="4957" xr:uid="{00000000-0005-0000-0000-0000CF160000}"/>
    <cellStyle name="style1488278897246" xfId="4958" xr:uid="{00000000-0005-0000-0000-0000D0160000}"/>
    <cellStyle name="style1488278897340" xfId="4959" xr:uid="{00000000-0005-0000-0000-0000D1160000}"/>
    <cellStyle name="style1488278897434" xfId="4960" xr:uid="{00000000-0005-0000-0000-0000D2160000}"/>
    <cellStyle name="style1488278897528" xfId="4961" xr:uid="{00000000-0005-0000-0000-0000D3160000}"/>
    <cellStyle name="style1488278897622" xfId="4962" xr:uid="{00000000-0005-0000-0000-0000D4160000}"/>
    <cellStyle name="style1488278897700" xfId="4963" xr:uid="{00000000-0005-0000-0000-0000D5160000}"/>
    <cellStyle name="style1488278897778" xfId="4964" xr:uid="{00000000-0005-0000-0000-0000D6160000}"/>
    <cellStyle name="style1488278897856" xfId="4965" xr:uid="{00000000-0005-0000-0000-0000D7160000}"/>
    <cellStyle name="style1488278897934" xfId="4966" xr:uid="{00000000-0005-0000-0000-0000D8160000}"/>
    <cellStyle name="style1488278898012" xfId="4967" xr:uid="{00000000-0005-0000-0000-0000D9160000}"/>
    <cellStyle name="style1488278898075" xfId="4968" xr:uid="{00000000-0005-0000-0000-0000DA160000}"/>
    <cellStyle name="style1488278898153" xfId="4969" xr:uid="{00000000-0005-0000-0000-0000DB160000}"/>
    <cellStyle name="style1488278898247" xfId="4970" xr:uid="{00000000-0005-0000-0000-0000DC160000}"/>
    <cellStyle name="style1488278898325" xfId="4971" xr:uid="{00000000-0005-0000-0000-0000DD160000}"/>
    <cellStyle name="style1488278898387" xfId="4972" xr:uid="{00000000-0005-0000-0000-0000DE160000}"/>
    <cellStyle name="style1488278898465" xfId="4973" xr:uid="{00000000-0005-0000-0000-0000DF160000}"/>
    <cellStyle name="style1488278935646" xfId="4974" xr:uid="{00000000-0005-0000-0000-0000E0160000}"/>
    <cellStyle name="style1488278935740" xfId="4975" xr:uid="{00000000-0005-0000-0000-0000E1160000}"/>
    <cellStyle name="style1488278935850" xfId="4976" xr:uid="{00000000-0005-0000-0000-0000E2160000}"/>
    <cellStyle name="style1488278935943" xfId="4977" xr:uid="{00000000-0005-0000-0000-0000E3160000}"/>
    <cellStyle name="style1488278936053" xfId="4978" xr:uid="{00000000-0005-0000-0000-0000E4160000}"/>
    <cellStyle name="style1488278936147" xfId="4979" xr:uid="{00000000-0005-0000-0000-0000E5160000}"/>
    <cellStyle name="style1488278936256" xfId="4980" xr:uid="{00000000-0005-0000-0000-0000E6160000}"/>
    <cellStyle name="style1488278936350" xfId="4981" xr:uid="{00000000-0005-0000-0000-0000E7160000}"/>
    <cellStyle name="style1488278936459" xfId="4982" xr:uid="{00000000-0005-0000-0000-0000E8160000}"/>
    <cellStyle name="style1488278936553" xfId="4983" xr:uid="{00000000-0005-0000-0000-0000E9160000}"/>
    <cellStyle name="style1488278936631" xfId="4984" xr:uid="{00000000-0005-0000-0000-0000EA160000}"/>
    <cellStyle name="style1488278936725" xfId="4985" xr:uid="{00000000-0005-0000-0000-0000EB160000}"/>
    <cellStyle name="style1488278936818" xfId="4986" xr:uid="{00000000-0005-0000-0000-0000EC160000}"/>
    <cellStyle name="style1488278936912" xfId="4987" xr:uid="{00000000-0005-0000-0000-0000ED160000}"/>
    <cellStyle name="style1488278937006" xfId="4988" xr:uid="{00000000-0005-0000-0000-0000EE160000}"/>
    <cellStyle name="style1488278937115" xfId="4989" xr:uid="{00000000-0005-0000-0000-0000EF160000}"/>
    <cellStyle name="style1488278937256" xfId="4990" xr:uid="{00000000-0005-0000-0000-0000F0160000}"/>
    <cellStyle name="style1488278937365" xfId="4991" xr:uid="{00000000-0005-0000-0000-0000F1160000}"/>
    <cellStyle name="style1488278937475" xfId="4992" xr:uid="{00000000-0005-0000-0000-0000F2160000}"/>
    <cellStyle name="style1488278937569" xfId="4993" xr:uid="{00000000-0005-0000-0000-0000F3160000}"/>
    <cellStyle name="style1488278975702" xfId="4994" xr:uid="{00000000-0005-0000-0000-0000F4160000}"/>
    <cellStyle name="style1488278975828" xfId="4995" xr:uid="{00000000-0005-0000-0000-0000F5160000}"/>
    <cellStyle name="style1488278975937" xfId="4996" xr:uid="{00000000-0005-0000-0000-0000F6160000}"/>
    <cellStyle name="style1488278976031" xfId="4997" xr:uid="{00000000-0005-0000-0000-0000F7160000}"/>
    <cellStyle name="style1488278976109" xfId="4998" xr:uid="{00000000-0005-0000-0000-0000F8160000}"/>
    <cellStyle name="style1488278976187" xfId="4999" xr:uid="{00000000-0005-0000-0000-0000F9160000}"/>
    <cellStyle name="style1488278976281" xfId="5000" xr:uid="{00000000-0005-0000-0000-0000FA160000}"/>
    <cellStyle name="style1488278976390" xfId="5001" xr:uid="{00000000-0005-0000-0000-0000FB160000}"/>
    <cellStyle name="style1488278976500" xfId="5002" xr:uid="{00000000-0005-0000-0000-0000FC160000}"/>
    <cellStyle name="style1488278976578" xfId="5003" xr:uid="{00000000-0005-0000-0000-0000FD160000}"/>
    <cellStyle name="style1488278976672" xfId="5004" xr:uid="{00000000-0005-0000-0000-0000FE160000}"/>
    <cellStyle name="style1488278976750" xfId="5005" xr:uid="{00000000-0005-0000-0000-0000FF160000}"/>
    <cellStyle name="style1488278976843" xfId="5006" xr:uid="{00000000-0005-0000-0000-000000170000}"/>
    <cellStyle name="style1488278976953" xfId="5007" xr:uid="{00000000-0005-0000-0000-000001170000}"/>
    <cellStyle name="style1488278977047" xfId="5008" xr:uid="{00000000-0005-0000-0000-000002170000}"/>
    <cellStyle name="style1488278977140" xfId="5009" xr:uid="{00000000-0005-0000-0000-000003170000}"/>
    <cellStyle name="style1488278977281" xfId="5010" xr:uid="{00000000-0005-0000-0000-000004170000}"/>
    <cellStyle name="style1488278977375" xfId="5011" xr:uid="{00000000-0005-0000-0000-000005170000}"/>
    <cellStyle name="style1488278977484" xfId="5012" xr:uid="{00000000-0005-0000-0000-000006170000}"/>
    <cellStyle name="style1488278977562" xfId="5013" xr:uid="{00000000-0005-0000-0000-000007170000}"/>
    <cellStyle name="style1488278977656" xfId="5014" xr:uid="{00000000-0005-0000-0000-000008170000}"/>
    <cellStyle name="style1488278977750" xfId="5015" xr:uid="{00000000-0005-0000-0000-000009170000}"/>
    <cellStyle name="style1488278977828" xfId="5016" xr:uid="{00000000-0005-0000-0000-00000A170000}"/>
    <cellStyle name="style1488278977922" xfId="5017" xr:uid="{00000000-0005-0000-0000-00000B170000}"/>
    <cellStyle name="style1488279718047" xfId="5018" xr:uid="{00000000-0005-0000-0000-00000C170000}"/>
    <cellStyle name="style1488279718172" xfId="5019" xr:uid="{00000000-0005-0000-0000-00000D170000}"/>
    <cellStyle name="style1488279718297" xfId="5020" xr:uid="{00000000-0005-0000-0000-00000E170000}"/>
    <cellStyle name="style1488279718391" xfId="5021" xr:uid="{00000000-0005-0000-0000-00000F170000}"/>
    <cellStyle name="style1488279718501" xfId="5022" xr:uid="{00000000-0005-0000-0000-000010170000}"/>
    <cellStyle name="style1488279718594" xfId="5023" xr:uid="{00000000-0005-0000-0000-000011170000}"/>
    <cellStyle name="style1488279718704" xfId="5024" xr:uid="{00000000-0005-0000-0000-000012170000}"/>
    <cellStyle name="style1488279718798" xfId="5025" xr:uid="{00000000-0005-0000-0000-000013170000}"/>
    <cellStyle name="style1488279718907" xfId="5026" xr:uid="{00000000-0005-0000-0000-000014170000}"/>
    <cellStyle name="style1488279719016" xfId="5027" xr:uid="{00000000-0005-0000-0000-000015170000}"/>
    <cellStyle name="style1488279719126" xfId="5028" xr:uid="{00000000-0005-0000-0000-000016170000}"/>
    <cellStyle name="style1488279719220" xfId="5029" xr:uid="{00000000-0005-0000-0000-000017170000}"/>
    <cellStyle name="style1488279719329" xfId="5030" xr:uid="{00000000-0005-0000-0000-000018170000}"/>
    <cellStyle name="style1488279719439" xfId="5031" xr:uid="{00000000-0005-0000-0000-000019170000}"/>
    <cellStyle name="style1488279719579" xfId="5032" xr:uid="{00000000-0005-0000-0000-00001A170000}"/>
    <cellStyle name="style1488279719704" xfId="5033" xr:uid="{00000000-0005-0000-0000-00001B170000}"/>
    <cellStyle name="style1488279719814" xfId="5034" xr:uid="{00000000-0005-0000-0000-00001C170000}"/>
    <cellStyle name="style1488279719907" xfId="5035" xr:uid="{00000000-0005-0000-0000-00001D170000}"/>
    <cellStyle name="style1488279720017" xfId="5036" xr:uid="{00000000-0005-0000-0000-00001E170000}"/>
    <cellStyle name="style1488279720126" xfId="5037" xr:uid="{00000000-0005-0000-0000-00001F170000}"/>
    <cellStyle name="style1488279720220" xfId="5038" xr:uid="{00000000-0005-0000-0000-000020170000}"/>
    <cellStyle name="style1488279720329" xfId="5039" xr:uid="{00000000-0005-0000-0000-000021170000}"/>
    <cellStyle name="style1488279720439" xfId="5040" xr:uid="{00000000-0005-0000-0000-000022170000}"/>
    <cellStyle name="style1488279720548" xfId="5041" xr:uid="{00000000-0005-0000-0000-000023170000}"/>
    <cellStyle name="style1488279720642" xfId="5042" xr:uid="{00000000-0005-0000-0000-000024170000}"/>
    <cellStyle name="style1488279720751" xfId="5043" xr:uid="{00000000-0005-0000-0000-000025170000}"/>
    <cellStyle name="style1488279720845" xfId="5044" xr:uid="{00000000-0005-0000-0000-000026170000}"/>
    <cellStyle name="style1488279720970" xfId="5045" xr:uid="{00000000-0005-0000-0000-000027170000}"/>
    <cellStyle name="style1488279721064" xfId="5046" xr:uid="{00000000-0005-0000-0000-000028170000}"/>
    <cellStyle name="style1488279721189" xfId="5047" xr:uid="{00000000-0005-0000-0000-000029170000}"/>
    <cellStyle name="style1488279721283" xfId="5048" xr:uid="{00000000-0005-0000-0000-00002A170000}"/>
    <cellStyle name="style1488279757794" xfId="5049" xr:uid="{00000000-0005-0000-0000-00002B170000}"/>
    <cellStyle name="style1488279757888" xfId="5050" xr:uid="{00000000-0005-0000-0000-00002C170000}"/>
    <cellStyle name="style1488279757982" xfId="5051" xr:uid="{00000000-0005-0000-0000-00002D170000}"/>
    <cellStyle name="style1488279758061" xfId="5052" xr:uid="{00000000-0005-0000-0000-00002E170000}"/>
    <cellStyle name="style1488279758154" xfId="5053" xr:uid="{00000000-0005-0000-0000-00002F170000}"/>
    <cellStyle name="style1488279758248" xfId="5054" xr:uid="{00000000-0005-0000-0000-000030170000}"/>
    <cellStyle name="style1488279758326" xfId="5055" xr:uid="{00000000-0005-0000-0000-000031170000}"/>
    <cellStyle name="style1488279758420" xfId="5056" xr:uid="{00000000-0005-0000-0000-000032170000}"/>
    <cellStyle name="style1488279758514" xfId="5057" xr:uid="{00000000-0005-0000-0000-000033170000}"/>
    <cellStyle name="style1488279758607" xfId="5058" xr:uid="{00000000-0005-0000-0000-000034170000}"/>
    <cellStyle name="style1488279758686" xfId="5059" xr:uid="{00000000-0005-0000-0000-000035170000}"/>
    <cellStyle name="style1488279758779" xfId="5060" xr:uid="{00000000-0005-0000-0000-000036170000}"/>
    <cellStyle name="style1488279758873" xfId="5061" xr:uid="{00000000-0005-0000-0000-000037170000}"/>
    <cellStyle name="style1488279758951" xfId="5062" xr:uid="{00000000-0005-0000-0000-000038170000}"/>
    <cellStyle name="style1488279759045" xfId="5063" xr:uid="{00000000-0005-0000-0000-000039170000}"/>
    <cellStyle name="style1488279759139" xfId="5064" xr:uid="{00000000-0005-0000-0000-00003A170000}"/>
    <cellStyle name="style1488279759233" xfId="5065" xr:uid="{00000000-0005-0000-0000-00003B170000}"/>
    <cellStyle name="style1488279759373" xfId="5066" xr:uid="{00000000-0005-0000-0000-00003C170000}"/>
    <cellStyle name="style1488279759467" xfId="5067" xr:uid="{00000000-0005-0000-0000-00003D170000}"/>
    <cellStyle name="style1488279759545" xfId="5068" xr:uid="{00000000-0005-0000-0000-00003E170000}"/>
    <cellStyle name="style1488279759639" xfId="5069" xr:uid="{00000000-0005-0000-0000-00003F170000}"/>
    <cellStyle name="style1488279759717" xfId="5070" xr:uid="{00000000-0005-0000-0000-000040170000}"/>
    <cellStyle name="style1488279759811" xfId="5071" xr:uid="{00000000-0005-0000-0000-000041170000}"/>
    <cellStyle name="style1488279759904" xfId="5072" xr:uid="{00000000-0005-0000-0000-000042170000}"/>
    <cellStyle name="style1488279759983" xfId="5073" xr:uid="{00000000-0005-0000-0000-000043170000}"/>
    <cellStyle name="style1488279760077" xfId="5074" xr:uid="{00000000-0005-0000-0000-000044170000}"/>
    <cellStyle name="style1488279760186" xfId="5075" xr:uid="{00000000-0005-0000-0000-000045170000}"/>
    <cellStyle name="style1488279760311" xfId="5076" xr:uid="{00000000-0005-0000-0000-000046170000}"/>
    <cellStyle name="style1488279760405" xfId="5077" xr:uid="{00000000-0005-0000-0000-000047170000}"/>
    <cellStyle name="style1488279760499" xfId="5078" xr:uid="{00000000-0005-0000-0000-000048170000}"/>
    <cellStyle name="style1488279760577" xfId="5079" xr:uid="{00000000-0005-0000-0000-000049170000}"/>
    <cellStyle name="style1488279760686" xfId="5080" xr:uid="{00000000-0005-0000-0000-00004A170000}"/>
    <cellStyle name="style1488279760764" xfId="5081" xr:uid="{00000000-0005-0000-0000-00004B170000}"/>
    <cellStyle name="style1488279760842" xfId="5082" xr:uid="{00000000-0005-0000-0000-00004C170000}"/>
    <cellStyle name="style1488279760905" xfId="5083" xr:uid="{00000000-0005-0000-0000-00004D170000}"/>
    <cellStyle name="style1488279760983" xfId="5084" xr:uid="{00000000-0005-0000-0000-00004E170000}"/>
    <cellStyle name="style1488279761061" xfId="5085" xr:uid="{00000000-0005-0000-0000-00004F170000}"/>
    <cellStyle name="style1488279761139" xfId="5086" xr:uid="{00000000-0005-0000-0000-000050170000}"/>
    <cellStyle name="style1488279761202" xfId="5087" xr:uid="{00000000-0005-0000-0000-000051170000}"/>
    <cellStyle name="style1488279761342" xfId="5088" xr:uid="{00000000-0005-0000-0000-000052170000}"/>
    <cellStyle name="style1488279761420" xfId="5089" xr:uid="{00000000-0005-0000-0000-000053170000}"/>
    <cellStyle name="style1488279761483" xfId="5090" xr:uid="{00000000-0005-0000-0000-000054170000}"/>
    <cellStyle name="style1488279761561" xfId="5091" xr:uid="{00000000-0005-0000-0000-000055170000}"/>
    <cellStyle name="style1488279799351" xfId="5092" xr:uid="{00000000-0005-0000-0000-000056170000}"/>
    <cellStyle name="style1488279799461" xfId="5093" xr:uid="{00000000-0005-0000-0000-000057170000}"/>
    <cellStyle name="style1488279799554" xfId="5094" xr:uid="{00000000-0005-0000-0000-000058170000}"/>
    <cellStyle name="style1488279799648" xfId="5095" xr:uid="{00000000-0005-0000-0000-000059170000}"/>
    <cellStyle name="style1488279799742" xfId="5096" xr:uid="{00000000-0005-0000-0000-00005A170000}"/>
    <cellStyle name="style1488279799836" xfId="5097" xr:uid="{00000000-0005-0000-0000-00005B170000}"/>
    <cellStyle name="style1488279799929" xfId="5098" xr:uid="{00000000-0005-0000-0000-00005C170000}"/>
    <cellStyle name="style1488279800007" xfId="5099" xr:uid="{00000000-0005-0000-0000-00005D170000}"/>
    <cellStyle name="style1488279800102" xfId="5100" xr:uid="{00000000-0005-0000-0000-00005E170000}"/>
    <cellStyle name="style1488279800195" xfId="5101" xr:uid="{00000000-0005-0000-0000-00005F170000}"/>
    <cellStyle name="style1488279800289" xfId="5102" xr:uid="{00000000-0005-0000-0000-000060170000}"/>
    <cellStyle name="style1488279800367" xfId="5103" xr:uid="{00000000-0005-0000-0000-000061170000}"/>
    <cellStyle name="style1488279800477" xfId="5104" xr:uid="{00000000-0005-0000-0000-000062170000}"/>
    <cellStyle name="style1488279800555" xfId="5105" xr:uid="{00000000-0005-0000-0000-000063170000}"/>
    <cellStyle name="style1488279800649" xfId="5106" xr:uid="{00000000-0005-0000-0000-000064170000}"/>
    <cellStyle name="style1488279800742" xfId="5107" xr:uid="{00000000-0005-0000-0000-000065170000}"/>
    <cellStyle name="style1488279800836" xfId="5108" xr:uid="{00000000-0005-0000-0000-000066170000}"/>
    <cellStyle name="style1488279800961" xfId="5109" xr:uid="{00000000-0005-0000-0000-000067170000}"/>
    <cellStyle name="style1488279801055" xfId="5110" xr:uid="{00000000-0005-0000-0000-000068170000}"/>
    <cellStyle name="style1488279801133" xfId="5111" xr:uid="{00000000-0005-0000-0000-000069170000}"/>
    <cellStyle name="style1488279801227" xfId="5112" xr:uid="{00000000-0005-0000-0000-00006A170000}"/>
    <cellStyle name="style1488279801336" xfId="5113" xr:uid="{00000000-0005-0000-0000-00006B170000}"/>
    <cellStyle name="style1488279801430" xfId="5114" xr:uid="{00000000-0005-0000-0000-00006C170000}"/>
    <cellStyle name="style1488279801524" xfId="5115" xr:uid="{00000000-0005-0000-0000-00006D170000}"/>
    <cellStyle name="style1488279801633" xfId="5116" xr:uid="{00000000-0005-0000-0000-00006E170000}"/>
    <cellStyle name="style1488279801742" xfId="5117" xr:uid="{00000000-0005-0000-0000-00006F170000}"/>
    <cellStyle name="style1488279801836" xfId="5118" xr:uid="{00000000-0005-0000-0000-000070170000}"/>
    <cellStyle name="style1488279801946" xfId="5119" xr:uid="{00000000-0005-0000-0000-000071170000}"/>
    <cellStyle name="style1488279802024" xfId="5120" xr:uid="{00000000-0005-0000-0000-000072170000}"/>
    <cellStyle name="style1488279802117" xfId="5121" xr:uid="{00000000-0005-0000-0000-000073170000}"/>
    <cellStyle name="style1488279802211" xfId="5122" xr:uid="{00000000-0005-0000-0000-000074170000}"/>
    <cellStyle name="style1488279840127" xfId="5123" xr:uid="{00000000-0005-0000-0000-000075170000}"/>
    <cellStyle name="style1488279840221" xfId="5124" xr:uid="{00000000-0005-0000-0000-000076170000}"/>
    <cellStyle name="style1488279840315" xfId="5125" xr:uid="{00000000-0005-0000-0000-000077170000}"/>
    <cellStyle name="style1488279840409" xfId="5126" xr:uid="{00000000-0005-0000-0000-000078170000}"/>
    <cellStyle name="style1488279840487" xfId="5127" xr:uid="{00000000-0005-0000-0000-000079170000}"/>
    <cellStyle name="style1488279840581" xfId="5128" xr:uid="{00000000-0005-0000-0000-00007A170000}"/>
    <cellStyle name="style1488279840659" xfId="5129" xr:uid="{00000000-0005-0000-0000-00007B170000}"/>
    <cellStyle name="style1488279840752" xfId="5130" xr:uid="{00000000-0005-0000-0000-00007C170000}"/>
    <cellStyle name="style1488279840846" xfId="5131" xr:uid="{00000000-0005-0000-0000-00007D170000}"/>
    <cellStyle name="style1488279840924" xfId="5132" xr:uid="{00000000-0005-0000-0000-00007E170000}"/>
    <cellStyle name="style1488279841018" xfId="5133" xr:uid="{00000000-0005-0000-0000-00007F170000}"/>
    <cellStyle name="style1488279841112" xfId="5134" xr:uid="{00000000-0005-0000-0000-000080170000}"/>
    <cellStyle name="style1488279841190" xfId="5135" xr:uid="{00000000-0005-0000-0000-000081170000}"/>
    <cellStyle name="style1488279841284" xfId="5136" xr:uid="{00000000-0005-0000-0000-000082170000}"/>
    <cellStyle name="style1488279841393" xfId="5137" xr:uid="{00000000-0005-0000-0000-000083170000}"/>
    <cellStyle name="style1488279841471" xfId="5138" xr:uid="{00000000-0005-0000-0000-000084170000}"/>
    <cellStyle name="style1488279841565" xfId="5139" xr:uid="{00000000-0005-0000-0000-000085170000}"/>
    <cellStyle name="style1488279841690" xfId="5140" xr:uid="{00000000-0005-0000-0000-000086170000}"/>
    <cellStyle name="style1488279841784" xfId="5141" xr:uid="{00000000-0005-0000-0000-000087170000}"/>
    <cellStyle name="style1488279841863" xfId="5142" xr:uid="{00000000-0005-0000-0000-000088170000}"/>
    <cellStyle name="style1488279841956" xfId="5143" xr:uid="{00000000-0005-0000-0000-000089170000}"/>
    <cellStyle name="style1488279842050" xfId="5144" xr:uid="{00000000-0005-0000-0000-00008A170000}"/>
    <cellStyle name="style1488279842144" xfId="5145" xr:uid="{00000000-0005-0000-0000-00008B170000}"/>
    <cellStyle name="style1488279842222" xfId="5146" xr:uid="{00000000-0005-0000-0000-00008C170000}"/>
    <cellStyle name="style1488279842316" xfId="5147" xr:uid="{00000000-0005-0000-0000-00008D170000}"/>
    <cellStyle name="style1488279842409" xfId="5148" xr:uid="{00000000-0005-0000-0000-00008E170000}"/>
    <cellStyle name="style1488279842503" xfId="5149" xr:uid="{00000000-0005-0000-0000-00008F170000}"/>
    <cellStyle name="style1488279842613" xfId="5150" xr:uid="{00000000-0005-0000-0000-000090170000}"/>
    <cellStyle name="style1488279842706" xfId="5151" xr:uid="{00000000-0005-0000-0000-000091170000}"/>
    <cellStyle name="style1488279842784" xfId="5152" xr:uid="{00000000-0005-0000-0000-000092170000}"/>
    <cellStyle name="style1488279842878" xfId="5153" xr:uid="{00000000-0005-0000-0000-000093170000}"/>
    <cellStyle name="style1488279842972" xfId="5154" xr:uid="{00000000-0005-0000-0000-000094170000}"/>
    <cellStyle name="style1488279843050" xfId="5155" xr:uid="{00000000-0005-0000-0000-000095170000}"/>
    <cellStyle name="style1488279843128" xfId="5156" xr:uid="{00000000-0005-0000-0000-000096170000}"/>
    <cellStyle name="style1488279843206" xfId="5157" xr:uid="{00000000-0005-0000-0000-000097170000}"/>
    <cellStyle name="style1488279843269" xfId="5158" xr:uid="{00000000-0005-0000-0000-000098170000}"/>
    <cellStyle name="style1488279843347" xfId="5159" xr:uid="{00000000-0005-0000-0000-000099170000}"/>
    <cellStyle name="style1488279843425" xfId="5160" xr:uid="{00000000-0005-0000-0000-00009A170000}"/>
    <cellStyle name="style1488279843503" xfId="5161" xr:uid="{00000000-0005-0000-0000-00009B170000}"/>
    <cellStyle name="style1488279843597" xfId="5162" xr:uid="{00000000-0005-0000-0000-00009C170000}"/>
    <cellStyle name="style1488279843675" xfId="5163" xr:uid="{00000000-0005-0000-0000-00009D170000}"/>
    <cellStyle name="style1488279843753" xfId="5164" xr:uid="{00000000-0005-0000-0000-00009E170000}"/>
    <cellStyle name="style1488279843831" xfId="5165" xr:uid="{00000000-0005-0000-0000-00009F170000}"/>
    <cellStyle name="style1488279880997" xfId="5166" xr:uid="{00000000-0005-0000-0000-0000A0170000}"/>
    <cellStyle name="style1488279881090" xfId="5167" xr:uid="{00000000-0005-0000-0000-0000A1170000}"/>
    <cellStyle name="style1488279881184" xfId="5168" xr:uid="{00000000-0005-0000-0000-0000A2170000}"/>
    <cellStyle name="style1488279881262" xfId="5169" xr:uid="{00000000-0005-0000-0000-0000A3170000}"/>
    <cellStyle name="style1488279881356" xfId="5170" xr:uid="{00000000-0005-0000-0000-0000A4170000}"/>
    <cellStyle name="style1488279881434" xfId="5171" xr:uid="{00000000-0005-0000-0000-0000A5170000}"/>
    <cellStyle name="style1488279881528" xfId="5172" xr:uid="{00000000-0005-0000-0000-0000A6170000}"/>
    <cellStyle name="style1488279881622" xfId="5173" xr:uid="{00000000-0005-0000-0000-0000A7170000}"/>
    <cellStyle name="style1488279881700" xfId="5174" xr:uid="{00000000-0005-0000-0000-0000A8170000}"/>
    <cellStyle name="style1488279881793" xfId="5175" xr:uid="{00000000-0005-0000-0000-0000A9170000}"/>
    <cellStyle name="style1488279881887" xfId="5176" xr:uid="{00000000-0005-0000-0000-0000AA170000}"/>
    <cellStyle name="style1488279881965" xfId="5177" xr:uid="{00000000-0005-0000-0000-0000AB170000}"/>
    <cellStyle name="style1488279882059" xfId="5178" xr:uid="{00000000-0005-0000-0000-0000AC170000}"/>
    <cellStyle name="style1488279882153" xfId="5179" xr:uid="{00000000-0005-0000-0000-0000AD170000}"/>
    <cellStyle name="style1488279882247" xfId="5180" xr:uid="{00000000-0005-0000-0000-0000AE170000}"/>
    <cellStyle name="style1488279882325" xfId="5181" xr:uid="{00000000-0005-0000-0000-0000AF170000}"/>
    <cellStyle name="style1488279882419" xfId="5182" xr:uid="{00000000-0005-0000-0000-0000B0170000}"/>
    <cellStyle name="style1488279882528" xfId="5183" xr:uid="{00000000-0005-0000-0000-0000B1170000}"/>
    <cellStyle name="style1488279882638" xfId="5184" xr:uid="{00000000-0005-0000-0000-0000B2170000}"/>
    <cellStyle name="style1488279882731" xfId="5185" xr:uid="{00000000-0005-0000-0000-0000B3170000}"/>
    <cellStyle name="style1488279882825" xfId="5186" xr:uid="{00000000-0005-0000-0000-0000B4170000}"/>
    <cellStyle name="style1488279882903" xfId="5187" xr:uid="{00000000-0005-0000-0000-0000B5170000}"/>
    <cellStyle name="style1488279882997" xfId="5188" xr:uid="{00000000-0005-0000-0000-0000B6170000}"/>
    <cellStyle name="style1488279883091" xfId="5189" xr:uid="{00000000-0005-0000-0000-0000B7170000}"/>
    <cellStyle name="style1488279883184" xfId="5190" xr:uid="{00000000-0005-0000-0000-0000B8170000}"/>
    <cellStyle name="style1488279883263" xfId="5191" xr:uid="{00000000-0005-0000-0000-0000B9170000}"/>
    <cellStyle name="style1488279883356" xfId="5192" xr:uid="{00000000-0005-0000-0000-0000BA170000}"/>
    <cellStyle name="style1488279883497" xfId="5193" xr:uid="{00000000-0005-0000-0000-0000BB170000}"/>
    <cellStyle name="style1488279883606" xfId="5194" xr:uid="{00000000-0005-0000-0000-0000BC170000}"/>
    <cellStyle name="style1488279883700" xfId="5195" xr:uid="{00000000-0005-0000-0000-0000BD170000}"/>
    <cellStyle name="style1488279883794" xfId="5196" xr:uid="{00000000-0005-0000-0000-0000BE170000}"/>
    <cellStyle name="style1488279883903" xfId="5197" xr:uid="{00000000-0005-0000-0000-0000BF170000}"/>
    <cellStyle name="style1488279883981" xfId="5198" xr:uid="{00000000-0005-0000-0000-0000C0170000}"/>
    <cellStyle name="style1488279884059" xfId="5199" xr:uid="{00000000-0005-0000-0000-0000C1170000}"/>
    <cellStyle name="style1488279884138" xfId="5200" xr:uid="{00000000-0005-0000-0000-0000C2170000}"/>
    <cellStyle name="style1488279884201" xfId="5201" xr:uid="{00000000-0005-0000-0000-0000C3170000}"/>
    <cellStyle name="style1488279884279" xfId="5202" xr:uid="{00000000-0005-0000-0000-0000C4170000}"/>
    <cellStyle name="style1488279884357" xfId="5203" xr:uid="{00000000-0005-0000-0000-0000C5170000}"/>
    <cellStyle name="style1488279884435" xfId="5204" xr:uid="{00000000-0005-0000-0000-0000C6170000}"/>
    <cellStyle name="style1488279884513" xfId="5205" xr:uid="{00000000-0005-0000-0000-0000C7170000}"/>
    <cellStyle name="style1488279884591" xfId="5206" xr:uid="{00000000-0005-0000-0000-0000C8170000}"/>
    <cellStyle name="style1488279884669" xfId="5207" xr:uid="{00000000-0005-0000-0000-0000C9170000}"/>
    <cellStyle name="style1488279884732" xfId="5208" xr:uid="{00000000-0005-0000-0000-0000CA170000}"/>
    <cellStyle name="style1488279921307" xfId="5209" xr:uid="{00000000-0005-0000-0000-0000CB170000}"/>
    <cellStyle name="style1488279921400" xfId="5210" xr:uid="{00000000-0005-0000-0000-0000CC170000}"/>
    <cellStyle name="style1488279921510" xfId="5211" xr:uid="{00000000-0005-0000-0000-0000CD170000}"/>
    <cellStyle name="style1488279921603" xfId="5212" xr:uid="{00000000-0005-0000-0000-0000CE170000}"/>
    <cellStyle name="style1488279921713" xfId="5213" xr:uid="{00000000-0005-0000-0000-0000CF170000}"/>
    <cellStyle name="style1488279921822" xfId="5214" xr:uid="{00000000-0005-0000-0000-0000D0170000}"/>
    <cellStyle name="style1488279921932" xfId="5215" xr:uid="{00000000-0005-0000-0000-0000D1170000}"/>
    <cellStyle name="style1488279922025" xfId="5216" xr:uid="{00000000-0005-0000-0000-0000D2170000}"/>
    <cellStyle name="style1488279922135" xfId="5217" xr:uid="{00000000-0005-0000-0000-0000D3170000}"/>
    <cellStyle name="style1488279922229" xfId="5218" xr:uid="{00000000-0005-0000-0000-0000D4170000}"/>
    <cellStyle name="style1488279922307" xfId="5219" xr:uid="{00000000-0005-0000-0000-0000D5170000}"/>
    <cellStyle name="style1488279922400" xfId="5220" xr:uid="{00000000-0005-0000-0000-0000D6170000}"/>
    <cellStyle name="style1488279922494" xfId="5221" xr:uid="{00000000-0005-0000-0000-0000D7170000}"/>
    <cellStyle name="style1488279922588" xfId="5222" xr:uid="{00000000-0005-0000-0000-0000D8170000}"/>
    <cellStyle name="style1488279922682" xfId="5223" xr:uid="{00000000-0005-0000-0000-0000D9170000}"/>
    <cellStyle name="style1488279922791" xfId="5224" xr:uid="{00000000-0005-0000-0000-0000DA170000}"/>
    <cellStyle name="style1488279922932" xfId="5225" xr:uid="{00000000-0005-0000-0000-0000DB170000}"/>
    <cellStyle name="style1488279923025" xfId="5226" xr:uid="{00000000-0005-0000-0000-0000DC170000}"/>
    <cellStyle name="style1488279923135" xfId="5227" xr:uid="{00000000-0005-0000-0000-0000DD170000}"/>
    <cellStyle name="style1488279923229" xfId="5228" xr:uid="{00000000-0005-0000-0000-0000DE170000}"/>
    <cellStyle name="style1488279961090" xfId="5229" xr:uid="{00000000-0005-0000-0000-0000DF170000}"/>
    <cellStyle name="style1488279961199" xfId="5230" xr:uid="{00000000-0005-0000-0000-0000E0170000}"/>
    <cellStyle name="style1488279961278" xfId="5231" xr:uid="{00000000-0005-0000-0000-0000E1170000}"/>
    <cellStyle name="style1488279961371" xfId="5232" xr:uid="{00000000-0005-0000-0000-0000E2170000}"/>
    <cellStyle name="style1488279961481" xfId="5233" xr:uid="{00000000-0005-0000-0000-0000E3170000}"/>
    <cellStyle name="style1488279961559" xfId="5234" xr:uid="{00000000-0005-0000-0000-0000E4170000}"/>
    <cellStyle name="style1488279961621" xfId="5235" xr:uid="{00000000-0005-0000-0000-0000E5170000}"/>
    <cellStyle name="style1488279961731" xfId="5236" xr:uid="{00000000-0005-0000-0000-0000E6170000}"/>
    <cellStyle name="style1488279961824" xfId="5237" xr:uid="{00000000-0005-0000-0000-0000E7170000}"/>
    <cellStyle name="style1488279961918" xfId="5238" xr:uid="{00000000-0005-0000-0000-0000E8170000}"/>
    <cellStyle name="style1488279962012" xfId="5239" xr:uid="{00000000-0005-0000-0000-0000E9170000}"/>
    <cellStyle name="style1488279962090" xfId="5240" xr:uid="{00000000-0005-0000-0000-0000EA170000}"/>
    <cellStyle name="style1488279962184" xfId="5241" xr:uid="{00000000-0005-0000-0000-0000EB170000}"/>
    <cellStyle name="style1488279962278" xfId="5242" xr:uid="{00000000-0005-0000-0000-0000EC170000}"/>
    <cellStyle name="style1488279962387" xfId="5243" xr:uid="{00000000-0005-0000-0000-0000ED170000}"/>
    <cellStyle name="style1488279962481" xfId="5244" xr:uid="{00000000-0005-0000-0000-0000EE170000}"/>
    <cellStyle name="style1488279962559" xfId="5245" xr:uid="{00000000-0005-0000-0000-0000EF170000}"/>
    <cellStyle name="style1488279962700" xfId="5246" xr:uid="{00000000-0005-0000-0000-0000F0170000}"/>
    <cellStyle name="style1488279962825" xfId="5247" xr:uid="{00000000-0005-0000-0000-0000F1170000}"/>
    <cellStyle name="style1488279962903" xfId="5248" xr:uid="{00000000-0005-0000-0000-0000F2170000}"/>
    <cellStyle name="style1488279962997" xfId="5249" xr:uid="{00000000-0005-0000-0000-0000F3170000}"/>
    <cellStyle name="style1488279963075" xfId="5250" xr:uid="{00000000-0005-0000-0000-0000F4170000}"/>
    <cellStyle name="style1488279963169" xfId="5251" xr:uid="{00000000-0005-0000-0000-0000F5170000}"/>
    <cellStyle name="style1488279963262" xfId="5252" xr:uid="{00000000-0005-0000-0000-0000F6170000}"/>
    <cellStyle name="style1488280919544" xfId="5253" xr:uid="{00000000-0005-0000-0000-0000F7170000}"/>
    <cellStyle name="style1488280919653" xfId="5254" xr:uid="{00000000-0005-0000-0000-0000F8170000}"/>
    <cellStyle name="style1488280919763" xfId="5255" xr:uid="{00000000-0005-0000-0000-0000F9170000}"/>
    <cellStyle name="style1488280919856" xfId="5256" xr:uid="{00000000-0005-0000-0000-0000FA170000}"/>
    <cellStyle name="style1488280919966" xfId="5257" xr:uid="{00000000-0005-0000-0000-0000FB170000}"/>
    <cellStyle name="style1488280920060" xfId="5258" xr:uid="{00000000-0005-0000-0000-0000FC170000}"/>
    <cellStyle name="style1488280920185" xfId="5259" xr:uid="{00000000-0005-0000-0000-0000FD170000}"/>
    <cellStyle name="style1488280920278" xfId="5260" xr:uid="{00000000-0005-0000-0000-0000FE170000}"/>
    <cellStyle name="style1488280920388" xfId="5261" xr:uid="{00000000-0005-0000-0000-0000FF170000}"/>
    <cellStyle name="style1488280920481" xfId="5262" xr:uid="{00000000-0005-0000-0000-000000180000}"/>
    <cellStyle name="style1488280920591" xfId="5263" xr:uid="{00000000-0005-0000-0000-000001180000}"/>
    <cellStyle name="style1488280920700" xfId="5264" xr:uid="{00000000-0005-0000-0000-000002180000}"/>
    <cellStyle name="style1488280920810" xfId="5265" xr:uid="{00000000-0005-0000-0000-000003180000}"/>
    <cellStyle name="style1488280920903" xfId="5266" xr:uid="{00000000-0005-0000-0000-000004180000}"/>
    <cellStyle name="style1488280921028" xfId="5267" xr:uid="{00000000-0005-0000-0000-000005180000}"/>
    <cellStyle name="style1488280921169" xfId="5268" xr:uid="{00000000-0005-0000-0000-000006180000}"/>
    <cellStyle name="style1488280921278" xfId="5269" xr:uid="{00000000-0005-0000-0000-000007180000}"/>
    <cellStyle name="style1488280921372" xfId="5270" xr:uid="{00000000-0005-0000-0000-000008180000}"/>
    <cellStyle name="style1488280921482" xfId="5271" xr:uid="{00000000-0005-0000-0000-000009180000}"/>
    <cellStyle name="style1488280921591" xfId="5272" xr:uid="{00000000-0005-0000-0000-00000A180000}"/>
    <cellStyle name="style1488280921701" xfId="5273" xr:uid="{00000000-0005-0000-0000-00000B180000}"/>
    <cellStyle name="style1488280921810" xfId="5274" xr:uid="{00000000-0005-0000-0000-00000C180000}"/>
    <cellStyle name="style1488280921904" xfId="5275" xr:uid="{00000000-0005-0000-0000-00000D180000}"/>
    <cellStyle name="style1488280922013" xfId="5276" xr:uid="{00000000-0005-0000-0000-00000E180000}"/>
    <cellStyle name="style1488280922107" xfId="5277" xr:uid="{00000000-0005-0000-0000-00000F180000}"/>
    <cellStyle name="style1488280922216" xfId="5278" xr:uid="{00000000-0005-0000-0000-000010180000}"/>
    <cellStyle name="style1488280922326" xfId="5279" xr:uid="{00000000-0005-0000-0000-000011180000}"/>
    <cellStyle name="style1488280922451" xfId="5280" xr:uid="{00000000-0005-0000-0000-000012180000}"/>
    <cellStyle name="style1488280922544" xfId="5281" xr:uid="{00000000-0005-0000-0000-000013180000}"/>
    <cellStyle name="style1488280922654" xfId="5282" xr:uid="{00000000-0005-0000-0000-000014180000}"/>
    <cellStyle name="style1488280922763" xfId="5283" xr:uid="{00000000-0005-0000-0000-000015180000}"/>
    <cellStyle name="style1488280959798" xfId="5284" xr:uid="{00000000-0005-0000-0000-000016180000}"/>
    <cellStyle name="style1488280959891" xfId="5285" xr:uid="{00000000-0005-0000-0000-000017180000}"/>
    <cellStyle name="style1488280959985" xfId="5286" xr:uid="{00000000-0005-0000-0000-000018180000}"/>
    <cellStyle name="style1488280960063" xfId="5287" xr:uid="{00000000-0005-0000-0000-000019180000}"/>
    <cellStyle name="style1488280960157" xfId="5288" xr:uid="{00000000-0005-0000-0000-00001A180000}"/>
    <cellStyle name="style1488280960251" xfId="5289" xr:uid="{00000000-0005-0000-0000-00001B180000}"/>
    <cellStyle name="style1488280960345" xfId="5290" xr:uid="{00000000-0005-0000-0000-00001C180000}"/>
    <cellStyle name="style1488280960423" xfId="5291" xr:uid="{00000000-0005-0000-0000-00001D180000}"/>
    <cellStyle name="style1488280960516" xfId="5292" xr:uid="{00000000-0005-0000-0000-00001E180000}"/>
    <cellStyle name="style1488280960610" xfId="5293" xr:uid="{00000000-0005-0000-0000-00001F180000}"/>
    <cellStyle name="style1488280960720" xfId="5294" xr:uid="{00000000-0005-0000-0000-000020180000}"/>
    <cellStyle name="style1488280960813" xfId="5295" xr:uid="{00000000-0005-0000-0000-000021180000}"/>
    <cellStyle name="style1488280960907" xfId="5296" xr:uid="{00000000-0005-0000-0000-000022180000}"/>
    <cellStyle name="style1488280961001" xfId="5297" xr:uid="{00000000-0005-0000-0000-000023180000}"/>
    <cellStyle name="style1488280961110" xfId="5298" xr:uid="{00000000-0005-0000-0000-000024180000}"/>
    <cellStyle name="style1488280961204" xfId="5299" xr:uid="{00000000-0005-0000-0000-000025180000}"/>
    <cellStyle name="style1488280961313" xfId="5300" xr:uid="{00000000-0005-0000-0000-000026180000}"/>
    <cellStyle name="style1488280961438" xfId="5301" xr:uid="{00000000-0005-0000-0000-000027180000}"/>
    <cellStyle name="style1488280961532" xfId="5302" xr:uid="{00000000-0005-0000-0000-000028180000}"/>
    <cellStyle name="style1488280961626" xfId="5303" xr:uid="{00000000-0005-0000-0000-000029180000}"/>
    <cellStyle name="style1488280961720" xfId="5304" xr:uid="{00000000-0005-0000-0000-00002A180000}"/>
    <cellStyle name="style1488280961813" xfId="5305" xr:uid="{00000000-0005-0000-0000-00002B180000}"/>
    <cellStyle name="style1488280961907" xfId="5306" xr:uid="{00000000-0005-0000-0000-00002C180000}"/>
    <cellStyle name="style1488280962001" xfId="5307" xr:uid="{00000000-0005-0000-0000-00002D180000}"/>
    <cellStyle name="style1488280962095" xfId="5308" xr:uid="{00000000-0005-0000-0000-00002E180000}"/>
    <cellStyle name="style1488280962188" xfId="5309" xr:uid="{00000000-0005-0000-0000-00002F180000}"/>
    <cellStyle name="style1488280962282" xfId="5310" xr:uid="{00000000-0005-0000-0000-000030180000}"/>
    <cellStyle name="style1488280962424" xfId="5311" xr:uid="{00000000-0005-0000-0000-000031180000}"/>
    <cellStyle name="style1488280962517" xfId="5312" xr:uid="{00000000-0005-0000-0000-000032180000}"/>
    <cellStyle name="style1488280962611" xfId="5313" xr:uid="{00000000-0005-0000-0000-000033180000}"/>
    <cellStyle name="style1488280962705" xfId="5314" xr:uid="{00000000-0005-0000-0000-000034180000}"/>
    <cellStyle name="style1488280962814" xfId="5315" xr:uid="{00000000-0005-0000-0000-000035180000}"/>
    <cellStyle name="style1488280962877" xfId="5316" xr:uid="{00000000-0005-0000-0000-000036180000}"/>
    <cellStyle name="style1488280962955" xfId="5317" xr:uid="{00000000-0005-0000-0000-000037180000}"/>
    <cellStyle name="style1488280963049" xfId="5318" xr:uid="{00000000-0005-0000-0000-000038180000}"/>
    <cellStyle name="style1488280963111" xfId="5319" xr:uid="{00000000-0005-0000-0000-000039180000}"/>
    <cellStyle name="style1488280963189" xfId="5320" xr:uid="{00000000-0005-0000-0000-00003A180000}"/>
    <cellStyle name="style1488280963283" xfId="5321" xr:uid="{00000000-0005-0000-0000-00003B180000}"/>
    <cellStyle name="style1488280963361" xfId="5322" xr:uid="{00000000-0005-0000-0000-00003C180000}"/>
    <cellStyle name="style1488280963486" xfId="5323" xr:uid="{00000000-0005-0000-0000-00003D180000}"/>
    <cellStyle name="style1488280963564" xfId="5324" xr:uid="{00000000-0005-0000-0000-00003E180000}"/>
    <cellStyle name="style1488280963642" xfId="5325" xr:uid="{00000000-0005-0000-0000-00003F180000}"/>
    <cellStyle name="style1488280963720" xfId="5326" xr:uid="{00000000-0005-0000-0000-000040180000}"/>
    <cellStyle name="style1488281001388" xfId="5327" xr:uid="{00000000-0005-0000-0000-000041180000}"/>
    <cellStyle name="style1488281001482" xfId="5328" xr:uid="{00000000-0005-0000-0000-000042180000}"/>
    <cellStyle name="style1488281001576" xfId="5329" xr:uid="{00000000-0005-0000-0000-000043180000}"/>
    <cellStyle name="style1488281001685" xfId="5330" xr:uid="{00000000-0005-0000-0000-000044180000}"/>
    <cellStyle name="style1488281001764" xfId="5331" xr:uid="{00000000-0005-0000-0000-000045180000}"/>
    <cellStyle name="style1488281001857" xfId="5332" xr:uid="{00000000-0005-0000-0000-000046180000}"/>
    <cellStyle name="style1488281001945" xfId="5333" xr:uid="{00000000-0005-0000-0000-000047180000}"/>
    <cellStyle name="style1488281002033" xfId="5334" xr:uid="{00000000-0005-0000-0000-000048180000}"/>
    <cellStyle name="style1488281002126" xfId="5335" xr:uid="{00000000-0005-0000-0000-000049180000}"/>
    <cellStyle name="style1488281002220" xfId="5336" xr:uid="{00000000-0005-0000-0000-00004A180000}"/>
    <cellStyle name="style1488281002314" xfId="5337" xr:uid="{00000000-0005-0000-0000-00004B180000}"/>
    <cellStyle name="style1488281002423" xfId="5338" xr:uid="{00000000-0005-0000-0000-00004C180000}"/>
    <cellStyle name="style1488281002517" xfId="5339" xr:uid="{00000000-0005-0000-0000-00004D180000}"/>
    <cellStyle name="style1488281002595" xfId="5340" xr:uid="{00000000-0005-0000-0000-00004E180000}"/>
    <cellStyle name="style1488281002705" xfId="5341" xr:uid="{00000000-0005-0000-0000-00004F180000}"/>
    <cellStyle name="style1488281002798" xfId="5342" xr:uid="{00000000-0005-0000-0000-000050180000}"/>
    <cellStyle name="style1488281002908" xfId="5343" xr:uid="{00000000-0005-0000-0000-000051180000}"/>
    <cellStyle name="style1488281003017" xfId="5344" xr:uid="{00000000-0005-0000-0000-000052180000}"/>
    <cellStyle name="style1488281003111" xfId="5345" xr:uid="{00000000-0005-0000-0000-000053180000}"/>
    <cellStyle name="style1488281003189" xfId="5346" xr:uid="{00000000-0005-0000-0000-000054180000}"/>
    <cellStyle name="style1488281003283" xfId="5347" xr:uid="{00000000-0005-0000-0000-000055180000}"/>
    <cellStyle name="style1488281003376" xfId="5348" xr:uid="{00000000-0005-0000-0000-000056180000}"/>
    <cellStyle name="style1488281003470" xfId="5349" xr:uid="{00000000-0005-0000-0000-000057180000}"/>
    <cellStyle name="style1488281003548" xfId="5350" xr:uid="{00000000-0005-0000-0000-000058180000}"/>
    <cellStyle name="style1488281003642" xfId="5351" xr:uid="{00000000-0005-0000-0000-000059180000}"/>
    <cellStyle name="style1488281003736" xfId="5352" xr:uid="{00000000-0005-0000-0000-00005A180000}"/>
    <cellStyle name="style1488281003830" xfId="5353" xr:uid="{00000000-0005-0000-0000-00005B180000}"/>
    <cellStyle name="style1488281003939" xfId="5354" xr:uid="{00000000-0005-0000-0000-00005C180000}"/>
    <cellStyle name="style1488281004017" xfId="5355" xr:uid="{00000000-0005-0000-0000-00005D180000}"/>
    <cellStyle name="style1488281004111" xfId="5356" xr:uid="{00000000-0005-0000-0000-00005E180000}"/>
    <cellStyle name="style1488281004205" xfId="5357" xr:uid="{00000000-0005-0000-0000-00005F180000}"/>
    <cellStyle name="style1488281041279" xfId="5358" xr:uid="{00000000-0005-0000-0000-000060180000}"/>
    <cellStyle name="style1488281041373" xfId="5359" xr:uid="{00000000-0005-0000-0000-000061180000}"/>
    <cellStyle name="style1488281041466" xfId="5360" xr:uid="{00000000-0005-0000-0000-000062180000}"/>
    <cellStyle name="style1488281041544" xfId="5361" xr:uid="{00000000-0005-0000-0000-000063180000}"/>
    <cellStyle name="style1488281041638" xfId="5362" xr:uid="{00000000-0005-0000-0000-000064180000}"/>
    <cellStyle name="style1488281041732" xfId="5363" xr:uid="{00000000-0005-0000-0000-000065180000}"/>
    <cellStyle name="style1488281041826" xfId="5364" xr:uid="{00000000-0005-0000-0000-000066180000}"/>
    <cellStyle name="style1488281041919" xfId="5365" xr:uid="{00000000-0005-0000-0000-000067180000}"/>
    <cellStyle name="style1488281042013" xfId="5366" xr:uid="{00000000-0005-0000-0000-000068180000}"/>
    <cellStyle name="style1488281042091" xfId="5367" xr:uid="{00000000-0005-0000-0000-000069180000}"/>
    <cellStyle name="style1488281042185" xfId="5368" xr:uid="{00000000-0005-0000-0000-00006A180000}"/>
    <cellStyle name="style1488281042279" xfId="5369" xr:uid="{00000000-0005-0000-0000-00006B180000}"/>
    <cellStyle name="style1488281042373" xfId="5370" xr:uid="{00000000-0005-0000-0000-00006C180000}"/>
    <cellStyle name="style1488281042467" xfId="5371" xr:uid="{00000000-0005-0000-0000-00006D180000}"/>
    <cellStyle name="style1488281042561" xfId="5372" xr:uid="{00000000-0005-0000-0000-00006E180000}"/>
    <cellStyle name="style1488281042654" xfId="5373" xr:uid="{00000000-0005-0000-0000-00006F180000}"/>
    <cellStyle name="style1488281042748" xfId="5374" xr:uid="{00000000-0005-0000-0000-000070180000}"/>
    <cellStyle name="style1488281042873" xfId="5375" xr:uid="{00000000-0005-0000-0000-000071180000}"/>
    <cellStyle name="style1488281042967" xfId="5376" xr:uid="{00000000-0005-0000-0000-000072180000}"/>
    <cellStyle name="style1488281043045" xfId="5377" xr:uid="{00000000-0005-0000-0000-000073180000}"/>
    <cellStyle name="style1488281043139" xfId="5378" xr:uid="{00000000-0005-0000-0000-000074180000}"/>
    <cellStyle name="style1488281043232" xfId="5379" xr:uid="{00000000-0005-0000-0000-000075180000}"/>
    <cellStyle name="style1488281043311" xfId="5380" xr:uid="{00000000-0005-0000-0000-000076180000}"/>
    <cellStyle name="style1488281043404" xfId="5381" xr:uid="{00000000-0005-0000-0000-000077180000}"/>
    <cellStyle name="style1488281043498" xfId="5382" xr:uid="{00000000-0005-0000-0000-000078180000}"/>
    <cellStyle name="style1488281043576" xfId="5383" xr:uid="{00000000-0005-0000-0000-000079180000}"/>
    <cellStyle name="style1488281043670" xfId="5384" xr:uid="{00000000-0005-0000-0000-00007A180000}"/>
    <cellStyle name="style1488281043795" xfId="5385" xr:uid="{00000000-0005-0000-0000-00007B180000}"/>
    <cellStyle name="style1488281043889" xfId="5386" xr:uid="{00000000-0005-0000-0000-00007C180000}"/>
    <cellStyle name="style1488281043983" xfId="5387" xr:uid="{00000000-0005-0000-0000-00007D180000}"/>
    <cellStyle name="style1488281044061" xfId="5388" xr:uid="{00000000-0005-0000-0000-00007E180000}"/>
    <cellStyle name="style1488281044170" xfId="5389" xr:uid="{00000000-0005-0000-0000-00007F180000}"/>
    <cellStyle name="style1488281044248" xfId="5390" xr:uid="{00000000-0005-0000-0000-000080180000}"/>
    <cellStyle name="style1488281044326" xfId="5391" xr:uid="{00000000-0005-0000-0000-000081180000}"/>
    <cellStyle name="style1488281044404" xfId="5392" xr:uid="{00000000-0005-0000-0000-000082180000}"/>
    <cellStyle name="style1488281044483" xfId="5393" xr:uid="{00000000-0005-0000-0000-000083180000}"/>
    <cellStyle name="style1488281044545" xfId="5394" xr:uid="{00000000-0005-0000-0000-000084180000}"/>
    <cellStyle name="style1488281044623" xfId="5395" xr:uid="{00000000-0005-0000-0000-000085180000}"/>
    <cellStyle name="style1488281044702" xfId="5396" xr:uid="{00000000-0005-0000-0000-000086180000}"/>
    <cellStyle name="style1488281044811" xfId="5397" xr:uid="{00000000-0005-0000-0000-000087180000}"/>
    <cellStyle name="style1488281044889" xfId="5398" xr:uid="{00000000-0005-0000-0000-000088180000}"/>
    <cellStyle name="style1488281044967" xfId="5399" xr:uid="{00000000-0005-0000-0000-000089180000}"/>
    <cellStyle name="style1488281045030" xfId="5400" xr:uid="{00000000-0005-0000-0000-00008A180000}"/>
    <cellStyle name="style1488281083385" xfId="5401" xr:uid="{00000000-0005-0000-0000-00008B180000}"/>
    <cellStyle name="style1488281083479" xfId="5402" xr:uid="{00000000-0005-0000-0000-00008C180000}"/>
    <cellStyle name="style1488281083557" xfId="5403" xr:uid="{00000000-0005-0000-0000-00008D180000}"/>
    <cellStyle name="style1488281083666" xfId="5404" xr:uid="{00000000-0005-0000-0000-00008E180000}"/>
    <cellStyle name="style1488281083745" xfId="5405" xr:uid="{00000000-0005-0000-0000-00008F180000}"/>
    <cellStyle name="style1488281083854" xfId="5406" xr:uid="{00000000-0005-0000-0000-000090180000}"/>
    <cellStyle name="style1488281083948" xfId="5407" xr:uid="{00000000-0005-0000-0000-000091180000}"/>
    <cellStyle name="style1488281084041" xfId="5408" xr:uid="{00000000-0005-0000-0000-000092180000}"/>
    <cellStyle name="style1488281084120" xfId="5409" xr:uid="{00000000-0005-0000-0000-000093180000}"/>
    <cellStyle name="style1488281084229" xfId="5410" xr:uid="{00000000-0005-0000-0000-000094180000}"/>
    <cellStyle name="style1488281084307" xfId="5411" xr:uid="{00000000-0005-0000-0000-000095180000}"/>
    <cellStyle name="style1488281084401" xfId="5412" xr:uid="{00000000-0005-0000-0000-000096180000}"/>
    <cellStyle name="style1488281084495" xfId="5413" xr:uid="{00000000-0005-0000-0000-000097180000}"/>
    <cellStyle name="style1488281084588" xfId="5414" xr:uid="{00000000-0005-0000-0000-000098180000}"/>
    <cellStyle name="style1488281084698" xfId="5415" xr:uid="{00000000-0005-0000-0000-000099180000}"/>
    <cellStyle name="style1488281084792" xfId="5416" xr:uid="{00000000-0005-0000-0000-00009A180000}"/>
    <cellStyle name="style1488281084932" xfId="5417" xr:uid="{00000000-0005-0000-0000-00009B180000}"/>
    <cellStyle name="style1488281085010" xfId="5418" xr:uid="{00000000-0005-0000-0000-00009C180000}"/>
    <cellStyle name="style1488281085120" xfId="5419" xr:uid="{00000000-0005-0000-0000-00009D180000}"/>
    <cellStyle name="style1488281085198" xfId="5420" xr:uid="{00000000-0005-0000-0000-00009E180000}"/>
    <cellStyle name="style1488281085292" xfId="5421" xr:uid="{00000000-0005-0000-0000-00009F180000}"/>
    <cellStyle name="style1488281085370" xfId="5422" xr:uid="{00000000-0005-0000-0000-0000A0180000}"/>
    <cellStyle name="style1488281085464" xfId="5423" xr:uid="{00000000-0005-0000-0000-0000A1180000}"/>
    <cellStyle name="style1488281085558" xfId="5424" xr:uid="{00000000-0005-0000-0000-0000A2180000}"/>
    <cellStyle name="style1488281085651" xfId="5425" xr:uid="{00000000-0005-0000-0000-0000A3180000}"/>
    <cellStyle name="style1488281085761" xfId="5426" xr:uid="{00000000-0005-0000-0000-0000A4180000}"/>
    <cellStyle name="style1488281085855" xfId="5427" xr:uid="{00000000-0005-0000-0000-0000A5180000}"/>
    <cellStyle name="style1488281085964" xfId="5428" xr:uid="{00000000-0005-0000-0000-0000A6180000}"/>
    <cellStyle name="style1488281086058" xfId="5429" xr:uid="{00000000-0005-0000-0000-0000A7180000}"/>
    <cellStyle name="style1488281086151" xfId="5430" xr:uid="{00000000-0005-0000-0000-0000A8180000}"/>
    <cellStyle name="style1488281086245" xfId="5431" xr:uid="{00000000-0005-0000-0000-0000A9180000}"/>
    <cellStyle name="style1488281086339" xfId="5432" xr:uid="{00000000-0005-0000-0000-0000AA180000}"/>
    <cellStyle name="style1488281086417" xfId="5433" xr:uid="{00000000-0005-0000-0000-0000AB180000}"/>
    <cellStyle name="style1488281086511" xfId="5434" xr:uid="{00000000-0005-0000-0000-0000AC180000}"/>
    <cellStyle name="style1488281086589" xfId="5435" xr:uid="{00000000-0005-0000-0000-0000AD180000}"/>
    <cellStyle name="style1488281086683" xfId="5436" xr:uid="{00000000-0005-0000-0000-0000AE180000}"/>
    <cellStyle name="style1488281086761" xfId="5437" xr:uid="{00000000-0005-0000-0000-0000AF180000}"/>
    <cellStyle name="style1488281086839" xfId="5438" xr:uid="{00000000-0005-0000-0000-0000B0180000}"/>
    <cellStyle name="style1488281086917" xfId="5439" xr:uid="{00000000-0005-0000-0000-0000B1180000}"/>
    <cellStyle name="style1488281087011" xfId="5440" xr:uid="{00000000-0005-0000-0000-0000B2180000}"/>
    <cellStyle name="style1488281087089" xfId="5441" xr:uid="{00000000-0005-0000-0000-0000B3180000}"/>
    <cellStyle name="style1488281087167" xfId="5442" xr:uid="{00000000-0005-0000-0000-0000B4180000}"/>
    <cellStyle name="style1488281087245" xfId="5443" xr:uid="{00000000-0005-0000-0000-0000B5180000}"/>
    <cellStyle name="style1488281127679" xfId="5444" xr:uid="{00000000-0005-0000-0000-0000B6180000}"/>
    <cellStyle name="style1488281127789" xfId="5445" xr:uid="{00000000-0005-0000-0000-0000B7180000}"/>
    <cellStyle name="style1488281127914" xfId="5446" xr:uid="{00000000-0005-0000-0000-0000B8180000}"/>
    <cellStyle name="style1488281128007" xfId="5447" xr:uid="{00000000-0005-0000-0000-0000B9180000}"/>
    <cellStyle name="style1488281128117" xfId="5448" xr:uid="{00000000-0005-0000-0000-0000BA180000}"/>
    <cellStyle name="style1488281128226" xfId="5449" xr:uid="{00000000-0005-0000-0000-0000BB180000}"/>
    <cellStyle name="style1488281128335" xfId="5450" xr:uid="{00000000-0005-0000-0000-0000BC180000}"/>
    <cellStyle name="style1488281128429" xfId="5451" xr:uid="{00000000-0005-0000-0000-0000BD180000}"/>
    <cellStyle name="style1488281128539" xfId="5452" xr:uid="{00000000-0005-0000-0000-0000BE180000}"/>
    <cellStyle name="style1488281128664" xfId="5453" xr:uid="{00000000-0005-0000-0000-0000BF180000}"/>
    <cellStyle name="style1488281128758" xfId="5454" xr:uid="{00000000-0005-0000-0000-0000C0180000}"/>
    <cellStyle name="style1488281128867" xfId="5455" xr:uid="{00000000-0005-0000-0000-0000C1180000}"/>
    <cellStyle name="style1488281128977" xfId="5456" xr:uid="{00000000-0005-0000-0000-0000C2180000}"/>
    <cellStyle name="style1488281129070" xfId="5457" xr:uid="{00000000-0005-0000-0000-0000C3180000}"/>
    <cellStyle name="style1488281129195" xfId="5458" xr:uid="{00000000-0005-0000-0000-0000C4180000}"/>
    <cellStyle name="style1488281129336" xfId="5459" xr:uid="{00000000-0005-0000-0000-0000C5180000}"/>
    <cellStyle name="style1488281129445" xfId="5460" xr:uid="{00000000-0005-0000-0000-0000C6180000}"/>
    <cellStyle name="style1488281129555" xfId="5461" xr:uid="{00000000-0005-0000-0000-0000C7180000}"/>
    <cellStyle name="style1488281129664" xfId="5462" xr:uid="{00000000-0005-0000-0000-0000C8180000}"/>
    <cellStyle name="style1488281129789" xfId="5463" xr:uid="{00000000-0005-0000-0000-0000C9180000}"/>
    <cellStyle name="style1488281171458" xfId="5464" xr:uid="{00000000-0005-0000-0000-0000CA180000}"/>
    <cellStyle name="style1488281171560" xfId="5465" xr:uid="{00000000-0005-0000-0000-0000CB180000}"/>
    <cellStyle name="style1488281171659" xfId="5466" xr:uid="{00000000-0005-0000-0000-0000CC180000}"/>
    <cellStyle name="style1488281171749" xfId="5467" xr:uid="{00000000-0005-0000-0000-0000CD180000}"/>
    <cellStyle name="style1488281171840" xfId="5468" xr:uid="{00000000-0005-0000-0000-0000CE180000}"/>
    <cellStyle name="style1488281171914" xfId="5469" xr:uid="{00000000-0005-0000-0000-0000CF180000}"/>
    <cellStyle name="style1488281171990" xfId="5470" xr:uid="{00000000-0005-0000-0000-0000D0180000}"/>
    <cellStyle name="style1488281172096" xfId="5471" xr:uid="{00000000-0005-0000-0000-0000D1180000}"/>
    <cellStyle name="style1488281172200" xfId="5472" xr:uid="{00000000-0005-0000-0000-0000D2180000}"/>
    <cellStyle name="style1488281172289" xfId="5473" xr:uid="{00000000-0005-0000-0000-0000D3180000}"/>
    <cellStyle name="style1488281172378" xfId="5474" xr:uid="{00000000-0005-0000-0000-0000D4180000}"/>
    <cellStyle name="style1488281172474" xfId="5475" xr:uid="{00000000-0005-0000-0000-0000D5180000}"/>
    <cellStyle name="style1488281172566" xfId="5476" xr:uid="{00000000-0005-0000-0000-0000D6180000}"/>
    <cellStyle name="style1488281172677" xfId="5477" xr:uid="{00000000-0005-0000-0000-0000D7180000}"/>
    <cellStyle name="style1488281172780" xfId="5478" xr:uid="{00000000-0005-0000-0000-0000D8180000}"/>
    <cellStyle name="style1488281172869" xfId="5479" xr:uid="{00000000-0005-0000-0000-0000D9180000}"/>
    <cellStyle name="style1488281172958" xfId="5480" xr:uid="{00000000-0005-0000-0000-0000DA180000}"/>
    <cellStyle name="style1488281173098" xfId="5481" xr:uid="{00000000-0005-0000-0000-0000DB180000}"/>
    <cellStyle name="style1488281173196" xfId="5482" xr:uid="{00000000-0005-0000-0000-0000DC180000}"/>
    <cellStyle name="style1488281173288" xfId="5483" xr:uid="{00000000-0005-0000-0000-0000DD180000}"/>
    <cellStyle name="style1488281173377" xfId="5484" xr:uid="{00000000-0005-0000-0000-0000DE180000}"/>
    <cellStyle name="style1488281173470" xfId="5485" xr:uid="{00000000-0005-0000-0000-0000DF180000}"/>
    <cellStyle name="style1488281173561" xfId="5486" xr:uid="{00000000-0005-0000-0000-0000E0180000}"/>
    <cellStyle name="style1488281173659" xfId="5487" xr:uid="{00000000-0005-0000-0000-0000E1180000}"/>
    <cellStyle name="style1488281793636" xfId="5488" xr:uid="{00000000-0005-0000-0000-0000E2180000}"/>
    <cellStyle name="style1488281793745" xfId="5489" xr:uid="{00000000-0005-0000-0000-0000E3180000}"/>
    <cellStyle name="style1488281793855" xfId="5490" xr:uid="{00000000-0005-0000-0000-0000E4180000}"/>
    <cellStyle name="style1488281793948" xfId="5491" xr:uid="{00000000-0005-0000-0000-0000E5180000}"/>
    <cellStyle name="style1488281794058" xfId="5492" xr:uid="{00000000-0005-0000-0000-0000E6180000}"/>
    <cellStyle name="style1488281794167" xfId="5493" xr:uid="{00000000-0005-0000-0000-0000E7180000}"/>
    <cellStyle name="style1488281794277" xfId="5494" xr:uid="{00000000-0005-0000-0000-0000E8180000}"/>
    <cellStyle name="style1488281794371" xfId="5495" xr:uid="{00000000-0005-0000-0000-0000E9180000}"/>
    <cellStyle name="style1488281794480" xfId="5496" xr:uid="{00000000-0005-0000-0000-0000EA180000}"/>
    <cellStyle name="style1488281794574" xfId="5497" xr:uid="{00000000-0005-0000-0000-0000EB180000}"/>
    <cellStyle name="style1488281794683" xfId="5498" xr:uid="{00000000-0005-0000-0000-0000EC180000}"/>
    <cellStyle name="style1488281794792" xfId="5499" xr:uid="{00000000-0005-0000-0000-0000ED180000}"/>
    <cellStyle name="style1488281794902" xfId="5500" xr:uid="{00000000-0005-0000-0000-0000EE180000}"/>
    <cellStyle name="style1488281795011" xfId="5501" xr:uid="{00000000-0005-0000-0000-0000EF180000}"/>
    <cellStyle name="style1488281795121" xfId="5502" xr:uid="{00000000-0005-0000-0000-0000F0180000}"/>
    <cellStyle name="style1488281795261" xfId="5503" xr:uid="{00000000-0005-0000-0000-0000F1180000}"/>
    <cellStyle name="style1488281795355" xfId="5504" xr:uid="{00000000-0005-0000-0000-0000F2180000}"/>
    <cellStyle name="style1488281795480" xfId="5505" xr:uid="{00000000-0005-0000-0000-0000F3180000}"/>
    <cellStyle name="style1488281795574" xfId="5506" xr:uid="{00000000-0005-0000-0000-0000F4180000}"/>
    <cellStyle name="style1488281795683" xfId="5507" xr:uid="{00000000-0005-0000-0000-0000F5180000}"/>
    <cellStyle name="style1488281795792" xfId="5508" xr:uid="{00000000-0005-0000-0000-0000F6180000}"/>
    <cellStyle name="style1488281795886" xfId="5509" xr:uid="{00000000-0005-0000-0000-0000F7180000}"/>
    <cellStyle name="style1488281795996" xfId="5510" xr:uid="{00000000-0005-0000-0000-0000F8180000}"/>
    <cellStyle name="style1488281796105" xfId="5511" xr:uid="{00000000-0005-0000-0000-0000F9180000}"/>
    <cellStyle name="style1488281796215" xfId="5512" xr:uid="{00000000-0005-0000-0000-0000FA180000}"/>
    <cellStyle name="style1488281796308" xfId="5513" xr:uid="{00000000-0005-0000-0000-0000FB180000}"/>
    <cellStyle name="style1488281796418" xfId="5514" xr:uid="{00000000-0005-0000-0000-0000FC180000}"/>
    <cellStyle name="style1488281796527" xfId="5515" xr:uid="{00000000-0005-0000-0000-0000FD180000}"/>
    <cellStyle name="style1488281796637" xfId="5516" xr:uid="{00000000-0005-0000-0000-0000FE180000}"/>
    <cellStyle name="style1488281796730" xfId="5517" xr:uid="{00000000-0005-0000-0000-0000FF180000}"/>
    <cellStyle name="style1488281796840" xfId="5518" xr:uid="{00000000-0005-0000-0000-000000190000}"/>
    <cellStyle name="style1488281834045" xfId="5519" xr:uid="{00000000-0005-0000-0000-000001190000}"/>
    <cellStyle name="style1488281834138" xfId="5520" xr:uid="{00000000-0005-0000-0000-000002190000}"/>
    <cellStyle name="style1488281834217" xfId="5521" xr:uid="{00000000-0005-0000-0000-000003190000}"/>
    <cellStyle name="style1488281834310" xfId="5522" xr:uid="{00000000-0005-0000-0000-000004190000}"/>
    <cellStyle name="style1488281834404" xfId="5523" xr:uid="{00000000-0005-0000-0000-000005190000}"/>
    <cellStyle name="style1488281834482" xfId="5524" xr:uid="{00000000-0005-0000-0000-000006190000}"/>
    <cellStyle name="style1488281834576" xfId="5525" xr:uid="{00000000-0005-0000-0000-000007190000}"/>
    <cellStyle name="style1488281834670" xfId="5526" xr:uid="{00000000-0005-0000-0000-000008190000}"/>
    <cellStyle name="style1488281834763" xfId="5527" xr:uid="{00000000-0005-0000-0000-000009190000}"/>
    <cellStyle name="style1488281834842" xfId="5528" xr:uid="{00000000-0005-0000-0000-00000A190000}"/>
    <cellStyle name="style1488281834935" xfId="5529" xr:uid="{00000000-0005-0000-0000-00000B190000}"/>
    <cellStyle name="style1488281835014" xfId="5530" xr:uid="{00000000-0005-0000-0000-00000C190000}"/>
    <cellStyle name="style1488281835123" xfId="5531" xr:uid="{00000000-0005-0000-0000-00000D190000}"/>
    <cellStyle name="style1488281835201" xfId="5532" xr:uid="{00000000-0005-0000-0000-00000E190000}"/>
    <cellStyle name="style1488281835295" xfId="5533" xr:uid="{00000000-0005-0000-0000-00000F190000}"/>
    <cellStyle name="style1488281835389" xfId="5534" xr:uid="{00000000-0005-0000-0000-000010190000}"/>
    <cellStyle name="style1488281835467" xfId="5535" xr:uid="{00000000-0005-0000-0000-000011190000}"/>
    <cellStyle name="style1488281835592" xfId="5536" xr:uid="{00000000-0005-0000-0000-000012190000}"/>
    <cellStyle name="style1488281835685" xfId="5537" xr:uid="{00000000-0005-0000-0000-000013190000}"/>
    <cellStyle name="style1488281835779" xfId="5538" xr:uid="{00000000-0005-0000-0000-000014190000}"/>
    <cellStyle name="style1488281835873" xfId="5539" xr:uid="{00000000-0005-0000-0000-000015190000}"/>
    <cellStyle name="style1488281835951" xfId="5540" xr:uid="{00000000-0005-0000-0000-000016190000}"/>
    <cellStyle name="style1488281836045" xfId="5541" xr:uid="{00000000-0005-0000-0000-000017190000}"/>
    <cellStyle name="style1488281836139" xfId="5542" xr:uid="{00000000-0005-0000-0000-000018190000}"/>
    <cellStyle name="style1488281836232" xfId="5543" xr:uid="{00000000-0005-0000-0000-000019190000}"/>
    <cellStyle name="style1488281836311" xfId="5544" xr:uid="{00000000-0005-0000-0000-00001A190000}"/>
    <cellStyle name="style1488281836404" xfId="5545" xr:uid="{00000000-0005-0000-0000-00001B190000}"/>
    <cellStyle name="style1488281836529" xfId="5546" xr:uid="{00000000-0005-0000-0000-00001C190000}"/>
    <cellStyle name="style1488281836639" xfId="5547" xr:uid="{00000000-0005-0000-0000-00001D190000}"/>
    <cellStyle name="style1488281836717" xfId="5548" xr:uid="{00000000-0005-0000-0000-00001E190000}"/>
    <cellStyle name="style1488281836811" xfId="5549" xr:uid="{00000000-0005-0000-0000-00001F190000}"/>
    <cellStyle name="style1488281836920" xfId="5550" xr:uid="{00000000-0005-0000-0000-000020190000}"/>
    <cellStyle name="style1488281836983" xfId="5551" xr:uid="{00000000-0005-0000-0000-000021190000}"/>
    <cellStyle name="style1488281837061" xfId="5552" xr:uid="{00000000-0005-0000-0000-000022190000}"/>
    <cellStyle name="style1488281837139" xfId="5553" xr:uid="{00000000-0005-0000-0000-000023190000}"/>
    <cellStyle name="style1488281837217" xfId="5554" xr:uid="{00000000-0005-0000-0000-000024190000}"/>
    <cellStyle name="style1488281837279" xfId="5555" xr:uid="{00000000-0005-0000-0000-000025190000}"/>
    <cellStyle name="style1488281837358" xfId="5556" xr:uid="{00000000-0005-0000-0000-000026190000}"/>
    <cellStyle name="style1488281837436" xfId="5557" xr:uid="{00000000-0005-0000-0000-000027190000}"/>
    <cellStyle name="style1488281837561" xfId="5558" xr:uid="{00000000-0005-0000-0000-000028190000}"/>
    <cellStyle name="style1488281837639" xfId="5559" xr:uid="{00000000-0005-0000-0000-000029190000}"/>
    <cellStyle name="style1488281837717" xfId="5560" xr:uid="{00000000-0005-0000-0000-00002A190000}"/>
    <cellStyle name="style1488281837795" xfId="5561" xr:uid="{00000000-0005-0000-0000-00002B190000}"/>
    <cellStyle name="style1488281876051" xfId="5562" xr:uid="{00000000-0005-0000-0000-00002C190000}"/>
    <cellStyle name="style1488281876161" xfId="5563" xr:uid="{00000000-0005-0000-0000-00002D190000}"/>
    <cellStyle name="style1488281876270" xfId="5564" xr:uid="{00000000-0005-0000-0000-00002E190000}"/>
    <cellStyle name="style1488281876368" xfId="5565" xr:uid="{00000000-0005-0000-0000-00002F190000}"/>
    <cellStyle name="style1488281876461" xfId="5566" xr:uid="{00000000-0005-0000-0000-000030190000}"/>
    <cellStyle name="style1488281876551" xfId="5567" xr:uid="{00000000-0005-0000-0000-000031190000}"/>
    <cellStyle name="style1488281876629" xfId="5568" xr:uid="{00000000-0005-0000-0000-000032190000}"/>
    <cellStyle name="style1488281876723" xfId="5569" xr:uid="{00000000-0005-0000-0000-000033190000}"/>
    <cellStyle name="style1488281876817" xfId="5570" xr:uid="{00000000-0005-0000-0000-000034190000}"/>
    <cellStyle name="style1488281876912" xfId="5571" xr:uid="{00000000-0005-0000-0000-000035190000}"/>
    <cellStyle name="style1488281877001" xfId="5572" xr:uid="{00000000-0005-0000-0000-000036190000}"/>
    <cellStyle name="style1488281877082" xfId="5573" xr:uid="{00000000-0005-0000-0000-000037190000}"/>
    <cellStyle name="style1488281877176" xfId="5574" xr:uid="{00000000-0005-0000-0000-000038190000}"/>
    <cellStyle name="style1488281877270" xfId="5575" xr:uid="{00000000-0005-0000-0000-000039190000}"/>
    <cellStyle name="style1488281877379" xfId="5576" xr:uid="{00000000-0005-0000-0000-00003A190000}"/>
    <cellStyle name="style1488281877506" xfId="5577" xr:uid="{00000000-0005-0000-0000-00003B190000}"/>
    <cellStyle name="style1488281877661" xfId="5578" xr:uid="{00000000-0005-0000-0000-00003C190000}"/>
    <cellStyle name="style1488281877739" xfId="5579" xr:uid="{00000000-0005-0000-0000-00003D190000}"/>
    <cellStyle name="style1488281877833" xfId="5580" xr:uid="{00000000-0005-0000-0000-00003E190000}"/>
    <cellStyle name="style1488281877927" xfId="5581" xr:uid="{00000000-0005-0000-0000-00003F190000}"/>
    <cellStyle name="style1488281878022" xfId="5582" xr:uid="{00000000-0005-0000-0000-000040190000}"/>
    <cellStyle name="style1488281878113" xfId="5583" xr:uid="{00000000-0005-0000-0000-000041190000}"/>
    <cellStyle name="style1488281878208" xfId="5584" xr:uid="{00000000-0005-0000-0000-000042190000}"/>
    <cellStyle name="style1488281878302" xfId="5585" xr:uid="{00000000-0005-0000-0000-000043190000}"/>
    <cellStyle name="style1488281878395" xfId="5586" xr:uid="{00000000-0005-0000-0000-000044190000}"/>
    <cellStyle name="style1488281878495" xfId="5587" xr:uid="{00000000-0005-0000-0000-000045190000}"/>
    <cellStyle name="style1488281878589" xfId="5588" xr:uid="{00000000-0005-0000-0000-000046190000}"/>
    <cellStyle name="style1488281878708" xfId="5589" xr:uid="{00000000-0005-0000-0000-000047190000}"/>
    <cellStyle name="style1488281878786" xfId="5590" xr:uid="{00000000-0005-0000-0000-000048190000}"/>
    <cellStyle name="style1488281878880" xfId="5591" xr:uid="{00000000-0005-0000-0000-000049190000}"/>
    <cellStyle name="style1488281878974" xfId="5592" xr:uid="{00000000-0005-0000-0000-00004A190000}"/>
    <cellStyle name="style1488281916838" xfId="5593" xr:uid="{00000000-0005-0000-0000-00004B190000}"/>
    <cellStyle name="style1488281916947" xfId="5594" xr:uid="{00000000-0005-0000-0000-00004C190000}"/>
    <cellStyle name="style1488281917041" xfId="5595" xr:uid="{00000000-0005-0000-0000-00004D190000}"/>
    <cellStyle name="style1488281917119" xfId="5596" xr:uid="{00000000-0005-0000-0000-00004E190000}"/>
    <cellStyle name="style1488281917213" xfId="5597" xr:uid="{00000000-0005-0000-0000-00004F190000}"/>
    <cellStyle name="style1488281917307" xfId="5598" xr:uid="{00000000-0005-0000-0000-000050190000}"/>
    <cellStyle name="style1488281917385" xfId="5599" xr:uid="{00000000-0005-0000-0000-000051190000}"/>
    <cellStyle name="style1488281917494" xfId="5600" xr:uid="{00000000-0005-0000-0000-000052190000}"/>
    <cellStyle name="style1488281917588" xfId="5601" xr:uid="{00000000-0005-0000-0000-000053190000}"/>
    <cellStyle name="style1488281917697" xfId="5602" xr:uid="{00000000-0005-0000-0000-000054190000}"/>
    <cellStyle name="style1488281917776" xfId="5603" xr:uid="{00000000-0005-0000-0000-000055190000}"/>
    <cellStyle name="style1488281917885" xfId="5604" xr:uid="{00000000-0005-0000-0000-000056190000}"/>
    <cellStyle name="style1488281917979" xfId="5605" xr:uid="{00000000-0005-0000-0000-000057190000}"/>
    <cellStyle name="style1488281918057" xfId="5606" xr:uid="{00000000-0005-0000-0000-000058190000}"/>
    <cellStyle name="style1488281918151" xfId="5607" xr:uid="{00000000-0005-0000-0000-000059190000}"/>
    <cellStyle name="style1488281918244" xfId="5608" xr:uid="{00000000-0005-0000-0000-00005A190000}"/>
    <cellStyle name="style1488281918354" xfId="5609" xr:uid="{00000000-0005-0000-0000-00005B190000}"/>
    <cellStyle name="style1488281918494" xfId="5610" xr:uid="{00000000-0005-0000-0000-00005C190000}"/>
    <cellStyle name="style1488281918588" xfId="5611" xr:uid="{00000000-0005-0000-0000-00005D190000}"/>
    <cellStyle name="style1488281918682" xfId="5612" xr:uid="{00000000-0005-0000-0000-00005E190000}"/>
    <cellStyle name="style1488281918760" xfId="5613" xr:uid="{00000000-0005-0000-0000-00005F190000}"/>
    <cellStyle name="style1488281918854" xfId="5614" xr:uid="{00000000-0005-0000-0000-000060190000}"/>
    <cellStyle name="style1488281918948" xfId="5615" xr:uid="{00000000-0005-0000-0000-000061190000}"/>
    <cellStyle name="style1488281919057" xfId="5616" xr:uid="{00000000-0005-0000-0000-000062190000}"/>
    <cellStyle name="style1488281919151" xfId="5617" xr:uid="{00000000-0005-0000-0000-000063190000}"/>
    <cellStyle name="style1488281919230" xfId="5618" xr:uid="{00000000-0005-0000-0000-000064190000}"/>
    <cellStyle name="style1488281919355" xfId="5619" xr:uid="{00000000-0005-0000-0000-000065190000}"/>
    <cellStyle name="style1488281919496" xfId="5620" xr:uid="{00000000-0005-0000-0000-000066190000}"/>
    <cellStyle name="style1488281919589" xfId="5621" xr:uid="{00000000-0005-0000-0000-000067190000}"/>
    <cellStyle name="style1488281919699" xfId="5622" xr:uid="{00000000-0005-0000-0000-000068190000}"/>
    <cellStyle name="style1488281919808" xfId="5623" xr:uid="{00000000-0005-0000-0000-000069190000}"/>
    <cellStyle name="style1488281919902" xfId="5624" xr:uid="{00000000-0005-0000-0000-00006A190000}"/>
    <cellStyle name="style1488281919996" xfId="5625" xr:uid="{00000000-0005-0000-0000-00006B190000}"/>
    <cellStyle name="style1488281920089" xfId="5626" xr:uid="{00000000-0005-0000-0000-00006C190000}"/>
    <cellStyle name="style1488281920167" xfId="5627" xr:uid="{00000000-0005-0000-0000-00006D190000}"/>
    <cellStyle name="style1488281920261" xfId="5628" xr:uid="{00000000-0005-0000-0000-00006E190000}"/>
    <cellStyle name="style1488281920339" xfId="5629" xr:uid="{00000000-0005-0000-0000-00006F190000}"/>
    <cellStyle name="style1488281920418" xfId="5630" xr:uid="{00000000-0005-0000-0000-000070190000}"/>
    <cellStyle name="style1488281920496" xfId="5631" xr:uid="{00000000-0005-0000-0000-000071190000}"/>
    <cellStyle name="style1488281920605" xfId="5632" xr:uid="{00000000-0005-0000-0000-000072190000}"/>
    <cellStyle name="style1488281920683" xfId="5633" xr:uid="{00000000-0005-0000-0000-000073190000}"/>
    <cellStyle name="style1488281920777" xfId="5634" xr:uid="{00000000-0005-0000-0000-000074190000}"/>
    <cellStyle name="style1488281920855" xfId="5635" xr:uid="{00000000-0005-0000-0000-000075190000}"/>
    <cellStyle name="style1488281958679" xfId="5636" xr:uid="{00000000-0005-0000-0000-000076190000}"/>
    <cellStyle name="style1488281958773" xfId="5637" xr:uid="{00000000-0005-0000-0000-000077190000}"/>
    <cellStyle name="style1488281958867" xfId="5638" xr:uid="{00000000-0005-0000-0000-000078190000}"/>
    <cellStyle name="style1488281958945" xfId="5639" xr:uid="{00000000-0005-0000-0000-000079190000}"/>
    <cellStyle name="style1488281959039" xfId="5640" xr:uid="{00000000-0005-0000-0000-00007A190000}"/>
    <cellStyle name="style1488281959117" xfId="5641" xr:uid="{00000000-0005-0000-0000-00007B190000}"/>
    <cellStyle name="style1488281959211" xfId="5642" xr:uid="{00000000-0005-0000-0000-00007C190000}"/>
    <cellStyle name="style1488281959304" xfId="5643" xr:uid="{00000000-0005-0000-0000-00007D190000}"/>
    <cellStyle name="style1488281959398" xfId="5644" xr:uid="{00000000-0005-0000-0000-00007E190000}"/>
    <cellStyle name="style1488281959492" xfId="5645" xr:uid="{00000000-0005-0000-0000-00007F190000}"/>
    <cellStyle name="style1488281959570" xfId="5646" xr:uid="{00000000-0005-0000-0000-000080190000}"/>
    <cellStyle name="style1488281959679" xfId="5647" xr:uid="{00000000-0005-0000-0000-000081190000}"/>
    <cellStyle name="style1488281959773" xfId="5648" xr:uid="{00000000-0005-0000-0000-000082190000}"/>
    <cellStyle name="style1488281959851" xfId="5649" xr:uid="{00000000-0005-0000-0000-000083190000}"/>
    <cellStyle name="style1488281959992" xfId="5650" xr:uid="{00000000-0005-0000-0000-000084190000}"/>
    <cellStyle name="style1488281960086" xfId="5651" xr:uid="{00000000-0005-0000-0000-000085190000}"/>
    <cellStyle name="style1488281960180" xfId="5652" xr:uid="{00000000-0005-0000-0000-000086190000}"/>
    <cellStyle name="style1488281960273" xfId="5653" xr:uid="{00000000-0005-0000-0000-000087190000}"/>
    <cellStyle name="style1488281960367" xfId="5654" xr:uid="{00000000-0005-0000-0000-000088190000}"/>
    <cellStyle name="style1488281960445" xfId="5655" xr:uid="{00000000-0005-0000-0000-000089190000}"/>
    <cellStyle name="style1488281960539" xfId="5656" xr:uid="{00000000-0005-0000-0000-00008A190000}"/>
    <cellStyle name="style1488281960617" xfId="5657" xr:uid="{00000000-0005-0000-0000-00008B190000}"/>
    <cellStyle name="style1488281960711" xfId="5658" xr:uid="{00000000-0005-0000-0000-00008C190000}"/>
    <cellStyle name="style1488281960805" xfId="5659" xr:uid="{00000000-0005-0000-0000-00008D190000}"/>
    <cellStyle name="style1488281960883" xfId="5660" xr:uid="{00000000-0005-0000-0000-00008E190000}"/>
    <cellStyle name="style1488281960976" xfId="5661" xr:uid="{00000000-0005-0000-0000-00008F190000}"/>
    <cellStyle name="style1488281961055" xfId="5662" xr:uid="{00000000-0005-0000-0000-000090190000}"/>
    <cellStyle name="style1488281961164" xfId="5663" xr:uid="{00000000-0005-0000-0000-000091190000}"/>
    <cellStyle name="style1488281961242" xfId="5664" xr:uid="{00000000-0005-0000-0000-000092190000}"/>
    <cellStyle name="style1488281961336" xfId="5665" xr:uid="{00000000-0005-0000-0000-000093190000}"/>
    <cellStyle name="style1488281961414" xfId="5666" xr:uid="{00000000-0005-0000-0000-000094190000}"/>
    <cellStyle name="style1488281961523" xfId="5667" xr:uid="{00000000-0005-0000-0000-000095190000}"/>
    <cellStyle name="style1488281961586" xfId="5668" xr:uid="{00000000-0005-0000-0000-000096190000}"/>
    <cellStyle name="style1488281961664" xfId="5669" xr:uid="{00000000-0005-0000-0000-000097190000}"/>
    <cellStyle name="style1488281961742" xfId="5670" xr:uid="{00000000-0005-0000-0000-000098190000}"/>
    <cellStyle name="style1488281961820" xfId="5671" xr:uid="{00000000-0005-0000-0000-000099190000}"/>
    <cellStyle name="style1488281961883" xfId="5672" xr:uid="{00000000-0005-0000-0000-00009A190000}"/>
    <cellStyle name="style1488281961961" xfId="5673" xr:uid="{00000000-0005-0000-0000-00009B190000}"/>
    <cellStyle name="style1488281962039" xfId="5674" xr:uid="{00000000-0005-0000-0000-00009C190000}"/>
    <cellStyle name="style1488281962117" xfId="5675" xr:uid="{00000000-0005-0000-0000-00009D190000}"/>
    <cellStyle name="style1488281962196" xfId="5676" xr:uid="{00000000-0005-0000-0000-00009E190000}"/>
    <cellStyle name="style1488281962274" xfId="5677" xr:uid="{00000000-0005-0000-0000-00009F190000}"/>
    <cellStyle name="style1488281962352" xfId="5678" xr:uid="{00000000-0005-0000-0000-0000A0190000}"/>
    <cellStyle name="style1488282000152" xfId="5679" xr:uid="{00000000-0005-0000-0000-0000A1190000}"/>
    <cellStyle name="style1488282000246" xfId="5680" xr:uid="{00000000-0005-0000-0000-0000A2190000}"/>
    <cellStyle name="style1488282000355" xfId="5681" xr:uid="{00000000-0005-0000-0000-0000A3190000}"/>
    <cellStyle name="style1488282000433" xfId="5682" xr:uid="{00000000-0005-0000-0000-0000A4190000}"/>
    <cellStyle name="style1488282000543" xfId="5683" xr:uid="{00000000-0005-0000-0000-0000A5190000}"/>
    <cellStyle name="style1488282000637" xfId="5684" xr:uid="{00000000-0005-0000-0000-0000A6190000}"/>
    <cellStyle name="style1488282000746" xfId="5685" xr:uid="{00000000-0005-0000-0000-0000A7190000}"/>
    <cellStyle name="style1488282000855" xfId="5686" xr:uid="{00000000-0005-0000-0000-0000A8190000}"/>
    <cellStyle name="style1488282000949" xfId="5687" xr:uid="{00000000-0005-0000-0000-0000A9190000}"/>
    <cellStyle name="style1488282001058" xfId="5688" xr:uid="{00000000-0005-0000-0000-0000AA190000}"/>
    <cellStyle name="style1488282001152" xfId="5689" xr:uid="{00000000-0005-0000-0000-0000AB190000}"/>
    <cellStyle name="style1488282001246" xfId="5690" xr:uid="{00000000-0005-0000-0000-0000AC190000}"/>
    <cellStyle name="style1488282001340" xfId="5691" xr:uid="{00000000-0005-0000-0000-0000AD190000}"/>
    <cellStyle name="style1488282001418" xfId="5692" xr:uid="{00000000-0005-0000-0000-0000AE190000}"/>
    <cellStyle name="style1488282001527" xfId="5693" xr:uid="{00000000-0005-0000-0000-0000AF190000}"/>
    <cellStyle name="style1488282001621" xfId="5694" xr:uid="{00000000-0005-0000-0000-0000B0190000}"/>
    <cellStyle name="style1488282001746" xfId="5695" xr:uid="{00000000-0005-0000-0000-0000B1190000}"/>
    <cellStyle name="style1488282001840" xfId="5696" xr:uid="{00000000-0005-0000-0000-0000B2190000}"/>
    <cellStyle name="style1488282001949" xfId="5697" xr:uid="{00000000-0005-0000-0000-0000B3190000}"/>
    <cellStyle name="style1488282002043" xfId="5698" xr:uid="{00000000-0005-0000-0000-0000B4190000}"/>
    <cellStyle name="style1488282039270" xfId="5699" xr:uid="{00000000-0005-0000-0000-0000B5190000}"/>
    <cellStyle name="style1488282039363" xfId="5700" xr:uid="{00000000-0005-0000-0000-0000B6190000}"/>
    <cellStyle name="style1488282039457" xfId="5701" xr:uid="{00000000-0005-0000-0000-0000B7190000}"/>
    <cellStyle name="style1488282039551" xfId="5702" xr:uid="{00000000-0005-0000-0000-0000B8190000}"/>
    <cellStyle name="style1488282039645" xfId="5703" xr:uid="{00000000-0005-0000-0000-0000B9190000}"/>
    <cellStyle name="style1488282039723" xfId="5704" xr:uid="{00000000-0005-0000-0000-0000BA190000}"/>
    <cellStyle name="style1488282039785" xfId="5705" xr:uid="{00000000-0005-0000-0000-0000BB190000}"/>
    <cellStyle name="style1488282039895" xfId="5706" xr:uid="{00000000-0005-0000-0000-0000BC190000}"/>
    <cellStyle name="style1488282040004" xfId="5707" xr:uid="{00000000-0005-0000-0000-0000BD190000}"/>
    <cellStyle name="style1488282040098" xfId="5708" xr:uid="{00000000-0005-0000-0000-0000BE190000}"/>
    <cellStyle name="style1488282040192" xfId="5709" xr:uid="{00000000-0005-0000-0000-0000BF190000}"/>
    <cellStyle name="style1488282040286" xfId="5710" xr:uid="{00000000-0005-0000-0000-0000C0190000}"/>
    <cellStyle name="style1488282040364" xfId="5711" xr:uid="{00000000-0005-0000-0000-0000C1190000}"/>
    <cellStyle name="style1488282040473" xfId="5712" xr:uid="{00000000-0005-0000-0000-0000C2190000}"/>
    <cellStyle name="style1488282040567" xfId="5713" xr:uid="{00000000-0005-0000-0000-0000C3190000}"/>
    <cellStyle name="style1488282040661" xfId="5714" xr:uid="{00000000-0005-0000-0000-0000C4190000}"/>
    <cellStyle name="style1488282040754" xfId="5715" xr:uid="{00000000-0005-0000-0000-0000C5190000}"/>
    <cellStyle name="style1488282040879" xfId="5716" xr:uid="{00000000-0005-0000-0000-0000C6190000}"/>
    <cellStyle name="style1488282040973" xfId="5717" xr:uid="{00000000-0005-0000-0000-0000C7190000}"/>
    <cellStyle name="style1488282041051" xfId="5718" xr:uid="{00000000-0005-0000-0000-0000C8190000}"/>
    <cellStyle name="style1488282041145" xfId="5719" xr:uid="{00000000-0005-0000-0000-0000C9190000}"/>
    <cellStyle name="style1488282041223" xfId="5720" xr:uid="{00000000-0005-0000-0000-0000CA190000}"/>
    <cellStyle name="style1488282041317" xfId="5721" xr:uid="{00000000-0005-0000-0000-0000CB190000}"/>
    <cellStyle name="style1488282041411" xfId="5722" xr:uid="{00000000-0005-0000-0000-0000CC190000}"/>
    <cellStyle name="style1488301578821" xfId="5723" xr:uid="{00000000-0005-0000-0000-0000CD190000}"/>
    <cellStyle name="style1488301578962" xfId="5724" xr:uid="{00000000-0005-0000-0000-0000CE190000}"/>
    <cellStyle name="style1488301579071" xfId="5725" xr:uid="{00000000-0005-0000-0000-0000CF190000}"/>
    <cellStyle name="style1488301579181" xfId="5726" xr:uid="{00000000-0005-0000-0000-0000D0190000}"/>
    <cellStyle name="style1488301579275" xfId="5727" xr:uid="{00000000-0005-0000-0000-0000D1190000}"/>
    <cellStyle name="style1488301579384" xfId="5728" xr:uid="{00000000-0005-0000-0000-0000D2190000}"/>
    <cellStyle name="style1488301579478" xfId="5729" xr:uid="{00000000-0005-0000-0000-0000D3190000}"/>
    <cellStyle name="style1488301579587" xfId="5730" xr:uid="{00000000-0005-0000-0000-0000D4190000}"/>
    <cellStyle name="style1488301579681" xfId="5731" xr:uid="{00000000-0005-0000-0000-0000D5190000}"/>
    <cellStyle name="style1488301579790" xfId="5732" xr:uid="{00000000-0005-0000-0000-0000D6190000}"/>
    <cellStyle name="style1488301579915" xfId="5733" xr:uid="{00000000-0005-0000-0000-0000D7190000}"/>
    <cellStyle name="style1488301580056" xfId="5734" xr:uid="{00000000-0005-0000-0000-0000D8190000}"/>
    <cellStyle name="style1488301580181" xfId="5735" xr:uid="{00000000-0005-0000-0000-0000D9190000}"/>
    <cellStyle name="style1488301580306" xfId="5736" xr:uid="{00000000-0005-0000-0000-0000DA190000}"/>
    <cellStyle name="style1488301580447" xfId="5737" xr:uid="{00000000-0005-0000-0000-0000DB190000}"/>
    <cellStyle name="style1488301580572" xfId="5738" xr:uid="{00000000-0005-0000-0000-0000DC190000}"/>
    <cellStyle name="style1488301580665" xfId="5739" xr:uid="{00000000-0005-0000-0000-0000DD190000}"/>
    <cellStyle name="style1488301580775" xfId="5740" xr:uid="{00000000-0005-0000-0000-0000DE190000}"/>
    <cellStyle name="style1488301580869" xfId="5741" xr:uid="{00000000-0005-0000-0000-0000DF190000}"/>
    <cellStyle name="style1488301580978" xfId="5742" xr:uid="{00000000-0005-0000-0000-0000E0190000}"/>
    <cellStyle name="style1488301581072" xfId="5743" xr:uid="{00000000-0005-0000-0000-0000E1190000}"/>
    <cellStyle name="style1488301581181" xfId="5744" xr:uid="{00000000-0005-0000-0000-0000E2190000}"/>
    <cellStyle name="style1488301581275" xfId="5745" xr:uid="{00000000-0005-0000-0000-0000E3190000}"/>
    <cellStyle name="style1488301581385" xfId="5746" xr:uid="{00000000-0005-0000-0000-0000E4190000}"/>
    <cellStyle name="style1488301581478" xfId="5747" xr:uid="{00000000-0005-0000-0000-0000E5190000}"/>
    <cellStyle name="style1488301581588" xfId="5748" xr:uid="{00000000-0005-0000-0000-0000E6190000}"/>
    <cellStyle name="style1488301581682" xfId="5749" xr:uid="{00000000-0005-0000-0000-0000E7190000}"/>
    <cellStyle name="style1488301581807" xfId="5750" xr:uid="{00000000-0005-0000-0000-0000E8190000}"/>
    <cellStyle name="style1488301581900" xfId="5751" xr:uid="{00000000-0005-0000-0000-0000E9190000}"/>
    <cellStyle name="style1488301582010" xfId="5752" xr:uid="{00000000-0005-0000-0000-0000EA190000}"/>
    <cellStyle name="style1488301582103" xfId="5753" xr:uid="{00000000-0005-0000-0000-0000EB190000}"/>
    <cellStyle name="style1488301619566" xfId="5754" xr:uid="{00000000-0005-0000-0000-0000EC190000}"/>
    <cellStyle name="style1488301619675" xfId="5755" xr:uid="{00000000-0005-0000-0000-0000ED190000}"/>
    <cellStyle name="style1488301619753" xfId="5756" xr:uid="{00000000-0005-0000-0000-0000EE190000}"/>
    <cellStyle name="style1488301619847" xfId="5757" xr:uid="{00000000-0005-0000-0000-0000EF190000}"/>
    <cellStyle name="style1488301619925" xfId="5758" xr:uid="{00000000-0005-0000-0000-0000F0190000}"/>
    <cellStyle name="style1488301620019" xfId="5759" xr:uid="{00000000-0005-0000-0000-0000F1190000}"/>
    <cellStyle name="style1488301620113" xfId="5760" xr:uid="{00000000-0005-0000-0000-0000F2190000}"/>
    <cellStyle name="style1488301620191" xfId="5761" xr:uid="{00000000-0005-0000-0000-0000F3190000}"/>
    <cellStyle name="style1488301620285" xfId="5762" xr:uid="{00000000-0005-0000-0000-0000F4190000}"/>
    <cellStyle name="style1488301620378" xfId="5763" xr:uid="{00000000-0005-0000-0000-0000F5190000}"/>
    <cellStyle name="style1488301620456" xfId="5764" xr:uid="{00000000-0005-0000-0000-0000F6190000}"/>
    <cellStyle name="style1488301620550" xfId="5765" xr:uid="{00000000-0005-0000-0000-0000F7190000}"/>
    <cellStyle name="style1488301620628" xfId="5766" xr:uid="{00000000-0005-0000-0000-0000F8190000}"/>
    <cellStyle name="style1488301620722" xfId="5767" xr:uid="{00000000-0005-0000-0000-0000F9190000}"/>
    <cellStyle name="style1488301620816" xfId="5768" xr:uid="{00000000-0005-0000-0000-0000FA190000}"/>
    <cellStyle name="style1488301620910" xfId="5769" xr:uid="{00000000-0005-0000-0000-0000FB190000}"/>
    <cellStyle name="style1488301620988" xfId="5770" xr:uid="{00000000-0005-0000-0000-0000FC190000}"/>
    <cellStyle name="style1488301621082" xfId="5771" xr:uid="{00000000-0005-0000-0000-0000FD190000}"/>
    <cellStyle name="style1488301621175" xfId="5772" xr:uid="{00000000-0005-0000-0000-0000FE190000}"/>
    <cellStyle name="style1488301621269" xfId="5773" xr:uid="{00000000-0005-0000-0000-0000FF190000}"/>
    <cellStyle name="style1488301621363" xfId="5774" xr:uid="{00000000-0005-0000-0000-0000001A0000}"/>
    <cellStyle name="style1488301621441" xfId="5775" xr:uid="{00000000-0005-0000-0000-0000011A0000}"/>
    <cellStyle name="style1488301621535" xfId="5776" xr:uid="{00000000-0005-0000-0000-0000021A0000}"/>
    <cellStyle name="style1488301621629" xfId="5777" xr:uid="{00000000-0005-0000-0000-0000031A0000}"/>
    <cellStyle name="style1488301621707" xfId="5778" xr:uid="{00000000-0005-0000-0000-0000041A0000}"/>
    <cellStyle name="style1488301621801" xfId="5779" xr:uid="{00000000-0005-0000-0000-0000051A0000}"/>
    <cellStyle name="style1488301621894" xfId="5780" xr:uid="{00000000-0005-0000-0000-0000061A0000}"/>
    <cellStyle name="style1488301622035" xfId="5781" xr:uid="{00000000-0005-0000-0000-0000071A0000}"/>
    <cellStyle name="style1488301622113" xfId="5782" xr:uid="{00000000-0005-0000-0000-0000081A0000}"/>
    <cellStyle name="style1488301622207" xfId="5783" xr:uid="{00000000-0005-0000-0000-0000091A0000}"/>
    <cellStyle name="style1488301622285" xfId="5784" xr:uid="{00000000-0005-0000-0000-00000A1A0000}"/>
    <cellStyle name="style1488301622410" xfId="5785" xr:uid="{00000000-0005-0000-0000-00000B1A0000}"/>
    <cellStyle name="style1488301622473" xfId="5786" xr:uid="{00000000-0005-0000-0000-00000C1A0000}"/>
    <cellStyle name="style1488301622551" xfId="5787" xr:uid="{00000000-0005-0000-0000-00000D1A0000}"/>
    <cellStyle name="style1488301622629" xfId="5788" xr:uid="{00000000-0005-0000-0000-00000E1A0000}"/>
    <cellStyle name="style1488301622691" xfId="5789" xr:uid="{00000000-0005-0000-0000-00000F1A0000}"/>
    <cellStyle name="style1488301622769" xfId="5790" xr:uid="{00000000-0005-0000-0000-0000101A0000}"/>
    <cellStyle name="style1488301622848" xfId="5791" xr:uid="{00000000-0005-0000-0000-0000111A0000}"/>
    <cellStyle name="style1488301622910" xfId="5792" xr:uid="{00000000-0005-0000-0000-0000121A0000}"/>
    <cellStyle name="style1488301623066" xfId="5793" xr:uid="{00000000-0005-0000-0000-0000131A0000}"/>
    <cellStyle name="style1488301623129" xfId="5794" xr:uid="{00000000-0005-0000-0000-0000141A0000}"/>
    <cellStyle name="style1488301623207" xfId="5795" xr:uid="{00000000-0005-0000-0000-0000151A0000}"/>
    <cellStyle name="style1488301623285" xfId="5796" xr:uid="{00000000-0005-0000-0000-0000161A0000}"/>
    <cellStyle name="style1488301661288" xfId="5797" xr:uid="{00000000-0005-0000-0000-0000171A0000}"/>
    <cellStyle name="style1488301661381" xfId="5798" xr:uid="{00000000-0005-0000-0000-0000181A0000}"/>
    <cellStyle name="style1488301661475" xfId="5799" xr:uid="{00000000-0005-0000-0000-0000191A0000}"/>
    <cellStyle name="style1488301661553" xfId="5800" xr:uid="{00000000-0005-0000-0000-00001A1A0000}"/>
    <cellStyle name="style1488301661647" xfId="5801" xr:uid="{00000000-0005-0000-0000-00001B1A0000}"/>
    <cellStyle name="style1488301661741" xfId="5802" xr:uid="{00000000-0005-0000-0000-00001C1A0000}"/>
    <cellStyle name="style1488301661819" xfId="5803" xr:uid="{00000000-0005-0000-0000-00001D1A0000}"/>
    <cellStyle name="style1488301661913" xfId="5804" xr:uid="{00000000-0005-0000-0000-00001E1A0000}"/>
    <cellStyle name="style1488301662006" xfId="5805" xr:uid="{00000000-0005-0000-0000-00001F1A0000}"/>
    <cellStyle name="style1488301662085" xfId="5806" xr:uid="{00000000-0005-0000-0000-0000201A0000}"/>
    <cellStyle name="style1488301662178" xfId="5807" xr:uid="{00000000-0005-0000-0000-0000211A0000}"/>
    <cellStyle name="style1488301662272" xfId="5808" xr:uid="{00000000-0005-0000-0000-0000221A0000}"/>
    <cellStyle name="style1488301662366" xfId="5809" xr:uid="{00000000-0005-0000-0000-0000231A0000}"/>
    <cellStyle name="style1488301662444" xfId="5810" xr:uid="{00000000-0005-0000-0000-0000241A0000}"/>
    <cellStyle name="style1488301662538" xfId="5811" xr:uid="{00000000-0005-0000-0000-0000251A0000}"/>
    <cellStyle name="style1488301662632" xfId="5812" xr:uid="{00000000-0005-0000-0000-0000261A0000}"/>
    <cellStyle name="style1488301662710" xfId="5813" xr:uid="{00000000-0005-0000-0000-0000271A0000}"/>
    <cellStyle name="style1488301662803" xfId="5814" xr:uid="{00000000-0005-0000-0000-0000281A0000}"/>
    <cellStyle name="style1488301662897" xfId="5815" xr:uid="{00000000-0005-0000-0000-0000291A0000}"/>
    <cellStyle name="style1488301662991" xfId="5816" xr:uid="{00000000-0005-0000-0000-00002A1A0000}"/>
    <cellStyle name="style1488301663069" xfId="5817" xr:uid="{00000000-0005-0000-0000-00002B1A0000}"/>
    <cellStyle name="style1488301663163" xfId="5818" xr:uid="{00000000-0005-0000-0000-00002C1A0000}"/>
    <cellStyle name="style1488301663241" xfId="5819" xr:uid="{00000000-0005-0000-0000-00002D1A0000}"/>
    <cellStyle name="style1488301663335" xfId="5820" xr:uid="{00000000-0005-0000-0000-00002E1A0000}"/>
    <cellStyle name="style1488301663428" xfId="5821" xr:uid="{00000000-0005-0000-0000-00002F1A0000}"/>
    <cellStyle name="style1488301663507" xfId="5822" xr:uid="{00000000-0005-0000-0000-0000301A0000}"/>
    <cellStyle name="style1488301663600" xfId="5823" xr:uid="{00000000-0005-0000-0000-0000311A0000}"/>
    <cellStyle name="style1488301663694" xfId="5824" xr:uid="{00000000-0005-0000-0000-0000321A0000}"/>
    <cellStyle name="style1488301663788" xfId="5825" xr:uid="{00000000-0005-0000-0000-0000331A0000}"/>
    <cellStyle name="style1488301663882" xfId="5826" xr:uid="{00000000-0005-0000-0000-0000341A0000}"/>
    <cellStyle name="style1488301663975" xfId="5827" xr:uid="{00000000-0005-0000-0000-0000351A0000}"/>
    <cellStyle name="style1488301664069" xfId="5828" xr:uid="{00000000-0005-0000-0000-0000361A0000}"/>
    <cellStyle name="style1488301701046" xfId="5829" xr:uid="{00000000-0005-0000-0000-0000371A0000}"/>
    <cellStyle name="style1488301701140" xfId="5830" xr:uid="{00000000-0005-0000-0000-0000381A0000}"/>
    <cellStyle name="style1488301701234" xfId="5831" xr:uid="{00000000-0005-0000-0000-0000391A0000}"/>
    <cellStyle name="style1488301701312" xfId="5832" xr:uid="{00000000-0005-0000-0000-00003A1A0000}"/>
    <cellStyle name="style1488301701406" xfId="5833" xr:uid="{00000000-0005-0000-0000-00003B1A0000}"/>
    <cellStyle name="style1488301701484" xfId="5834" xr:uid="{00000000-0005-0000-0000-00003C1A0000}"/>
    <cellStyle name="style1488301701578" xfId="5835" xr:uid="{00000000-0005-0000-0000-00003D1A0000}"/>
    <cellStyle name="style1488301701672" xfId="5836" xr:uid="{00000000-0005-0000-0000-00003E1A0000}"/>
    <cellStyle name="style1488301701750" xfId="5837" xr:uid="{00000000-0005-0000-0000-00003F1A0000}"/>
    <cellStyle name="style1488301701843" xfId="5838" xr:uid="{00000000-0005-0000-0000-0000401A0000}"/>
    <cellStyle name="style1488301701937" xfId="5839" xr:uid="{00000000-0005-0000-0000-0000411A0000}"/>
    <cellStyle name="style1488301702031" xfId="5840" xr:uid="{00000000-0005-0000-0000-0000421A0000}"/>
    <cellStyle name="style1488301702125" xfId="5841" xr:uid="{00000000-0005-0000-0000-0000431A0000}"/>
    <cellStyle name="style1488301702218" xfId="5842" xr:uid="{00000000-0005-0000-0000-0000441A0000}"/>
    <cellStyle name="style1488301702312" xfId="5843" xr:uid="{00000000-0005-0000-0000-0000451A0000}"/>
    <cellStyle name="style1488301702390" xfId="5844" xr:uid="{00000000-0005-0000-0000-0000461A0000}"/>
    <cellStyle name="style1488301702484" xfId="5845" xr:uid="{00000000-0005-0000-0000-0000471A0000}"/>
    <cellStyle name="style1488301702578" xfId="5846" xr:uid="{00000000-0005-0000-0000-0000481A0000}"/>
    <cellStyle name="style1488301702640" xfId="5847" xr:uid="{00000000-0005-0000-0000-0000491A0000}"/>
    <cellStyle name="style1488301702734" xfId="5848" xr:uid="{00000000-0005-0000-0000-00004A1A0000}"/>
    <cellStyle name="style1488301702828" xfId="5849" xr:uid="{00000000-0005-0000-0000-00004B1A0000}"/>
    <cellStyle name="style1488301702906" xfId="5850" xr:uid="{00000000-0005-0000-0000-00004C1A0000}"/>
    <cellStyle name="style1488301703015" xfId="5851" xr:uid="{00000000-0005-0000-0000-00004D1A0000}"/>
    <cellStyle name="style1488301703109" xfId="5852" xr:uid="{00000000-0005-0000-0000-00004E1A0000}"/>
    <cellStyle name="style1488301703234" xfId="5853" xr:uid="{00000000-0005-0000-0000-00004F1A0000}"/>
    <cellStyle name="style1488301703343" xfId="5854" xr:uid="{00000000-0005-0000-0000-0000501A0000}"/>
    <cellStyle name="style1488301703437" xfId="5855" xr:uid="{00000000-0005-0000-0000-0000511A0000}"/>
    <cellStyle name="style1488301703515" xfId="5856" xr:uid="{00000000-0005-0000-0000-0000521A0000}"/>
    <cellStyle name="style1488301703656" xfId="5857" xr:uid="{00000000-0005-0000-0000-0000531A0000}"/>
    <cellStyle name="style1488301703765" xfId="5858" xr:uid="{00000000-0005-0000-0000-0000541A0000}"/>
    <cellStyle name="style1488301703859" xfId="5859" xr:uid="{00000000-0005-0000-0000-0000551A0000}"/>
    <cellStyle name="style1488301703953" xfId="5860" xr:uid="{00000000-0005-0000-0000-0000561A0000}"/>
    <cellStyle name="style1488301704078" xfId="5861" xr:uid="{00000000-0005-0000-0000-0000571A0000}"/>
    <cellStyle name="style1488301704156" xfId="5862" xr:uid="{00000000-0005-0000-0000-0000581A0000}"/>
    <cellStyle name="style1488301704235" xfId="5863" xr:uid="{00000000-0005-0000-0000-0000591A0000}"/>
    <cellStyle name="style1488301704313" xfId="5864" xr:uid="{00000000-0005-0000-0000-00005A1A0000}"/>
    <cellStyle name="style1488301704391" xfId="5865" xr:uid="{00000000-0005-0000-0000-00005B1A0000}"/>
    <cellStyle name="style1488301704469" xfId="5866" xr:uid="{00000000-0005-0000-0000-00005C1A0000}"/>
    <cellStyle name="style1488301704547" xfId="5867" xr:uid="{00000000-0005-0000-0000-00005D1A0000}"/>
    <cellStyle name="style1488301704625" xfId="5868" xr:uid="{00000000-0005-0000-0000-00005E1A0000}"/>
    <cellStyle name="style1488301704766" xfId="5869" xr:uid="{00000000-0005-0000-0000-00005F1A0000}"/>
    <cellStyle name="style1488301704844" xfId="5870" xr:uid="{00000000-0005-0000-0000-0000601A0000}"/>
    <cellStyle name="style1488301704938" xfId="5871" xr:uid="{00000000-0005-0000-0000-0000611A0000}"/>
    <cellStyle name="style1488301705000" xfId="5872" xr:uid="{00000000-0005-0000-0000-0000621A0000}"/>
    <cellStyle name="style1488301742855" xfId="5873" xr:uid="{00000000-0005-0000-0000-0000631A0000}"/>
    <cellStyle name="style1488301742949" xfId="5874" xr:uid="{00000000-0005-0000-0000-0000641A0000}"/>
    <cellStyle name="style1488301743042" xfId="5875" xr:uid="{00000000-0005-0000-0000-0000651A0000}"/>
    <cellStyle name="style1488301743120" xfId="5876" xr:uid="{00000000-0005-0000-0000-0000661A0000}"/>
    <cellStyle name="style1488301743214" xfId="5877" xr:uid="{00000000-0005-0000-0000-0000671A0000}"/>
    <cellStyle name="style1488301743308" xfId="5878" xr:uid="{00000000-0005-0000-0000-0000681A0000}"/>
    <cellStyle name="style1488301743386" xfId="5879" xr:uid="{00000000-0005-0000-0000-0000691A0000}"/>
    <cellStyle name="style1488301743480" xfId="5880" xr:uid="{00000000-0005-0000-0000-00006A1A0000}"/>
    <cellStyle name="style1488301743558" xfId="5881" xr:uid="{00000000-0005-0000-0000-00006B1A0000}"/>
    <cellStyle name="style1488301743652" xfId="5882" xr:uid="{00000000-0005-0000-0000-00006C1A0000}"/>
    <cellStyle name="style1488301743745" xfId="5883" xr:uid="{00000000-0005-0000-0000-00006D1A0000}"/>
    <cellStyle name="style1488301743824" xfId="5884" xr:uid="{00000000-0005-0000-0000-00006E1A0000}"/>
    <cellStyle name="style1488301743917" xfId="5885" xr:uid="{00000000-0005-0000-0000-00006F1A0000}"/>
    <cellStyle name="style1488301744011" xfId="5886" xr:uid="{00000000-0005-0000-0000-0000701A0000}"/>
    <cellStyle name="style1488301744105" xfId="5887" xr:uid="{00000000-0005-0000-0000-0000711A0000}"/>
    <cellStyle name="style1488301744199" xfId="5888" xr:uid="{00000000-0005-0000-0000-0000721A0000}"/>
    <cellStyle name="style1488301744293" xfId="5889" xr:uid="{00000000-0005-0000-0000-0000731A0000}"/>
    <cellStyle name="style1488301744371" xfId="5890" xr:uid="{00000000-0005-0000-0000-0000741A0000}"/>
    <cellStyle name="style1488301744465" xfId="5891" xr:uid="{00000000-0005-0000-0000-0000751A0000}"/>
    <cellStyle name="style1488301744543" xfId="5892" xr:uid="{00000000-0005-0000-0000-0000761A0000}"/>
    <cellStyle name="style1488301744637" xfId="5893" xr:uid="{00000000-0005-0000-0000-0000771A0000}"/>
    <cellStyle name="style1488301744730" xfId="5894" xr:uid="{00000000-0005-0000-0000-0000781A0000}"/>
    <cellStyle name="style1488301744808" xfId="5895" xr:uid="{00000000-0005-0000-0000-0000791A0000}"/>
    <cellStyle name="style1488301744902" xfId="5896" xr:uid="{00000000-0005-0000-0000-00007A1A0000}"/>
    <cellStyle name="style1488301744980" xfId="5897" xr:uid="{00000000-0005-0000-0000-00007B1A0000}"/>
    <cellStyle name="style1488301745090" xfId="5898" xr:uid="{00000000-0005-0000-0000-00007C1A0000}"/>
    <cellStyle name="style1488301745168" xfId="5899" xr:uid="{00000000-0005-0000-0000-00007D1A0000}"/>
    <cellStyle name="style1488301745277" xfId="5900" xr:uid="{00000000-0005-0000-0000-00007E1A0000}"/>
    <cellStyle name="style1488301745355" xfId="5901" xr:uid="{00000000-0005-0000-0000-00007F1A0000}"/>
    <cellStyle name="style1488301745449" xfId="5902" xr:uid="{00000000-0005-0000-0000-0000801A0000}"/>
    <cellStyle name="style1488301745543" xfId="5903" xr:uid="{00000000-0005-0000-0000-0000811A0000}"/>
    <cellStyle name="style1488301745637" xfId="5904" xr:uid="{00000000-0005-0000-0000-0000821A0000}"/>
    <cellStyle name="style1488301745699" xfId="5905" xr:uid="{00000000-0005-0000-0000-0000831A0000}"/>
    <cellStyle name="style1488301745777" xfId="5906" xr:uid="{00000000-0005-0000-0000-0000841A0000}"/>
    <cellStyle name="style1488301745855" xfId="5907" xr:uid="{00000000-0005-0000-0000-0000851A0000}"/>
    <cellStyle name="style1488301745934" xfId="5908" xr:uid="{00000000-0005-0000-0000-0000861A0000}"/>
    <cellStyle name="style1488301746012" xfId="5909" xr:uid="{00000000-0005-0000-0000-0000871A0000}"/>
    <cellStyle name="style1488301746090" xfId="5910" xr:uid="{00000000-0005-0000-0000-0000881A0000}"/>
    <cellStyle name="style1488301746152" xfId="5911" xr:uid="{00000000-0005-0000-0000-0000891A0000}"/>
    <cellStyle name="style1488301746246" xfId="5912" xr:uid="{00000000-0005-0000-0000-00008A1A0000}"/>
    <cellStyle name="style1488301746324" xfId="5913" xr:uid="{00000000-0005-0000-0000-00008B1A0000}"/>
    <cellStyle name="style1488301746402" xfId="5914" xr:uid="{00000000-0005-0000-0000-00008C1A0000}"/>
    <cellStyle name="style1488301746465" xfId="5915" xr:uid="{00000000-0005-0000-0000-00008D1A0000}"/>
    <cellStyle name="style1488301783145" xfId="5916" xr:uid="{00000000-0005-0000-0000-00008E1A0000}"/>
    <cellStyle name="style1488301783255" xfId="5917" xr:uid="{00000000-0005-0000-0000-00008F1A0000}"/>
    <cellStyle name="style1488301783349" xfId="5918" xr:uid="{00000000-0005-0000-0000-0000901A0000}"/>
    <cellStyle name="style1488301783442" xfId="5919" xr:uid="{00000000-0005-0000-0000-0000911A0000}"/>
    <cellStyle name="style1488301783552" xfId="5920" xr:uid="{00000000-0005-0000-0000-0000921A0000}"/>
    <cellStyle name="style1488301783645" xfId="5921" xr:uid="{00000000-0005-0000-0000-0000931A0000}"/>
    <cellStyle name="style1488301783755" xfId="5922" xr:uid="{00000000-0005-0000-0000-0000941A0000}"/>
    <cellStyle name="style1488301783849" xfId="5923" xr:uid="{00000000-0005-0000-0000-0000951A0000}"/>
    <cellStyle name="style1488301783942" xfId="5924" xr:uid="{00000000-0005-0000-0000-0000961A0000}"/>
    <cellStyle name="style1488301784036" xfId="5925" xr:uid="{00000000-0005-0000-0000-0000971A0000}"/>
    <cellStyle name="style1488301784130" xfId="5926" xr:uid="{00000000-0005-0000-0000-0000981A0000}"/>
    <cellStyle name="style1488301784224" xfId="5927" xr:uid="{00000000-0005-0000-0000-0000991A0000}"/>
    <cellStyle name="style1488301784317" xfId="5928" xr:uid="{00000000-0005-0000-0000-00009A1A0000}"/>
    <cellStyle name="style1488301784411" xfId="5929" xr:uid="{00000000-0005-0000-0000-00009B1A0000}"/>
    <cellStyle name="style1488301784521" xfId="5930" xr:uid="{00000000-0005-0000-0000-00009C1A0000}"/>
    <cellStyle name="style1488301784614" xfId="5931" xr:uid="{00000000-0005-0000-0000-00009D1A0000}"/>
    <cellStyle name="style1488301784724" xfId="5932" xr:uid="{00000000-0005-0000-0000-00009E1A0000}"/>
    <cellStyle name="style1488301784817" xfId="5933" xr:uid="{00000000-0005-0000-0000-00009F1A0000}"/>
    <cellStyle name="style1488301784927" xfId="5934" xr:uid="{00000000-0005-0000-0000-0000A01A0000}"/>
    <cellStyle name="style1488301785036" xfId="5935" xr:uid="{00000000-0005-0000-0000-0000A11A0000}"/>
    <cellStyle name="style1488301823101" xfId="5936" xr:uid="{00000000-0005-0000-0000-0000A21A0000}"/>
    <cellStyle name="style1488301823195" xfId="5937" xr:uid="{00000000-0005-0000-0000-0000A31A0000}"/>
    <cellStyle name="style1488301823289" xfId="5938" xr:uid="{00000000-0005-0000-0000-0000A41A0000}"/>
    <cellStyle name="style1488301823383" xfId="5939" xr:uid="{00000000-0005-0000-0000-0000A51A0000}"/>
    <cellStyle name="style1488301823476" xfId="5940" xr:uid="{00000000-0005-0000-0000-0000A61A0000}"/>
    <cellStyle name="style1488301823554" xfId="5941" xr:uid="{00000000-0005-0000-0000-0000A71A0000}"/>
    <cellStyle name="style1488301823617" xfId="5942" xr:uid="{00000000-0005-0000-0000-0000A81A0000}"/>
    <cellStyle name="style1488301823726" xfId="5943" xr:uid="{00000000-0005-0000-0000-0000A91A0000}"/>
    <cellStyle name="style1488301823847" xfId="5944" xr:uid="{00000000-0005-0000-0000-0000AA1A0000}"/>
    <cellStyle name="style1488301823941" xfId="5945" xr:uid="{00000000-0005-0000-0000-0000AB1A0000}"/>
    <cellStyle name="style1488301824033" xfId="5946" xr:uid="{00000000-0005-0000-0000-0000AC1A0000}"/>
    <cellStyle name="style1488301824126" xfId="5947" xr:uid="{00000000-0005-0000-0000-0000AD1A0000}"/>
    <cellStyle name="style1488301824220" xfId="5948" xr:uid="{00000000-0005-0000-0000-0000AE1A0000}"/>
    <cellStyle name="style1488301824364" xfId="5949" xr:uid="{00000000-0005-0000-0000-0000AF1A0000}"/>
    <cellStyle name="style1488301824469" xfId="5950" xr:uid="{00000000-0005-0000-0000-0000B01A0000}"/>
    <cellStyle name="style1488301824559" xfId="5951" xr:uid="{00000000-0005-0000-0000-0000B11A0000}"/>
    <cellStyle name="style1488301824650" xfId="5952" xr:uid="{00000000-0005-0000-0000-0000B21A0000}"/>
    <cellStyle name="style1488301824740" xfId="5953" xr:uid="{00000000-0005-0000-0000-0000B31A0000}"/>
    <cellStyle name="style1488301824853" xfId="5954" xr:uid="{00000000-0005-0000-0000-0000B41A0000}"/>
    <cellStyle name="style1488301824950" xfId="5955" xr:uid="{00000000-0005-0000-0000-0000B51A0000}"/>
    <cellStyle name="style1488301825062" xfId="5956" xr:uid="{00000000-0005-0000-0000-0000B61A0000}"/>
    <cellStyle name="style1488301825170" xfId="5957" xr:uid="{00000000-0005-0000-0000-0000B71A0000}"/>
    <cellStyle name="style1488301825265" xfId="5958" xr:uid="{00000000-0005-0000-0000-0000B81A0000}"/>
    <cellStyle name="style1488301825362" xfId="5959" xr:uid="{00000000-0005-0000-0000-0000B91A0000}"/>
    <cellStyle name="style1488304845785" xfId="5960" xr:uid="{00000000-0005-0000-0000-0000BA1A0000}"/>
    <cellStyle name="style1488304845973" xfId="5961" xr:uid="{00000000-0005-0000-0000-0000BB1A0000}"/>
    <cellStyle name="style1488304846082" xfId="5962" xr:uid="{00000000-0005-0000-0000-0000BC1A0000}"/>
    <cellStyle name="style1488304846191" xfId="5963" xr:uid="{00000000-0005-0000-0000-0000BD1A0000}"/>
    <cellStyle name="style1488304846301" xfId="5964" xr:uid="{00000000-0005-0000-0000-0000BE1A0000}"/>
    <cellStyle name="style1488304846394" xfId="5965" xr:uid="{00000000-0005-0000-0000-0000BF1A0000}"/>
    <cellStyle name="style1488304846504" xfId="5966" xr:uid="{00000000-0005-0000-0000-0000C01A0000}"/>
    <cellStyle name="style1488304846598" xfId="5967" xr:uid="{00000000-0005-0000-0000-0000C11A0000}"/>
    <cellStyle name="style1488304846707" xfId="5968" xr:uid="{00000000-0005-0000-0000-0000C21A0000}"/>
    <cellStyle name="style1488304846816" xfId="5969" xr:uid="{00000000-0005-0000-0000-0000C31A0000}"/>
    <cellStyle name="style1488304846910" xfId="5970" xr:uid="{00000000-0005-0000-0000-0000C41A0000}"/>
    <cellStyle name="style1488304847019" xfId="5971" xr:uid="{00000000-0005-0000-0000-0000C51A0000}"/>
    <cellStyle name="style1488304847129" xfId="5972" xr:uid="{00000000-0005-0000-0000-0000C61A0000}"/>
    <cellStyle name="style1488304847238" xfId="5973" xr:uid="{00000000-0005-0000-0000-0000C71A0000}"/>
    <cellStyle name="style1488304847379" xfId="5974" xr:uid="{00000000-0005-0000-0000-0000C81A0000}"/>
    <cellStyle name="style1488304847473" xfId="5975" xr:uid="{00000000-0005-0000-0000-0000C91A0000}"/>
    <cellStyle name="style1488304847582" xfId="5976" xr:uid="{00000000-0005-0000-0000-0000CA1A0000}"/>
    <cellStyle name="style1488304847676" xfId="5977" xr:uid="{00000000-0005-0000-0000-0000CB1A0000}"/>
    <cellStyle name="style1488304847785" xfId="5978" xr:uid="{00000000-0005-0000-0000-0000CC1A0000}"/>
    <cellStyle name="style1488304847879" xfId="5979" xr:uid="{00000000-0005-0000-0000-0000CD1A0000}"/>
    <cellStyle name="style1488304847989" xfId="5980" xr:uid="{00000000-0005-0000-0000-0000CE1A0000}"/>
    <cellStyle name="style1488304848083" xfId="5981" xr:uid="{00000000-0005-0000-0000-0000CF1A0000}"/>
    <cellStyle name="style1488304848192" xfId="5982" xr:uid="{00000000-0005-0000-0000-0000D01A0000}"/>
    <cellStyle name="style1488304848301" xfId="5983" xr:uid="{00000000-0005-0000-0000-0000D11A0000}"/>
    <cellStyle name="style1488304848395" xfId="5984" xr:uid="{00000000-0005-0000-0000-0000D21A0000}"/>
    <cellStyle name="style1488304848504" xfId="5985" xr:uid="{00000000-0005-0000-0000-0000D31A0000}"/>
    <cellStyle name="style1488304848598" xfId="5986" xr:uid="{00000000-0005-0000-0000-0000D41A0000}"/>
    <cellStyle name="style1488304848708" xfId="5987" xr:uid="{00000000-0005-0000-0000-0000D51A0000}"/>
    <cellStyle name="style1488304848817" xfId="5988" xr:uid="{00000000-0005-0000-0000-0000D61A0000}"/>
    <cellStyle name="style1488304848911" xfId="5989" xr:uid="{00000000-0005-0000-0000-0000D71A0000}"/>
    <cellStyle name="style1488304849020" xfId="5990" xr:uid="{00000000-0005-0000-0000-0000D81A0000}"/>
    <cellStyle name="style1488304886157" xfId="5991" xr:uid="{00000000-0005-0000-0000-0000D91A0000}"/>
    <cellStyle name="style1488304886251" xfId="5992" xr:uid="{00000000-0005-0000-0000-0000DA1A0000}"/>
    <cellStyle name="style1488304886345" xfId="5993" xr:uid="{00000000-0005-0000-0000-0000DB1A0000}"/>
    <cellStyle name="style1488304886423" xfId="5994" xr:uid="{00000000-0005-0000-0000-0000DC1A0000}"/>
    <cellStyle name="style1488304886517" xfId="5995" xr:uid="{00000000-0005-0000-0000-0000DD1A0000}"/>
    <cellStyle name="style1488304886595" xfId="5996" xr:uid="{00000000-0005-0000-0000-0000DE1A0000}"/>
    <cellStyle name="style1488304886688" xfId="5997" xr:uid="{00000000-0005-0000-0000-0000DF1A0000}"/>
    <cellStyle name="style1488304886782" xfId="5998" xr:uid="{00000000-0005-0000-0000-0000E01A0000}"/>
    <cellStyle name="style1488304886861" xfId="5999" xr:uid="{00000000-0005-0000-0000-0000E11A0000}"/>
    <cellStyle name="style1488304886955" xfId="6000" xr:uid="{00000000-0005-0000-0000-0000E21A0000}"/>
    <cellStyle name="style1488304887033" xfId="6001" xr:uid="{00000000-0005-0000-0000-0000E31A0000}"/>
    <cellStyle name="style1488304887126" xfId="6002" xr:uid="{00000000-0005-0000-0000-0000E41A0000}"/>
    <cellStyle name="style1488304887220" xfId="6003" xr:uid="{00000000-0005-0000-0000-0000E51A0000}"/>
    <cellStyle name="style1488304887298" xfId="6004" xr:uid="{00000000-0005-0000-0000-0000E61A0000}"/>
    <cellStyle name="style1488304887408" xfId="6005" xr:uid="{00000000-0005-0000-0000-0000E71A0000}"/>
    <cellStyle name="style1488304887486" xfId="6006" xr:uid="{00000000-0005-0000-0000-0000E81A0000}"/>
    <cellStyle name="style1488304887580" xfId="6007" xr:uid="{00000000-0005-0000-0000-0000E91A0000}"/>
    <cellStyle name="style1488304887658" xfId="6008" xr:uid="{00000000-0005-0000-0000-0000EA1A0000}"/>
    <cellStyle name="style1488304887752" xfId="6009" xr:uid="{00000000-0005-0000-0000-0000EB1A0000}"/>
    <cellStyle name="style1488304887845" xfId="6010" xr:uid="{00000000-0005-0000-0000-0000EC1A0000}"/>
    <cellStyle name="style1488304887923" xfId="6011" xr:uid="{00000000-0005-0000-0000-0000ED1A0000}"/>
    <cellStyle name="style1488304888017" xfId="6012" xr:uid="{00000000-0005-0000-0000-0000EE1A0000}"/>
    <cellStyle name="style1488304888111" xfId="6013" xr:uid="{00000000-0005-0000-0000-0000EF1A0000}"/>
    <cellStyle name="style1488304888205" xfId="6014" xr:uid="{00000000-0005-0000-0000-0000F01A0000}"/>
    <cellStyle name="style1488304888298" xfId="6015" xr:uid="{00000000-0005-0000-0000-0000F11A0000}"/>
    <cellStyle name="style1488304888377" xfId="6016" xr:uid="{00000000-0005-0000-0000-0000F21A0000}"/>
    <cellStyle name="style1488304888470" xfId="6017" xr:uid="{00000000-0005-0000-0000-0000F31A0000}"/>
    <cellStyle name="style1488304888611" xfId="6018" xr:uid="{00000000-0005-0000-0000-0000F41A0000}"/>
    <cellStyle name="style1488304888689" xfId="6019" xr:uid="{00000000-0005-0000-0000-0000F51A0000}"/>
    <cellStyle name="style1488304888783" xfId="6020" xr:uid="{00000000-0005-0000-0000-0000F61A0000}"/>
    <cellStyle name="style1488304888877" xfId="6021" xr:uid="{00000000-0005-0000-0000-0000F71A0000}"/>
    <cellStyle name="style1488304888986" xfId="6022" xr:uid="{00000000-0005-0000-0000-0000F81A0000}"/>
    <cellStyle name="style1488304889048" xfId="6023" xr:uid="{00000000-0005-0000-0000-0000F91A0000}"/>
    <cellStyle name="style1488304889127" xfId="6024" xr:uid="{00000000-0005-0000-0000-0000FA1A0000}"/>
    <cellStyle name="style1488304889205" xfId="6025" xr:uid="{00000000-0005-0000-0000-0000FB1A0000}"/>
    <cellStyle name="style1488304889283" xfId="6026" xr:uid="{00000000-0005-0000-0000-0000FC1A0000}"/>
    <cellStyle name="style1488304889361" xfId="6027" xr:uid="{00000000-0005-0000-0000-0000FD1A0000}"/>
    <cellStyle name="style1488304889439" xfId="6028" xr:uid="{00000000-0005-0000-0000-0000FE1A0000}"/>
    <cellStyle name="style1488304889517" xfId="6029" xr:uid="{00000000-0005-0000-0000-0000FF1A0000}"/>
    <cellStyle name="style1488304889642" xfId="6030" xr:uid="{00000000-0005-0000-0000-0000001B0000}"/>
    <cellStyle name="style1488304889720" xfId="6031" xr:uid="{00000000-0005-0000-0000-0000011B0000}"/>
    <cellStyle name="style1488304889783" xfId="6032" xr:uid="{00000000-0005-0000-0000-0000021B0000}"/>
    <cellStyle name="style1488304889861" xfId="6033" xr:uid="{00000000-0005-0000-0000-0000031B0000}"/>
    <cellStyle name="style1488304927952" xfId="6034" xr:uid="{00000000-0005-0000-0000-0000041B0000}"/>
    <cellStyle name="style1488304928045" xfId="6035" xr:uid="{00000000-0005-0000-0000-0000051B0000}"/>
    <cellStyle name="style1488304928123" xfId="6036" xr:uid="{00000000-0005-0000-0000-0000061B0000}"/>
    <cellStyle name="style1488304928217" xfId="6037" xr:uid="{00000000-0005-0000-0000-0000071B0000}"/>
    <cellStyle name="style1488304928311" xfId="6038" xr:uid="{00000000-0005-0000-0000-0000081B0000}"/>
    <cellStyle name="style1488304928389" xfId="6039" xr:uid="{00000000-0005-0000-0000-0000091B0000}"/>
    <cellStyle name="style1488304928483" xfId="6040" xr:uid="{00000000-0005-0000-0000-00000A1B0000}"/>
    <cellStyle name="style1488304928561" xfId="6041" xr:uid="{00000000-0005-0000-0000-00000B1B0000}"/>
    <cellStyle name="style1488304928655" xfId="6042" xr:uid="{00000000-0005-0000-0000-00000C1B0000}"/>
    <cellStyle name="style1488304928748" xfId="6043" xr:uid="{00000000-0005-0000-0000-00000D1B0000}"/>
    <cellStyle name="style1488304928827" xfId="6044" xr:uid="{00000000-0005-0000-0000-00000E1B0000}"/>
    <cellStyle name="style1488304928920" xfId="6045" xr:uid="{00000000-0005-0000-0000-00000F1B0000}"/>
    <cellStyle name="style1488304928999" xfId="6046" xr:uid="{00000000-0005-0000-0000-0000101B0000}"/>
    <cellStyle name="style1488304929092" xfId="6047" xr:uid="{00000000-0005-0000-0000-0000111B0000}"/>
    <cellStyle name="style1488304929186" xfId="6048" xr:uid="{00000000-0005-0000-0000-0000121B0000}"/>
    <cellStyle name="style1488304929280" xfId="6049" xr:uid="{00000000-0005-0000-0000-0000131B0000}"/>
    <cellStyle name="style1488304929358" xfId="6050" xr:uid="{00000000-0005-0000-0000-0000141B0000}"/>
    <cellStyle name="style1488304929452" xfId="6051" xr:uid="{00000000-0005-0000-0000-0000151B0000}"/>
    <cellStyle name="style1488304929546" xfId="6052" xr:uid="{00000000-0005-0000-0000-0000161B0000}"/>
    <cellStyle name="style1488304929624" xfId="6053" xr:uid="{00000000-0005-0000-0000-0000171B0000}"/>
    <cellStyle name="style1488304929717" xfId="6054" xr:uid="{00000000-0005-0000-0000-0000181B0000}"/>
    <cellStyle name="style1488304929811" xfId="6055" xr:uid="{00000000-0005-0000-0000-0000191B0000}"/>
    <cellStyle name="style1488304929889" xfId="6056" xr:uid="{00000000-0005-0000-0000-00001A1B0000}"/>
    <cellStyle name="style1488304929983" xfId="6057" xr:uid="{00000000-0005-0000-0000-00001B1B0000}"/>
    <cellStyle name="style1488304930061" xfId="6058" xr:uid="{00000000-0005-0000-0000-00001C1B0000}"/>
    <cellStyle name="style1488304930155" xfId="6059" xr:uid="{00000000-0005-0000-0000-00001D1B0000}"/>
    <cellStyle name="style1488304930264" xfId="6060" xr:uid="{00000000-0005-0000-0000-00001E1B0000}"/>
    <cellStyle name="style1488304930358" xfId="6061" xr:uid="{00000000-0005-0000-0000-00001F1B0000}"/>
    <cellStyle name="style1488304930436" xfId="6062" xr:uid="{00000000-0005-0000-0000-0000201B0000}"/>
    <cellStyle name="style1488304930530" xfId="6063" xr:uid="{00000000-0005-0000-0000-0000211B0000}"/>
    <cellStyle name="style1488304930624" xfId="6064" xr:uid="{00000000-0005-0000-0000-0000221B0000}"/>
    <cellStyle name="style1488304967756" xfId="6065" xr:uid="{00000000-0005-0000-0000-0000231B0000}"/>
    <cellStyle name="style1488304967881" xfId="6066" xr:uid="{00000000-0005-0000-0000-0000241B0000}"/>
    <cellStyle name="style1488304967990" xfId="6067" xr:uid="{00000000-0005-0000-0000-0000251B0000}"/>
    <cellStyle name="style1488304968084" xfId="6068" xr:uid="{00000000-0005-0000-0000-0000261B0000}"/>
    <cellStyle name="style1488304968178" xfId="6069" xr:uid="{00000000-0005-0000-0000-0000271B0000}"/>
    <cellStyle name="style1488304968256" xfId="6070" xr:uid="{00000000-0005-0000-0000-0000281B0000}"/>
    <cellStyle name="style1488304968350" xfId="6071" xr:uid="{00000000-0005-0000-0000-0000291B0000}"/>
    <cellStyle name="style1488304968444" xfId="6072" xr:uid="{00000000-0005-0000-0000-00002A1B0000}"/>
    <cellStyle name="style1488304968537" xfId="6073" xr:uid="{00000000-0005-0000-0000-00002B1B0000}"/>
    <cellStyle name="style1488304968631" xfId="6074" xr:uid="{00000000-0005-0000-0000-00002C1B0000}"/>
    <cellStyle name="style1488304968709" xfId="6075" xr:uid="{00000000-0005-0000-0000-00002D1B0000}"/>
    <cellStyle name="style1488304968803" xfId="6076" xr:uid="{00000000-0005-0000-0000-00002E1B0000}"/>
    <cellStyle name="style1488304968898" xfId="6077" xr:uid="{00000000-0005-0000-0000-00002F1B0000}"/>
    <cellStyle name="style1488304968976" xfId="6078" xr:uid="{00000000-0005-0000-0000-0000301B0000}"/>
    <cellStyle name="style1488304969070" xfId="6079" xr:uid="{00000000-0005-0000-0000-0000311B0000}"/>
    <cellStyle name="style1488304969179" xfId="6080" xr:uid="{00000000-0005-0000-0000-0000321B0000}"/>
    <cellStyle name="style1488304969273" xfId="6081" xr:uid="{00000000-0005-0000-0000-0000331B0000}"/>
    <cellStyle name="style1488304969351" xfId="6082" xr:uid="{00000000-0005-0000-0000-0000341B0000}"/>
    <cellStyle name="style1488304969445" xfId="6083" xr:uid="{00000000-0005-0000-0000-0000351B0000}"/>
    <cellStyle name="style1488304969538" xfId="6084" xr:uid="{00000000-0005-0000-0000-0000361B0000}"/>
    <cellStyle name="style1488304969616" xfId="6085" xr:uid="{00000000-0005-0000-0000-0000371B0000}"/>
    <cellStyle name="style1488304969710" xfId="6086" xr:uid="{00000000-0005-0000-0000-0000381B0000}"/>
    <cellStyle name="style1488304969804" xfId="6087" xr:uid="{00000000-0005-0000-0000-0000391B0000}"/>
    <cellStyle name="style1488304969882" xfId="6088" xr:uid="{00000000-0005-0000-0000-00003A1B0000}"/>
    <cellStyle name="style1488304969976" xfId="6089" xr:uid="{00000000-0005-0000-0000-00003B1B0000}"/>
    <cellStyle name="style1488304970054" xfId="6090" xr:uid="{00000000-0005-0000-0000-00003C1B0000}"/>
    <cellStyle name="style1488304970148" xfId="6091" xr:uid="{00000000-0005-0000-0000-00003D1B0000}"/>
    <cellStyle name="style1488304970288" xfId="6092" xr:uid="{00000000-0005-0000-0000-00003E1B0000}"/>
    <cellStyle name="style1488304970366" xfId="6093" xr:uid="{00000000-0005-0000-0000-00003F1B0000}"/>
    <cellStyle name="style1488304970460" xfId="6094" xr:uid="{00000000-0005-0000-0000-0000401B0000}"/>
    <cellStyle name="style1488304970554" xfId="6095" xr:uid="{00000000-0005-0000-0000-0000411B0000}"/>
    <cellStyle name="style1488304970648" xfId="6096" xr:uid="{00000000-0005-0000-0000-0000421B0000}"/>
    <cellStyle name="style1488304970726" xfId="6097" xr:uid="{00000000-0005-0000-0000-0000431B0000}"/>
    <cellStyle name="style1488304970788" xfId="6098" xr:uid="{00000000-0005-0000-0000-0000441B0000}"/>
    <cellStyle name="style1488304970867" xfId="6099" xr:uid="{00000000-0005-0000-0000-0000451B0000}"/>
    <cellStyle name="style1488304970945" xfId="6100" xr:uid="{00000000-0005-0000-0000-0000461B0000}"/>
    <cellStyle name="style1488304971023" xfId="6101" xr:uid="{00000000-0005-0000-0000-0000471B0000}"/>
    <cellStyle name="style1488304971101" xfId="6102" xr:uid="{00000000-0005-0000-0000-0000481B0000}"/>
    <cellStyle name="style1488304971179" xfId="6103" xr:uid="{00000000-0005-0000-0000-0000491B0000}"/>
    <cellStyle name="style1488304971289" xfId="6104" xr:uid="{00000000-0005-0000-0000-00004A1B0000}"/>
    <cellStyle name="style1488304971367" xfId="6105" xr:uid="{00000000-0005-0000-0000-00004B1B0000}"/>
    <cellStyle name="style1488304971445" xfId="6106" xr:uid="{00000000-0005-0000-0000-00004C1B0000}"/>
    <cellStyle name="style1488304971508" xfId="6107" xr:uid="{00000000-0005-0000-0000-00004D1B0000}"/>
    <cellStyle name="style1488305009057" xfId="6108" xr:uid="{00000000-0005-0000-0000-00004E1B0000}"/>
    <cellStyle name="style1488305009151" xfId="6109" xr:uid="{00000000-0005-0000-0000-00004F1B0000}"/>
    <cellStyle name="style1488305009229" xfId="6110" xr:uid="{00000000-0005-0000-0000-0000501B0000}"/>
    <cellStyle name="style1488305009323" xfId="6111" xr:uid="{00000000-0005-0000-0000-0000511B0000}"/>
    <cellStyle name="style1488305009417" xfId="6112" xr:uid="{00000000-0005-0000-0000-0000521B0000}"/>
    <cellStyle name="style1488305009495" xfId="6113" xr:uid="{00000000-0005-0000-0000-0000531B0000}"/>
    <cellStyle name="style1488305009589" xfId="6114" xr:uid="{00000000-0005-0000-0000-0000541B0000}"/>
    <cellStyle name="style1488305009667" xfId="6115" xr:uid="{00000000-0005-0000-0000-0000551B0000}"/>
    <cellStyle name="style1488305009760" xfId="6116" xr:uid="{00000000-0005-0000-0000-0000561B0000}"/>
    <cellStyle name="style1488305009854" xfId="6117" xr:uid="{00000000-0005-0000-0000-0000571B0000}"/>
    <cellStyle name="style1488305009932" xfId="6118" xr:uid="{00000000-0005-0000-0000-0000581B0000}"/>
    <cellStyle name="style1488305010026" xfId="6119" xr:uid="{00000000-0005-0000-0000-0000591B0000}"/>
    <cellStyle name="style1488305010120" xfId="6120" xr:uid="{00000000-0005-0000-0000-00005A1B0000}"/>
    <cellStyle name="style1488305010214" xfId="6121" xr:uid="{00000000-0005-0000-0000-00005B1B0000}"/>
    <cellStyle name="style1488305010307" xfId="6122" xr:uid="{00000000-0005-0000-0000-00005C1B0000}"/>
    <cellStyle name="style1488305010401" xfId="6123" xr:uid="{00000000-0005-0000-0000-00005D1B0000}"/>
    <cellStyle name="style1488305010495" xfId="6124" xr:uid="{00000000-0005-0000-0000-00005E1B0000}"/>
    <cellStyle name="style1488305010573" xfId="6125" xr:uid="{00000000-0005-0000-0000-00005F1B0000}"/>
    <cellStyle name="style1488305010667" xfId="6126" xr:uid="{00000000-0005-0000-0000-0000601B0000}"/>
    <cellStyle name="style1488305010761" xfId="6127" xr:uid="{00000000-0005-0000-0000-0000611B0000}"/>
    <cellStyle name="style1488305010839" xfId="6128" xr:uid="{00000000-0005-0000-0000-0000621B0000}"/>
    <cellStyle name="style1488305010948" xfId="6129" xr:uid="{00000000-0005-0000-0000-0000631B0000}"/>
    <cellStyle name="style1488305011042" xfId="6130" xr:uid="{00000000-0005-0000-0000-0000641B0000}"/>
    <cellStyle name="style1488305011120" xfId="6131" xr:uid="{00000000-0005-0000-0000-0000651B0000}"/>
    <cellStyle name="style1488305011229" xfId="6132" xr:uid="{00000000-0005-0000-0000-0000661B0000}"/>
    <cellStyle name="style1488305011323" xfId="6133" xr:uid="{00000000-0005-0000-0000-0000671B0000}"/>
    <cellStyle name="style1488305011401" xfId="6134" xr:uid="{00000000-0005-0000-0000-0000681B0000}"/>
    <cellStyle name="style1488305011511" xfId="6135" xr:uid="{00000000-0005-0000-0000-0000691B0000}"/>
    <cellStyle name="style1488305011589" xfId="6136" xr:uid="{00000000-0005-0000-0000-00006A1B0000}"/>
    <cellStyle name="style1488305011682" xfId="6137" xr:uid="{00000000-0005-0000-0000-00006B1B0000}"/>
    <cellStyle name="style1488305011761" xfId="6138" xr:uid="{00000000-0005-0000-0000-00006C1B0000}"/>
    <cellStyle name="style1488305011870" xfId="6139" xr:uid="{00000000-0005-0000-0000-00006D1B0000}"/>
    <cellStyle name="style1488305011933" xfId="6140" xr:uid="{00000000-0005-0000-0000-00006E1B0000}"/>
    <cellStyle name="style1488305012011" xfId="6141" xr:uid="{00000000-0005-0000-0000-00006F1B0000}"/>
    <cellStyle name="style1488305012089" xfId="6142" xr:uid="{00000000-0005-0000-0000-0000701B0000}"/>
    <cellStyle name="style1488305012167" xfId="6143" xr:uid="{00000000-0005-0000-0000-0000711B0000}"/>
    <cellStyle name="style1488305012245" xfId="6144" xr:uid="{00000000-0005-0000-0000-0000721B0000}"/>
    <cellStyle name="style1488305012323" xfId="6145" xr:uid="{00000000-0005-0000-0000-0000731B0000}"/>
    <cellStyle name="style1488305012386" xfId="6146" xr:uid="{00000000-0005-0000-0000-0000741B0000}"/>
    <cellStyle name="style1488305012480" xfId="6147" xr:uid="{00000000-0005-0000-0000-0000751B0000}"/>
    <cellStyle name="style1488305012558" xfId="6148" xr:uid="{00000000-0005-0000-0000-0000761B0000}"/>
    <cellStyle name="style1488305012620" xfId="6149" xr:uid="{00000000-0005-0000-0000-0000771B0000}"/>
    <cellStyle name="style1488305012698" xfId="6150" xr:uid="{00000000-0005-0000-0000-0000781B0000}"/>
    <cellStyle name="style1488305049346" xfId="6151" xr:uid="{00000000-0005-0000-0000-0000791B0000}"/>
    <cellStyle name="style1488305049439" xfId="6152" xr:uid="{00000000-0005-0000-0000-00007A1B0000}"/>
    <cellStyle name="style1488305049549" xfId="6153" xr:uid="{00000000-0005-0000-0000-00007B1B0000}"/>
    <cellStyle name="style1488305049643" xfId="6154" xr:uid="{00000000-0005-0000-0000-00007C1B0000}"/>
    <cellStyle name="style1488305049736" xfId="6155" xr:uid="{00000000-0005-0000-0000-00007D1B0000}"/>
    <cellStyle name="style1488305049846" xfId="6156" xr:uid="{00000000-0005-0000-0000-00007E1B0000}"/>
    <cellStyle name="style1488305049939" xfId="6157" xr:uid="{00000000-0005-0000-0000-00007F1B0000}"/>
    <cellStyle name="style1488305050049" xfId="6158" xr:uid="{00000000-0005-0000-0000-0000801B0000}"/>
    <cellStyle name="style1488305050143" xfId="6159" xr:uid="{00000000-0005-0000-0000-0000811B0000}"/>
    <cellStyle name="style1488305050252" xfId="6160" xr:uid="{00000000-0005-0000-0000-0000821B0000}"/>
    <cellStyle name="style1488305050330" xfId="6161" xr:uid="{00000000-0005-0000-0000-0000831B0000}"/>
    <cellStyle name="style1488305050424" xfId="6162" xr:uid="{00000000-0005-0000-0000-0000841B0000}"/>
    <cellStyle name="style1488305050502" xfId="6163" xr:uid="{00000000-0005-0000-0000-0000851B0000}"/>
    <cellStyle name="style1488305050596" xfId="6164" xr:uid="{00000000-0005-0000-0000-0000861B0000}"/>
    <cellStyle name="style1488305050689" xfId="6165" xr:uid="{00000000-0005-0000-0000-0000871B0000}"/>
    <cellStyle name="style1488305050799" xfId="6166" xr:uid="{00000000-0005-0000-0000-0000881B0000}"/>
    <cellStyle name="style1488305050893" xfId="6167" xr:uid="{00000000-0005-0000-0000-0000891B0000}"/>
    <cellStyle name="style1488305051002" xfId="6168" xr:uid="{00000000-0005-0000-0000-00008A1B0000}"/>
    <cellStyle name="style1488305051096" xfId="6169" xr:uid="{00000000-0005-0000-0000-00008B1B0000}"/>
    <cellStyle name="style1488305051205" xfId="6170" xr:uid="{00000000-0005-0000-0000-00008C1B0000}"/>
    <cellStyle name="style1488305088846" xfId="6171" xr:uid="{00000000-0005-0000-0000-00008D1B0000}"/>
    <cellStyle name="style1488305088955" xfId="6172" xr:uid="{00000000-0005-0000-0000-00008E1B0000}"/>
    <cellStyle name="style1488305089033" xfId="6173" xr:uid="{00000000-0005-0000-0000-00008F1B0000}"/>
    <cellStyle name="style1488305089143" xfId="6174" xr:uid="{00000000-0005-0000-0000-0000901B0000}"/>
    <cellStyle name="style1488305089236" xfId="6175" xr:uid="{00000000-0005-0000-0000-0000911B0000}"/>
    <cellStyle name="style1488305089299" xfId="6176" xr:uid="{00000000-0005-0000-0000-0000921B0000}"/>
    <cellStyle name="style1488305089377" xfId="6177" xr:uid="{00000000-0005-0000-0000-0000931B0000}"/>
    <cellStyle name="style1488305089486" xfId="6178" xr:uid="{00000000-0005-0000-0000-0000941B0000}"/>
    <cellStyle name="style1488305089580" xfId="6179" xr:uid="{00000000-0005-0000-0000-0000951B0000}"/>
    <cellStyle name="style1488305089674" xfId="6180" xr:uid="{00000000-0005-0000-0000-0000961B0000}"/>
    <cellStyle name="style1488305089752" xfId="6181" xr:uid="{00000000-0005-0000-0000-0000971B0000}"/>
    <cellStyle name="style1488305089846" xfId="6182" xr:uid="{00000000-0005-0000-0000-0000981B0000}"/>
    <cellStyle name="style1488305089924" xfId="6183" xr:uid="{00000000-0005-0000-0000-0000991B0000}"/>
    <cellStyle name="style1488305090034" xfId="6184" xr:uid="{00000000-0005-0000-0000-00009A1B0000}"/>
    <cellStyle name="style1488305090127" xfId="6185" xr:uid="{00000000-0005-0000-0000-00009B1B0000}"/>
    <cellStyle name="style1488305090221" xfId="6186" xr:uid="{00000000-0005-0000-0000-00009C1B0000}"/>
    <cellStyle name="style1488305090346" xfId="6187" xr:uid="{00000000-0005-0000-0000-00009D1B0000}"/>
    <cellStyle name="style1488305090471" xfId="6188" xr:uid="{00000000-0005-0000-0000-00009E1B0000}"/>
    <cellStyle name="style1488305090565" xfId="6189" xr:uid="{00000000-0005-0000-0000-00009F1B0000}"/>
    <cellStyle name="style1488305090659" xfId="6190" xr:uid="{00000000-0005-0000-0000-0000A01B0000}"/>
    <cellStyle name="style1488305090753" xfId="6191" xr:uid="{00000000-0005-0000-0000-0000A11B0000}"/>
    <cellStyle name="style1488305090831" xfId="6192" xr:uid="{00000000-0005-0000-0000-0000A21B0000}"/>
    <cellStyle name="style1488305090924" xfId="6193" xr:uid="{00000000-0005-0000-0000-0000A31B0000}"/>
    <cellStyle name="style1488305091018" xfId="6194" xr:uid="{00000000-0005-0000-0000-0000A41B0000}"/>
    <cellStyle name="style1488314072197" xfId="6195" xr:uid="{00000000-0005-0000-0000-0000A51B0000}"/>
    <cellStyle name="style1488314072322" xfId="6196" xr:uid="{00000000-0005-0000-0000-0000A61B0000}"/>
    <cellStyle name="style1488314072432" xfId="6197" xr:uid="{00000000-0005-0000-0000-0000A71B0000}"/>
    <cellStyle name="style1488314072525" xfId="6198" xr:uid="{00000000-0005-0000-0000-0000A81B0000}"/>
    <cellStyle name="style1488314072635" xfId="6199" xr:uid="{00000000-0005-0000-0000-0000A91B0000}"/>
    <cellStyle name="style1488314072728" xfId="6200" xr:uid="{00000000-0005-0000-0000-0000AA1B0000}"/>
    <cellStyle name="style1488314072854" xfId="6201" xr:uid="{00000000-0005-0000-0000-0000AB1B0000}"/>
    <cellStyle name="style1488314072963" xfId="6202" xr:uid="{00000000-0005-0000-0000-0000AC1B0000}"/>
    <cellStyle name="style1488314073073" xfId="6203" xr:uid="{00000000-0005-0000-0000-0000AD1B0000}"/>
    <cellStyle name="style1488314073166" xfId="6204" xr:uid="{00000000-0005-0000-0000-0000AE1B0000}"/>
    <cellStyle name="style1488314073276" xfId="6205" xr:uid="{00000000-0005-0000-0000-0000AF1B0000}"/>
    <cellStyle name="style1488314073369" xfId="6206" xr:uid="{00000000-0005-0000-0000-0000B01B0000}"/>
    <cellStyle name="style1488314073479" xfId="6207" xr:uid="{00000000-0005-0000-0000-0000B11B0000}"/>
    <cellStyle name="style1488314073588" xfId="6208" xr:uid="{00000000-0005-0000-0000-0000B21B0000}"/>
    <cellStyle name="style1488314073698" xfId="6209" xr:uid="{00000000-0005-0000-0000-0000B31B0000}"/>
    <cellStyle name="style1488314073807" xfId="6210" xr:uid="{00000000-0005-0000-0000-0000B41B0000}"/>
    <cellStyle name="style1488314073901" xfId="6211" xr:uid="{00000000-0005-0000-0000-0000B51B0000}"/>
    <cellStyle name="style1488314074010" xfId="6212" xr:uid="{00000000-0005-0000-0000-0000B61B0000}"/>
    <cellStyle name="style1488314074104" xfId="6213" xr:uid="{00000000-0005-0000-0000-0000B71B0000}"/>
    <cellStyle name="style1488314074213" xfId="6214" xr:uid="{00000000-0005-0000-0000-0000B81B0000}"/>
    <cellStyle name="style1488314074338" xfId="6215" xr:uid="{00000000-0005-0000-0000-0000B91B0000}"/>
    <cellStyle name="style1488314074432" xfId="6216" xr:uid="{00000000-0005-0000-0000-0000BA1B0000}"/>
    <cellStyle name="style1488314074541" xfId="6217" xr:uid="{00000000-0005-0000-0000-0000BB1B0000}"/>
    <cellStyle name="style1488314074651" xfId="6218" xr:uid="{00000000-0005-0000-0000-0000BC1B0000}"/>
    <cellStyle name="style1488314074745" xfId="6219" xr:uid="{00000000-0005-0000-0000-0000BD1B0000}"/>
    <cellStyle name="style1488314074854" xfId="6220" xr:uid="{00000000-0005-0000-0000-0000BE1B0000}"/>
    <cellStyle name="style1488314074948" xfId="6221" xr:uid="{00000000-0005-0000-0000-0000BF1B0000}"/>
    <cellStyle name="style1488314075073" xfId="6222" xr:uid="{00000000-0005-0000-0000-0000C01B0000}"/>
    <cellStyle name="style1488314075182" xfId="6223" xr:uid="{00000000-0005-0000-0000-0000C11B0000}"/>
    <cellStyle name="style1488314075291" xfId="6224" xr:uid="{00000000-0005-0000-0000-0000C21B0000}"/>
    <cellStyle name="style1488314075385" xfId="6225" xr:uid="{00000000-0005-0000-0000-0000C31B0000}"/>
    <cellStyle name="style1488314112785" xfId="6226" xr:uid="{00000000-0005-0000-0000-0000C41B0000}"/>
    <cellStyle name="style1488314112878" xfId="6227" xr:uid="{00000000-0005-0000-0000-0000C51B0000}"/>
    <cellStyle name="style1488314112956" xfId="6228" xr:uid="{00000000-0005-0000-0000-0000C61B0000}"/>
    <cellStyle name="style1488314113050" xfId="6229" xr:uid="{00000000-0005-0000-0000-0000C71B0000}"/>
    <cellStyle name="style1488314113128" xfId="6230" xr:uid="{00000000-0005-0000-0000-0000C81B0000}"/>
    <cellStyle name="style1488314113222" xfId="6231" xr:uid="{00000000-0005-0000-0000-0000C91B0000}"/>
    <cellStyle name="style1488314113316" xfId="6232" xr:uid="{00000000-0005-0000-0000-0000CA1B0000}"/>
    <cellStyle name="style1488314113410" xfId="6233" xr:uid="{00000000-0005-0000-0000-0000CB1B0000}"/>
    <cellStyle name="style1488314113503" xfId="6234" xr:uid="{00000000-0005-0000-0000-0000CC1B0000}"/>
    <cellStyle name="style1488314113581" xfId="6235" xr:uid="{00000000-0005-0000-0000-0000CD1B0000}"/>
    <cellStyle name="style1488314113675" xfId="6236" xr:uid="{00000000-0005-0000-0000-0000CE1B0000}"/>
    <cellStyle name="style1488314113753" xfId="6237" xr:uid="{00000000-0005-0000-0000-0000CF1B0000}"/>
    <cellStyle name="style1488314113847" xfId="6238" xr:uid="{00000000-0005-0000-0000-0000D01B0000}"/>
    <cellStyle name="style1488314113941" xfId="6239" xr:uid="{00000000-0005-0000-0000-0000D11B0000}"/>
    <cellStyle name="style1488314114035" xfId="6240" xr:uid="{00000000-0005-0000-0000-0000D21B0000}"/>
    <cellStyle name="style1488314114113" xfId="6241" xr:uid="{00000000-0005-0000-0000-0000D31B0000}"/>
    <cellStyle name="style1488314114207" xfId="6242" xr:uid="{00000000-0005-0000-0000-0000D41B0000}"/>
    <cellStyle name="style1488314114300" xfId="6243" xr:uid="{00000000-0005-0000-0000-0000D51B0000}"/>
    <cellStyle name="style1488314114394" xfId="6244" xr:uid="{00000000-0005-0000-0000-0000D61B0000}"/>
    <cellStyle name="style1488314114472" xfId="6245" xr:uid="{00000000-0005-0000-0000-0000D71B0000}"/>
    <cellStyle name="style1488314114566" xfId="6246" xr:uid="{00000000-0005-0000-0000-0000D81B0000}"/>
    <cellStyle name="style1488314114644" xfId="6247" xr:uid="{00000000-0005-0000-0000-0000D91B0000}"/>
    <cellStyle name="style1488314114738" xfId="6248" xr:uid="{00000000-0005-0000-0000-0000DA1B0000}"/>
    <cellStyle name="style1488314114832" xfId="6249" xr:uid="{00000000-0005-0000-0000-0000DB1B0000}"/>
    <cellStyle name="style1488314114941" xfId="6250" xr:uid="{00000000-0005-0000-0000-0000DC1B0000}"/>
    <cellStyle name="style1488314115035" xfId="6251" xr:uid="{00000000-0005-0000-0000-0000DD1B0000}"/>
    <cellStyle name="style1488314115144" xfId="6252" xr:uid="{00000000-0005-0000-0000-0000DE1B0000}"/>
    <cellStyle name="style1488314115285" xfId="6253" xr:uid="{00000000-0005-0000-0000-0000DF1B0000}"/>
    <cellStyle name="style1488314115363" xfId="6254" xr:uid="{00000000-0005-0000-0000-0000E01B0000}"/>
    <cellStyle name="style1488314115457" xfId="6255" xr:uid="{00000000-0005-0000-0000-0000E11B0000}"/>
    <cellStyle name="style1488314115535" xfId="6256" xr:uid="{00000000-0005-0000-0000-0000E21B0000}"/>
    <cellStyle name="style1488314115644" xfId="6257" xr:uid="{00000000-0005-0000-0000-0000E31B0000}"/>
    <cellStyle name="style1488314115722" xfId="6258" xr:uid="{00000000-0005-0000-0000-0000E41B0000}"/>
    <cellStyle name="style1488314115800" xfId="6259" xr:uid="{00000000-0005-0000-0000-0000E51B0000}"/>
    <cellStyle name="style1488314115879" xfId="6260" xr:uid="{00000000-0005-0000-0000-0000E61B0000}"/>
    <cellStyle name="style1488314115957" xfId="6261" xr:uid="{00000000-0005-0000-0000-0000E71B0000}"/>
    <cellStyle name="style1488314116035" xfId="6262" xr:uid="{00000000-0005-0000-0000-0000E81B0000}"/>
    <cellStyle name="style1488314116098" xfId="6263" xr:uid="{00000000-0005-0000-0000-0000E91B0000}"/>
    <cellStyle name="style1488314116176" xfId="6264" xr:uid="{00000000-0005-0000-0000-0000EA1B0000}"/>
    <cellStyle name="style1488314116332" xfId="6265" xr:uid="{00000000-0005-0000-0000-0000EB1B0000}"/>
    <cellStyle name="style1488314116410" xfId="6266" xr:uid="{00000000-0005-0000-0000-0000EC1B0000}"/>
    <cellStyle name="style1488314116473" xfId="6267" xr:uid="{00000000-0005-0000-0000-0000ED1B0000}"/>
    <cellStyle name="style1488314116551" xfId="6268" xr:uid="{00000000-0005-0000-0000-0000EE1B0000}"/>
    <cellStyle name="style1488314154324" xfId="6269" xr:uid="{00000000-0005-0000-0000-0000EF1B0000}"/>
    <cellStyle name="style1488314154434" xfId="6270" xr:uid="{00000000-0005-0000-0000-0000F01B0000}"/>
    <cellStyle name="style1488314154512" xfId="6271" xr:uid="{00000000-0005-0000-0000-0000F11B0000}"/>
    <cellStyle name="style1488314154605" xfId="6272" xr:uid="{00000000-0005-0000-0000-0000F21B0000}"/>
    <cellStyle name="style1488314154684" xfId="6273" xr:uid="{00000000-0005-0000-0000-0000F31B0000}"/>
    <cellStyle name="style1488314154777" xfId="6274" xr:uid="{00000000-0005-0000-0000-0000F41B0000}"/>
    <cellStyle name="style1488314154871" xfId="6275" xr:uid="{00000000-0005-0000-0000-0000F51B0000}"/>
    <cellStyle name="style1488314154950" xfId="6276" xr:uid="{00000000-0005-0000-0000-0000F61B0000}"/>
    <cellStyle name="style1488314155043" xfId="6277" xr:uid="{00000000-0005-0000-0000-0000F71B0000}"/>
    <cellStyle name="style1488314155121" xfId="6278" xr:uid="{00000000-0005-0000-0000-0000F81B0000}"/>
    <cellStyle name="style1488314155215" xfId="6279" xr:uid="{00000000-0005-0000-0000-0000F91B0000}"/>
    <cellStyle name="style1488314155325" xfId="6280" xr:uid="{00000000-0005-0000-0000-0000FA1B0000}"/>
    <cellStyle name="style1488314155403" xfId="6281" xr:uid="{00000000-0005-0000-0000-0000FB1B0000}"/>
    <cellStyle name="style1488314155497" xfId="6282" xr:uid="{00000000-0005-0000-0000-0000FC1B0000}"/>
    <cellStyle name="style1488314155590" xfId="6283" xr:uid="{00000000-0005-0000-0000-0000FD1B0000}"/>
    <cellStyle name="style1488314155684" xfId="6284" xr:uid="{00000000-0005-0000-0000-0000FE1B0000}"/>
    <cellStyle name="style1488314155762" xfId="6285" xr:uid="{00000000-0005-0000-0000-0000FF1B0000}"/>
    <cellStyle name="style1488314155856" xfId="6286" xr:uid="{00000000-0005-0000-0000-0000001C0000}"/>
    <cellStyle name="style1488314155950" xfId="6287" xr:uid="{00000000-0005-0000-0000-0000011C0000}"/>
    <cellStyle name="style1488314156043" xfId="6288" xr:uid="{00000000-0005-0000-0000-0000021C0000}"/>
    <cellStyle name="style1488314156122" xfId="6289" xr:uid="{00000000-0005-0000-0000-0000031C0000}"/>
    <cellStyle name="style1488314156215" xfId="6290" xr:uid="{00000000-0005-0000-0000-0000041C0000}"/>
    <cellStyle name="style1488314156309" xfId="6291" xr:uid="{00000000-0005-0000-0000-0000051C0000}"/>
    <cellStyle name="style1488314156387" xfId="6292" xr:uid="{00000000-0005-0000-0000-0000061C0000}"/>
    <cellStyle name="style1488314156481" xfId="6293" xr:uid="{00000000-0005-0000-0000-0000071C0000}"/>
    <cellStyle name="style1488314156559" xfId="6294" xr:uid="{00000000-0005-0000-0000-0000081C0000}"/>
    <cellStyle name="style1488314156653" xfId="6295" xr:uid="{00000000-0005-0000-0000-0000091C0000}"/>
    <cellStyle name="style1488314156747" xfId="6296" xr:uid="{00000000-0005-0000-0000-00000A1C0000}"/>
    <cellStyle name="style1488314156840" xfId="6297" xr:uid="{00000000-0005-0000-0000-00000B1C0000}"/>
    <cellStyle name="style1488314156918" xfId="6298" xr:uid="{00000000-0005-0000-0000-00000C1C0000}"/>
    <cellStyle name="style1488314157012" xfId="6299" xr:uid="{00000000-0005-0000-0000-00000D1C0000}"/>
    <cellStyle name="style1488314194537" xfId="6300" xr:uid="{00000000-0005-0000-0000-00000E1C0000}"/>
    <cellStyle name="style1488314194631" xfId="6301" xr:uid="{00000000-0005-0000-0000-00000F1C0000}"/>
    <cellStyle name="style1488314194724" xfId="6302" xr:uid="{00000000-0005-0000-0000-0000101C0000}"/>
    <cellStyle name="style1488314194803" xfId="6303" xr:uid="{00000000-0005-0000-0000-0000111C0000}"/>
    <cellStyle name="style1488314194897" xfId="6304" xr:uid="{00000000-0005-0000-0000-0000121C0000}"/>
    <cellStyle name="style1488314194975" xfId="6305" xr:uid="{00000000-0005-0000-0000-0000131C0000}"/>
    <cellStyle name="style1488314195069" xfId="6306" xr:uid="{00000000-0005-0000-0000-0000141C0000}"/>
    <cellStyle name="style1488314195162" xfId="6307" xr:uid="{00000000-0005-0000-0000-0000151C0000}"/>
    <cellStyle name="style1488314195240" xfId="6308" xr:uid="{00000000-0005-0000-0000-0000161C0000}"/>
    <cellStyle name="style1488314195334" xfId="6309" xr:uid="{00000000-0005-0000-0000-0000171C0000}"/>
    <cellStyle name="style1488314195428" xfId="6310" xr:uid="{00000000-0005-0000-0000-0000181C0000}"/>
    <cellStyle name="style1488314195506" xfId="6311" xr:uid="{00000000-0005-0000-0000-0000191C0000}"/>
    <cellStyle name="style1488314195600" xfId="6312" xr:uid="{00000000-0005-0000-0000-00001A1C0000}"/>
    <cellStyle name="style1488314195678" xfId="6313" xr:uid="{00000000-0005-0000-0000-00001B1C0000}"/>
    <cellStyle name="style1488314195787" xfId="6314" xr:uid="{00000000-0005-0000-0000-00001C1C0000}"/>
    <cellStyle name="style1488314195881" xfId="6315" xr:uid="{00000000-0005-0000-0000-00001D1C0000}"/>
    <cellStyle name="style1488314195975" xfId="6316" xr:uid="{00000000-0005-0000-0000-00001E1C0000}"/>
    <cellStyle name="style1488314196069" xfId="6317" xr:uid="{00000000-0005-0000-0000-00001F1C0000}"/>
    <cellStyle name="style1488314196147" xfId="6318" xr:uid="{00000000-0005-0000-0000-0000201C0000}"/>
    <cellStyle name="style1488314196240" xfId="6319" xr:uid="{00000000-0005-0000-0000-0000211C0000}"/>
    <cellStyle name="style1488314196334" xfId="6320" xr:uid="{00000000-0005-0000-0000-0000221C0000}"/>
    <cellStyle name="style1488314196428" xfId="6321" xr:uid="{00000000-0005-0000-0000-0000231C0000}"/>
    <cellStyle name="style1488314196506" xfId="6322" xr:uid="{00000000-0005-0000-0000-0000241C0000}"/>
    <cellStyle name="style1488314196600" xfId="6323" xr:uid="{00000000-0005-0000-0000-0000251C0000}"/>
    <cellStyle name="style1488314196694" xfId="6324" xr:uid="{00000000-0005-0000-0000-0000261C0000}"/>
    <cellStyle name="style1488314196772" xfId="6325" xr:uid="{00000000-0005-0000-0000-0000271C0000}"/>
    <cellStyle name="style1488314196882" xfId="6326" xr:uid="{00000000-0005-0000-0000-0000281C0000}"/>
    <cellStyle name="style1488314197053" xfId="6327" xr:uid="{00000000-0005-0000-0000-0000291C0000}"/>
    <cellStyle name="style1488314197147" xfId="6328" xr:uid="{00000000-0005-0000-0000-00002A1C0000}"/>
    <cellStyle name="style1488314197241" xfId="6329" xr:uid="{00000000-0005-0000-0000-00002B1C0000}"/>
    <cellStyle name="style1488314197350" xfId="6330" xr:uid="{00000000-0005-0000-0000-00002C1C0000}"/>
    <cellStyle name="style1488314197454" xfId="6331" xr:uid="{00000000-0005-0000-0000-00002D1C0000}"/>
    <cellStyle name="style1488314197526" xfId="6332" xr:uid="{00000000-0005-0000-0000-00002E1C0000}"/>
    <cellStyle name="style1488314197604" xfId="6333" xr:uid="{00000000-0005-0000-0000-00002F1C0000}"/>
    <cellStyle name="style1488314197682" xfId="6334" xr:uid="{00000000-0005-0000-0000-0000301C0000}"/>
    <cellStyle name="style1488314197760" xfId="6335" xr:uid="{00000000-0005-0000-0000-0000311C0000}"/>
    <cellStyle name="style1488314197823" xfId="6336" xr:uid="{00000000-0005-0000-0000-0000321C0000}"/>
    <cellStyle name="style1488314197901" xfId="6337" xr:uid="{00000000-0005-0000-0000-0000331C0000}"/>
    <cellStyle name="style1488314197979" xfId="6338" xr:uid="{00000000-0005-0000-0000-0000341C0000}"/>
    <cellStyle name="style1488314198104" xfId="6339" xr:uid="{00000000-0005-0000-0000-0000351C0000}"/>
    <cellStyle name="style1488314198182" xfId="6340" xr:uid="{00000000-0005-0000-0000-0000361C0000}"/>
    <cellStyle name="style1488314198245" xfId="6341" xr:uid="{00000000-0005-0000-0000-0000371C0000}"/>
    <cellStyle name="style1488314198323" xfId="6342" xr:uid="{00000000-0005-0000-0000-0000381C0000}"/>
    <cellStyle name="style1488314236252" xfId="6343" xr:uid="{00000000-0005-0000-0000-0000391C0000}"/>
    <cellStyle name="style1488314236346" xfId="6344" xr:uid="{00000000-0005-0000-0000-00003A1C0000}"/>
    <cellStyle name="style1488314236439" xfId="6345" xr:uid="{00000000-0005-0000-0000-00003B1C0000}"/>
    <cellStyle name="style1488314236518" xfId="6346" xr:uid="{00000000-0005-0000-0000-00003C1C0000}"/>
    <cellStyle name="style1488314236611" xfId="6347" xr:uid="{00000000-0005-0000-0000-00003D1C0000}"/>
    <cellStyle name="style1488314236689" xfId="6348" xr:uid="{00000000-0005-0000-0000-00003E1C0000}"/>
    <cellStyle name="style1488314236783" xfId="6349" xr:uid="{00000000-0005-0000-0000-00003F1C0000}"/>
    <cellStyle name="style1488314236861" xfId="6350" xr:uid="{00000000-0005-0000-0000-0000401C0000}"/>
    <cellStyle name="style1488314236955" xfId="6351" xr:uid="{00000000-0005-0000-0000-0000411C0000}"/>
    <cellStyle name="style1488314237049" xfId="6352" xr:uid="{00000000-0005-0000-0000-0000421C0000}"/>
    <cellStyle name="style1488314237127" xfId="6353" xr:uid="{00000000-0005-0000-0000-0000431C0000}"/>
    <cellStyle name="style1488314237221" xfId="6354" xr:uid="{00000000-0005-0000-0000-0000441C0000}"/>
    <cellStyle name="style1488314237314" xfId="6355" xr:uid="{00000000-0005-0000-0000-0000451C0000}"/>
    <cellStyle name="style1488314237408" xfId="6356" xr:uid="{00000000-0005-0000-0000-0000461C0000}"/>
    <cellStyle name="style1488314237502" xfId="6357" xr:uid="{00000000-0005-0000-0000-0000471C0000}"/>
    <cellStyle name="style1488314237611" xfId="6358" xr:uid="{00000000-0005-0000-0000-0000481C0000}"/>
    <cellStyle name="style1488314237705" xfId="6359" xr:uid="{00000000-0005-0000-0000-0000491C0000}"/>
    <cellStyle name="style1488314237814" xfId="6360" xr:uid="{00000000-0005-0000-0000-00004A1C0000}"/>
    <cellStyle name="style1488314237908" xfId="6361" xr:uid="{00000000-0005-0000-0000-00004B1C0000}"/>
    <cellStyle name="style1488314238002" xfId="6362" xr:uid="{00000000-0005-0000-0000-00004C1C0000}"/>
    <cellStyle name="style1488314238080" xfId="6363" xr:uid="{00000000-0005-0000-0000-00004D1C0000}"/>
    <cellStyle name="style1488314238174" xfId="6364" xr:uid="{00000000-0005-0000-0000-00004E1C0000}"/>
    <cellStyle name="style1488314238268" xfId="6365" xr:uid="{00000000-0005-0000-0000-00004F1C0000}"/>
    <cellStyle name="style1488314238377" xfId="6366" xr:uid="{00000000-0005-0000-0000-0000501C0000}"/>
    <cellStyle name="style1488314238486" xfId="6367" xr:uid="{00000000-0005-0000-0000-0000511C0000}"/>
    <cellStyle name="style1488314238565" xfId="6368" xr:uid="{00000000-0005-0000-0000-0000521C0000}"/>
    <cellStyle name="style1488314238658" xfId="6369" xr:uid="{00000000-0005-0000-0000-0000531C0000}"/>
    <cellStyle name="style1488314238768" xfId="6370" xr:uid="{00000000-0005-0000-0000-0000541C0000}"/>
    <cellStyle name="style1488314238846" xfId="6371" xr:uid="{00000000-0005-0000-0000-0000551C0000}"/>
    <cellStyle name="style1488314238940" xfId="6372" xr:uid="{00000000-0005-0000-0000-0000561C0000}"/>
    <cellStyle name="style1488314239018" xfId="6373" xr:uid="{00000000-0005-0000-0000-0000571C0000}"/>
    <cellStyle name="style1488314239127" xfId="6374" xr:uid="{00000000-0005-0000-0000-0000581C0000}"/>
    <cellStyle name="style1488314239206" xfId="6375" xr:uid="{00000000-0005-0000-0000-0000591C0000}"/>
    <cellStyle name="style1488314239284" xfId="6376" xr:uid="{00000000-0005-0000-0000-00005A1C0000}"/>
    <cellStyle name="style1488314239362" xfId="6377" xr:uid="{00000000-0005-0000-0000-00005B1C0000}"/>
    <cellStyle name="style1488314239440" xfId="6378" xr:uid="{00000000-0005-0000-0000-00005C1C0000}"/>
    <cellStyle name="style1488314239518" xfId="6379" xr:uid="{00000000-0005-0000-0000-00005D1C0000}"/>
    <cellStyle name="style1488314239581" xfId="6380" xr:uid="{00000000-0005-0000-0000-00005E1C0000}"/>
    <cellStyle name="style1488314239659" xfId="6381" xr:uid="{00000000-0005-0000-0000-00005F1C0000}"/>
    <cellStyle name="style1488314239753" xfId="6382" xr:uid="{00000000-0005-0000-0000-0000601C0000}"/>
    <cellStyle name="style1488314239815" xfId="6383" xr:uid="{00000000-0005-0000-0000-0000611C0000}"/>
    <cellStyle name="style1488314239893" xfId="6384" xr:uid="{00000000-0005-0000-0000-0000621C0000}"/>
    <cellStyle name="style1488314239971" xfId="6385" xr:uid="{00000000-0005-0000-0000-0000631C0000}"/>
    <cellStyle name="style1488314276715" xfId="6386" xr:uid="{00000000-0005-0000-0000-0000641C0000}"/>
    <cellStyle name="style1488314276809" xfId="6387" xr:uid="{00000000-0005-0000-0000-0000651C0000}"/>
    <cellStyle name="style1488314276903" xfId="6388" xr:uid="{00000000-0005-0000-0000-0000661C0000}"/>
    <cellStyle name="style1488314277012" xfId="6389" xr:uid="{00000000-0005-0000-0000-0000671C0000}"/>
    <cellStyle name="style1488314277106" xfId="6390" xr:uid="{00000000-0005-0000-0000-0000681C0000}"/>
    <cellStyle name="style1488314277216" xfId="6391" xr:uid="{00000000-0005-0000-0000-0000691C0000}"/>
    <cellStyle name="style1488314277325" xfId="6392" xr:uid="{00000000-0005-0000-0000-00006A1C0000}"/>
    <cellStyle name="style1488314277419" xfId="6393" xr:uid="{00000000-0005-0000-0000-00006B1C0000}"/>
    <cellStyle name="style1488314277512" xfId="6394" xr:uid="{00000000-0005-0000-0000-00006C1C0000}"/>
    <cellStyle name="style1488314277606" xfId="6395" xr:uid="{00000000-0005-0000-0000-00006D1C0000}"/>
    <cellStyle name="style1488314277684" xfId="6396" xr:uid="{00000000-0005-0000-0000-00006E1C0000}"/>
    <cellStyle name="style1488314277778" xfId="6397" xr:uid="{00000000-0005-0000-0000-00006F1C0000}"/>
    <cellStyle name="style1488314277872" xfId="6398" xr:uid="{00000000-0005-0000-0000-0000701C0000}"/>
    <cellStyle name="style1488314277981" xfId="6399" xr:uid="{00000000-0005-0000-0000-0000711C0000}"/>
    <cellStyle name="style1488314278091" xfId="6400" xr:uid="{00000000-0005-0000-0000-0000721C0000}"/>
    <cellStyle name="style1488314278200" xfId="6401" xr:uid="{00000000-0005-0000-0000-0000731C0000}"/>
    <cellStyle name="style1488314278309" xfId="6402" xr:uid="{00000000-0005-0000-0000-0000741C0000}"/>
    <cellStyle name="style1488314278419" xfId="6403" xr:uid="{00000000-0005-0000-0000-0000751C0000}"/>
    <cellStyle name="style1488314278513" xfId="6404" xr:uid="{00000000-0005-0000-0000-0000761C0000}"/>
    <cellStyle name="style1488314278606" xfId="6405" xr:uid="{00000000-0005-0000-0000-0000771C0000}"/>
    <cellStyle name="style1488314316661" xfId="6406" xr:uid="{00000000-0005-0000-0000-0000781C0000}"/>
    <cellStyle name="style1488314316770" xfId="6407" xr:uid="{00000000-0005-0000-0000-0000791C0000}"/>
    <cellStyle name="style1488314316848" xfId="6408" xr:uid="{00000000-0005-0000-0000-00007A1C0000}"/>
    <cellStyle name="style1488314316942" xfId="6409" xr:uid="{00000000-0005-0000-0000-00007B1C0000}"/>
    <cellStyle name="style1488314317036" xfId="6410" xr:uid="{00000000-0005-0000-0000-00007C1C0000}"/>
    <cellStyle name="style1488314317114" xfId="6411" xr:uid="{00000000-0005-0000-0000-00007D1C0000}"/>
    <cellStyle name="style1488314317192" xfId="6412" xr:uid="{00000000-0005-0000-0000-00007E1C0000}"/>
    <cellStyle name="style1488314317302" xfId="6413" xr:uid="{00000000-0005-0000-0000-00007F1C0000}"/>
    <cellStyle name="style1488314317411" xfId="6414" xr:uid="{00000000-0005-0000-0000-0000801C0000}"/>
    <cellStyle name="style1488314317489" xfId="6415" xr:uid="{00000000-0005-0000-0000-0000811C0000}"/>
    <cellStyle name="style1488314317583" xfId="6416" xr:uid="{00000000-0005-0000-0000-0000821C0000}"/>
    <cellStyle name="style1488314317677" xfId="6417" xr:uid="{00000000-0005-0000-0000-0000831C0000}"/>
    <cellStyle name="style1488314317755" xfId="6418" xr:uid="{00000000-0005-0000-0000-0000841C0000}"/>
    <cellStyle name="style1488314317864" xfId="6419" xr:uid="{00000000-0005-0000-0000-0000851C0000}"/>
    <cellStyle name="style1488314317958" xfId="6420" xr:uid="{00000000-0005-0000-0000-0000861C0000}"/>
    <cellStyle name="style1488314318052" xfId="6421" xr:uid="{00000000-0005-0000-0000-0000871C0000}"/>
    <cellStyle name="style1488314318146" xfId="6422" xr:uid="{00000000-0005-0000-0000-0000881C0000}"/>
    <cellStyle name="style1488314318240" xfId="6423" xr:uid="{00000000-0005-0000-0000-0000891C0000}"/>
    <cellStyle name="style1488314318349" xfId="6424" xr:uid="{00000000-0005-0000-0000-00008A1C0000}"/>
    <cellStyle name="style1488314318443" xfId="6425" xr:uid="{00000000-0005-0000-0000-00008B1C0000}"/>
    <cellStyle name="style1488314318537" xfId="6426" xr:uid="{00000000-0005-0000-0000-00008C1C0000}"/>
    <cellStyle name="style1488314318615" xfId="6427" xr:uid="{00000000-0005-0000-0000-00008D1C0000}"/>
    <cellStyle name="style1488314318708" xfId="6428" xr:uid="{00000000-0005-0000-0000-00008E1C0000}"/>
    <cellStyle name="style1488314318787" xfId="6429" xr:uid="{00000000-0005-0000-0000-00008F1C0000}"/>
    <cellStyle name="style1488317190727" xfId="6430" xr:uid="{00000000-0005-0000-0000-0000901C0000}"/>
    <cellStyle name="style1488317190852" xfId="6431" xr:uid="{00000000-0005-0000-0000-0000911C0000}"/>
    <cellStyle name="style1488317190946" xfId="6432" xr:uid="{00000000-0005-0000-0000-0000921C0000}"/>
    <cellStyle name="style1488317191055" xfId="6433" xr:uid="{00000000-0005-0000-0000-0000931C0000}"/>
    <cellStyle name="style1488317191149" xfId="6434" xr:uid="{00000000-0005-0000-0000-0000941C0000}"/>
    <cellStyle name="style1488317191258" xfId="6435" xr:uid="{00000000-0005-0000-0000-0000951C0000}"/>
    <cellStyle name="style1488317191383" xfId="6436" xr:uid="{00000000-0005-0000-0000-0000961C0000}"/>
    <cellStyle name="style1488317191477" xfId="6437" xr:uid="{00000000-0005-0000-0000-0000971C0000}"/>
    <cellStyle name="style1488317191587" xfId="6438" xr:uid="{00000000-0005-0000-0000-0000981C0000}"/>
    <cellStyle name="style1488317191680" xfId="6439" xr:uid="{00000000-0005-0000-0000-0000991C0000}"/>
    <cellStyle name="style1488317191805" xfId="6440" xr:uid="{00000000-0005-0000-0000-00009A1C0000}"/>
    <cellStyle name="style1488317191915" xfId="6441" xr:uid="{00000000-0005-0000-0000-00009B1C0000}"/>
    <cellStyle name="style1488317192024" xfId="6442" xr:uid="{00000000-0005-0000-0000-00009C1C0000}"/>
    <cellStyle name="style1488317192118" xfId="6443" xr:uid="{00000000-0005-0000-0000-00009D1C0000}"/>
    <cellStyle name="style1488317192243" xfId="6444" xr:uid="{00000000-0005-0000-0000-00009E1C0000}"/>
    <cellStyle name="style1488317192337" xfId="6445" xr:uid="{00000000-0005-0000-0000-00009F1C0000}"/>
    <cellStyle name="style1488317192446" xfId="6446" xr:uid="{00000000-0005-0000-0000-0000A01C0000}"/>
    <cellStyle name="style1488317192540" xfId="6447" xr:uid="{00000000-0005-0000-0000-0000A11C0000}"/>
    <cellStyle name="style1488317192649" xfId="6448" xr:uid="{00000000-0005-0000-0000-0000A21C0000}"/>
    <cellStyle name="style1488317192743" xfId="6449" xr:uid="{00000000-0005-0000-0000-0000A31C0000}"/>
    <cellStyle name="style1488317192853" xfId="6450" xr:uid="{00000000-0005-0000-0000-0000A41C0000}"/>
    <cellStyle name="style1488317192946" xfId="6451" xr:uid="{00000000-0005-0000-0000-0000A51C0000}"/>
    <cellStyle name="style1488317193056" xfId="6452" xr:uid="{00000000-0005-0000-0000-0000A61C0000}"/>
    <cellStyle name="style1488317193165" xfId="6453" xr:uid="{00000000-0005-0000-0000-0000A71C0000}"/>
    <cellStyle name="style1488317193259" xfId="6454" xr:uid="{00000000-0005-0000-0000-0000A81C0000}"/>
    <cellStyle name="style1488317193368" xfId="6455" xr:uid="{00000000-0005-0000-0000-0000A91C0000}"/>
    <cellStyle name="style1488317193478" xfId="6456" xr:uid="{00000000-0005-0000-0000-0000AA1C0000}"/>
    <cellStyle name="style1488317193587" xfId="6457" xr:uid="{00000000-0005-0000-0000-0000AB1C0000}"/>
    <cellStyle name="style1488317193696" xfId="6458" xr:uid="{00000000-0005-0000-0000-0000AC1C0000}"/>
    <cellStyle name="style1488317193790" xfId="6459" xr:uid="{00000000-0005-0000-0000-0000AD1C0000}"/>
    <cellStyle name="style1488317193900" xfId="6460" xr:uid="{00000000-0005-0000-0000-0000AE1C0000}"/>
    <cellStyle name="style1488317234659" xfId="6461" xr:uid="{00000000-0005-0000-0000-0000AF1C0000}"/>
    <cellStyle name="style1488317234769" xfId="6462" xr:uid="{00000000-0005-0000-0000-0000B01C0000}"/>
    <cellStyle name="style1488317234847" xfId="6463" xr:uid="{00000000-0005-0000-0000-0000B11C0000}"/>
    <cellStyle name="style1488317234941" xfId="6464" xr:uid="{00000000-0005-0000-0000-0000B21C0000}"/>
    <cellStyle name="style1488317235034" xfId="6465" xr:uid="{00000000-0005-0000-0000-0000B31C0000}"/>
    <cellStyle name="style1488317235113" xfId="6466" xr:uid="{00000000-0005-0000-0000-0000B41C0000}"/>
    <cellStyle name="style1488317235206" xfId="6467" xr:uid="{00000000-0005-0000-0000-0000B51C0000}"/>
    <cellStyle name="style1488317235300" xfId="6468" xr:uid="{00000000-0005-0000-0000-0000B61C0000}"/>
    <cellStyle name="style1488317235394" xfId="6469" xr:uid="{00000000-0005-0000-0000-0000B71C0000}"/>
    <cellStyle name="style1488317235488" xfId="6470" xr:uid="{00000000-0005-0000-0000-0000B81C0000}"/>
    <cellStyle name="style1488317235566" xfId="6471" xr:uid="{00000000-0005-0000-0000-0000B91C0000}"/>
    <cellStyle name="style1488317235660" xfId="6472" xr:uid="{00000000-0005-0000-0000-0000BA1C0000}"/>
    <cellStyle name="style1488317235753" xfId="6473" xr:uid="{00000000-0005-0000-0000-0000BB1C0000}"/>
    <cellStyle name="style1488317235832" xfId="6474" xr:uid="{00000000-0005-0000-0000-0000BC1C0000}"/>
    <cellStyle name="style1488317235926" xfId="6475" xr:uid="{00000000-0005-0000-0000-0000BD1C0000}"/>
    <cellStyle name="style1488317236051" xfId="6476" xr:uid="{00000000-0005-0000-0000-0000BE1C0000}"/>
    <cellStyle name="style1488317236144" xfId="6477" xr:uid="{00000000-0005-0000-0000-0000BF1C0000}"/>
    <cellStyle name="style1488317236254" xfId="6478" xr:uid="{00000000-0005-0000-0000-0000C01C0000}"/>
    <cellStyle name="style1488317236379" xfId="6479" xr:uid="{00000000-0005-0000-0000-0000C11C0000}"/>
    <cellStyle name="style1488317236488" xfId="6480" xr:uid="{00000000-0005-0000-0000-0000C21C0000}"/>
    <cellStyle name="style1488317236582" xfId="6481" xr:uid="{00000000-0005-0000-0000-0000C31C0000}"/>
    <cellStyle name="style1488317236676" xfId="6482" xr:uid="{00000000-0005-0000-0000-0000C41C0000}"/>
    <cellStyle name="style1488317236769" xfId="6483" xr:uid="{00000000-0005-0000-0000-0000C51C0000}"/>
    <cellStyle name="style1488317236863" xfId="6484" xr:uid="{00000000-0005-0000-0000-0000C61C0000}"/>
    <cellStyle name="style1488317236957" xfId="6485" xr:uid="{00000000-0005-0000-0000-0000C71C0000}"/>
    <cellStyle name="style1488317237066" xfId="6486" xr:uid="{00000000-0005-0000-0000-0000C81C0000}"/>
    <cellStyle name="style1488317237160" xfId="6487" xr:uid="{00000000-0005-0000-0000-0000C91C0000}"/>
    <cellStyle name="style1488317237316" xfId="6488" xr:uid="{00000000-0005-0000-0000-0000CA1C0000}"/>
    <cellStyle name="style1488317237410" xfId="6489" xr:uid="{00000000-0005-0000-0000-0000CB1C0000}"/>
    <cellStyle name="style1488317237504" xfId="6490" xr:uid="{00000000-0005-0000-0000-0000CC1C0000}"/>
    <cellStyle name="style1488317237598" xfId="6491" xr:uid="{00000000-0005-0000-0000-0000CD1C0000}"/>
    <cellStyle name="style1488317237691" xfId="6492" xr:uid="{00000000-0005-0000-0000-0000CE1C0000}"/>
    <cellStyle name="style1488317237769" xfId="6493" xr:uid="{00000000-0005-0000-0000-0000CF1C0000}"/>
    <cellStyle name="style1488317237848" xfId="6494" xr:uid="{00000000-0005-0000-0000-0000D01C0000}"/>
    <cellStyle name="style1488317237926" xfId="6495" xr:uid="{00000000-0005-0000-0000-0000D11C0000}"/>
    <cellStyle name="style1488317238004" xfId="6496" xr:uid="{00000000-0005-0000-0000-0000D21C0000}"/>
    <cellStyle name="style1488317238082" xfId="6497" xr:uid="{00000000-0005-0000-0000-0000D31C0000}"/>
    <cellStyle name="style1488317238160" xfId="6498" xr:uid="{00000000-0005-0000-0000-0000D41C0000}"/>
    <cellStyle name="style1488317238223" xfId="6499" xr:uid="{00000000-0005-0000-0000-0000D51C0000}"/>
    <cellStyle name="style1488317238363" xfId="6500" xr:uid="{00000000-0005-0000-0000-0000D61C0000}"/>
    <cellStyle name="style1488317238441" xfId="6501" xr:uid="{00000000-0005-0000-0000-0000D71C0000}"/>
    <cellStyle name="style1488317238504" xfId="6502" xr:uid="{00000000-0005-0000-0000-0000D81C0000}"/>
    <cellStyle name="style1488317238582" xfId="6503" xr:uid="{00000000-0005-0000-0000-0000D91C0000}"/>
    <cellStyle name="style1488317276468" xfId="6504" xr:uid="{00000000-0005-0000-0000-0000DA1C0000}"/>
    <cellStyle name="style1488317276562" xfId="6505" xr:uid="{00000000-0005-0000-0000-0000DB1C0000}"/>
    <cellStyle name="style1488317276640" xfId="6506" xr:uid="{00000000-0005-0000-0000-0000DC1C0000}"/>
    <cellStyle name="style1488317276733" xfId="6507" xr:uid="{00000000-0005-0000-0000-0000DD1C0000}"/>
    <cellStyle name="style1488317276828" xfId="6508" xr:uid="{00000000-0005-0000-0000-0000DE1C0000}"/>
    <cellStyle name="style1488317276906" xfId="6509" xr:uid="{00000000-0005-0000-0000-0000DF1C0000}"/>
    <cellStyle name="style1488317277015" xfId="6510" xr:uid="{00000000-0005-0000-0000-0000E01C0000}"/>
    <cellStyle name="style1488317277093" xfId="6511" xr:uid="{00000000-0005-0000-0000-0000E11C0000}"/>
    <cellStyle name="style1488317277187" xfId="6512" xr:uid="{00000000-0005-0000-0000-0000E21C0000}"/>
    <cellStyle name="style1488317277281" xfId="6513" xr:uid="{00000000-0005-0000-0000-0000E31C0000}"/>
    <cellStyle name="style1488317277375" xfId="6514" xr:uid="{00000000-0005-0000-0000-0000E41C0000}"/>
    <cellStyle name="style1488317277453" xfId="6515" xr:uid="{00000000-0005-0000-0000-0000E51C0000}"/>
    <cellStyle name="style1488317277547" xfId="6516" xr:uid="{00000000-0005-0000-0000-0000E61C0000}"/>
    <cellStyle name="style1488317277640" xfId="6517" xr:uid="{00000000-0005-0000-0000-0000E71C0000}"/>
    <cellStyle name="style1488317277734" xfId="6518" xr:uid="{00000000-0005-0000-0000-0000E81C0000}"/>
    <cellStyle name="style1488317277812" xfId="6519" xr:uid="{00000000-0005-0000-0000-0000E91C0000}"/>
    <cellStyle name="style1488317277906" xfId="6520" xr:uid="{00000000-0005-0000-0000-0000EA1C0000}"/>
    <cellStyle name="style1488317278000" xfId="6521" xr:uid="{00000000-0005-0000-0000-0000EB1C0000}"/>
    <cellStyle name="style1488317278078" xfId="6522" xr:uid="{00000000-0005-0000-0000-0000EC1C0000}"/>
    <cellStyle name="style1488317278187" xfId="6523" xr:uid="{00000000-0005-0000-0000-0000ED1C0000}"/>
    <cellStyle name="style1488317278281" xfId="6524" xr:uid="{00000000-0005-0000-0000-0000EE1C0000}"/>
    <cellStyle name="style1488317278375" xfId="6525" xr:uid="{00000000-0005-0000-0000-0000EF1C0000}"/>
    <cellStyle name="style1488317278468" xfId="6526" xr:uid="{00000000-0005-0000-0000-0000F01C0000}"/>
    <cellStyle name="style1488317278547" xfId="6527" xr:uid="{00000000-0005-0000-0000-0000F11C0000}"/>
    <cellStyle name="style1488317278640" xfId="6528" xr:uid="{00000000-0005-0000-0000-0000F21C0000}"/>
    <cellStyle name="style1488317278718" xfId="6529" xr:uid="{00000000-0005-0000-0000-0000F31C0000}"/>
    <cellStyle name="style1488317278812" xfId="6530" xr:uid="{00000000-0005-0000-0000-0000F41C0000}"/>
    <cellStyle name="style1488317278922" xfId="6531" xr:uid="{00000000-0005-0000-0000-0000F51C0000}"/>
    <cellStyle name="style1488317279000" xfId="6532" xr:uid="{00000000-0005-0000-0000-0000F61C0000}"/>
    <cellStyle name="style1488317279094" xfId="6533" xr:uid="{00000000-0005-0000-0000-0000F71C0000}"/>
    <cellStyle name="style1488317279188" xfId="6534" xr:uid="{00000000-0005-0000-0000-0000F81C0000}"/>
    <cellStyle name="style1488317316418" xfId="6535" xr:uid="{00000000-0005-0000-0000-0000F91C0000}"/>
    <cellStyle name="style1488317316512" xfId="6536" xr:uid="{00000000-0005-0000-0000-0000FA1C0000}"/>
    <cellStyle name="style1488317316606" xfId="6537" xr:uid="{00000000-0005-0000-0000-0000FB1C0000}"/>
    <cellStyle name="style1488317316699" xfId="6538" xr:uid="{00000000-0005-0000-0000-0000FC1C0000}"/>
    <cellStyle name="style1488317316778" xfId="6539" xr:uid="{00000000-0005-0000-0000-0000FD1C0000}"/>
    <cellStyle name="style1488317316872" xfId="6540" xr:uid="{00000000-0005-0000-0000-0000FE1C0000}"/>
    <cellStyle name="style1488317316950" xfId="6541" xr:uid="{00000000-0005-0000-0000-0000FF1C0000}"/>
    <cellStyle name="style1488317317044" xfId="6542" xr:uid="{00000000-0005-0000-0000-0000001D0000}"/>
    <cellStyle name="style1488317317137" xfId="6543" xr:uid="{00000000-0005-0000-0000-0000011D0000}"/>
    <cellStyle name="style1488317317231" xfId="6544" xr:uid="{00000000-0005-0000-0000-0000021D0000}"/>
    <cellStyle name="style1488317317325" xfId="6545" xr:uid="{00000000-0005-0000-0000-0000031D0000}"/>
    <cellStyle name="style1488317317419" xfId="6546" xr:uid="{00000000-0005-0000-0000-0000041D0000}"/>
    <cellStyle name="style1488317317512" xfId="6547" xr:uid="{00000000-0005-0000-0000-0000051D0000}"/>
    <cellStyle name="style1488317317606" xfId="6548" xr:uid="{00000000-0005-0000-0000-0000061D0000}"/>
    <cellStyle name="style1488317317716" xfId="6549" xr:uid="{00000000-0005-0000-0000-0000071D0000}"/>
    <cellStyle name="style1488317317794" xfId="6550" xr:uid="{00000000-0005-0000-0000-0000081D0000}"/>
    <cellStyle name="style1488317317887" xfId="6551" xr:uid="{00000000-0005-0000-0000-0000091D0000}"/>
    <cellStyle name="style1488317317981" xfId="6552" xr:uid="{00000000-0005-0000-0000-00000A1D0000}"/>
    <cellStyle name="style1488317318059" xfId="6553" xr:uid="{00000000-0005-0000-0000-00000B1D0000}"/>
    <cellStyle name="style1488317318153" xfId="6554" xr:uid="{00000000-0005-0000-0000-00000C1D0000}"/>
    <cellStyle name="style1488317318247" xfId="6555" xr:uid="{00000000-0005-0000-0000-00000D1D0000}"/>
    <cellStyle name="style1488317318341" xfId="6556" xr:uid="{00000000-0005-0000-0000-00000E1D0000}"/>
    <cellStyle name="style1488317318419" xfId="6557" xr:uid="{00000000-0005-0000-0000-00000F1D0000}"/>
    <cellStyle name="style1488317318512" xfId="6558" xr:uid="{00000000-0005-0000-0000-0000101D0000}"/>
    <cellStyle name="style1488317318606" xfId="6559" xr:uid="{00000000-0005-0000-0000-0000111D0000}"/>
    <cellStyle name="style1488317318700" xfId="6560" xr:uid="{00000000-0005-0000-0000-0000121D0000}"/>
    <cellStyle name="style1488317318794" xfId="6561" xr:uid="{00000000-0005-0000-0000-0000131D0000}"/>
    <cellStyle name="style1488317318966" xfId="6562" xr:uid="{00000000-0005-0000-0000-0000141D0000}"/>
    <cellStyle name="style1488317319075" xfId="6563" xr:uid="{00000000-0005-0000-0000-0000151D0000}"/>
    <cellStyle name="style1488317319169" xfId="6564" xr:uid="{00000000-0005-0000-0000-0000161D0000}"/>
    <cellStyle name="style1488317319262" xfId="6565" xr:uid="{00000000-0005-0000-0000-0000171D0000}"/>
    <cellStyle name="style1488317319372" xfId="6566" xr:uid="{00000000-0005-0000-0000-0000181D0000}"/>
    <cellStyle name="style1488317319450" xfId="6567" xr:uid="{00000000-0005-0000-0000-0000191D0000}"/>
    <cellStyle name="style1488317319513" xfId="6568" xr:uid="{00000000-0005-0000-0000-00001A1D0000}"/>
    <cellStyle name="style1488317319591" xfId="6569" xr:uid="{00000000-0005-0000-0000-00001B1D0000}"/>
    <cellStyle name="style1488317319669" xfId="6570" xr:uid="{00000000-0005-0000-0000-00001C1D0000}"/>
    <cellStyle name="style1488317319747" xfId="6571" xr:uid="{00000000-0005-0000-0000-00001D1D0000}"/>
    <cellStyle name="style1488317319809" xfId="6572" xr:uid="{00000000-0005-0000-0000-00001E1D0000}"/>
    <cellStyle name="style1488317319888" xfId="6573" xr:uid="{00000000-0005-0000-0000-00001F1D0000}"/>
    <cellStyle name="style1488317320013" xfId="6574" xr:uid="{00000000-0005-0000-0000-0000201D0000}"/>
    <cellStyle name="style1488317320091" xfId="6575" xr:uid="{00000000-0005-0000-0000-0000211D0000}"/>
    <cellStyle name="style1488317320153" xfId="6576" xr:uid="{00000000-0005-0000-0000-0000221D0000}"/>
    <cellStyle name="style1488317320247" xfId="6577" xr:uid="{00000000-0005-0000-0000-0000231D0000}"/>
    <cellStyle name="style1488317358115" xfId="6578" xr:uid="{00000000-0005-0000-0000-0000241D0000}"/>
    <cellStyle name="style1488317358209" xfId="6579" xr:uid="{00000000-0005-0000-0000-0000251D0000}"/>
    <cellStyle name="style1488317358303" xfId="6580" xr:uid="{00000000-0005-0000-0000-0000261D0000}"/>
    <cellStyle name="style1488317358397" xfId="6581" xr:uid="{00000000-0005-0000-0000-0000271D0000}"/>
    <cellStyle name="style1488317358475" xfId="6582" xr:uid="{00000000-0005-0000-0000-0000281D0000}"/>
    <cellStyle name="style1488317358568" xfId="6583" xr:uid="{00000000-0005-0000-0000-0000291D0000}"/>
    <cellStyle name="style1488317358647" xfId="6584" xr:uid="{00000000-0005-0000-0000-00002A1D0000}"/>
    <cellStyle name="style1488317358740" xfId="6585" xr:uid="{00000000-0005-0000-0000-00002B1D0000}"/>
    <cellStyle name="style1488317358834" xfId="6586" xr:uid="{00000000-0005-0000-0000-00002C1D0000}"/>
    <cellStyle name="style1488317358912" xfId="6587" xr:uid="{00000000-0005-0000-0000-00002D1D0000}"/>
    <cellStyle name="style1488317359006" xfId="6588" xr:uid="{00000000-0005-0000-0000-00002E1D0000}"/>
    <cellStyle name="style1488317359100" xfId="6589" xr:uid="{00000000-0005-0000-0000-00002F1D0000}"/>
    <cellStyle name="style1488317359193" xfId="6590" xr:uid="{00000000-0005-0000-0000-0000301D0000}"/>
    <cellStyle name="style1488317359287" xfId="6591" xr:uid="{00000000-0005-0000-0000-0000311D0000}"/>
    <cellStyle name="style1488317359397" xfId="6592" xr:uid="{00000000-0005-0000-0000-0000321D0000}"/>
    <cellStyle name="style1488317359475" xfId="6593" xr:uid="{00000000-0005-0000-0000-0000331D0000}"/>
    <cellStyle name="style1488317359568" xfId="6594" xr:uid="{00000000-0005-0000-0000-0000341D0000}"/>
    <cellStyle name="style1488317359662" xfId="6595" xr:uid="{00000000-0005-0000-0000-0000351D0000}"/>
    <cellStyle name="style1488317359756" xfId="6596" xr:uid="{00000000-0005-0000-0000-0000361D0000}"/>
    <cellStyle name="style1488317359834" xfId="6597" xr:uid="{00000000-0005-0000-0000-0000371D0000}"/>
    <cellStyle name="style1488317359928" xfId="6598" xr:uid="{00000000-0005-0000-0000-0000381D0000}"/>
    <cellStyle name="style1488317360022" xfId="6599" xr:uid="{00000000-0005-0000-0000-0000391D0000}"/>
    <cellStyle name="style1488317360116" xfId="6600" xr:uid="{00000000-0005-0000-0000-00003A1D0000}"/>
    <cellStyle name="style1488317360194" xfId="6601" xr:uid="{00000000-0005-0000-0000-00003B1D0000}"/>
    <cellStyle name="style1488317360288" xfId="6602" xr:uid="{00000000-0005-0000-0000-00003C1D0000}"/>
    <cellStyle name="style1488317360381" xfId="6603" xr:uid="{00000000-0005-0000-0000-00003D1D0000}"/>
    <cellStyle name="style1488317360460" xfId="6604" xr:uid="{00000000-0005-0000-0000-00003E1D0000}"/>
    <cellStyle name="style1488317360569" xfId="6605" xr:uid="{00000000-0005-0000-0000-00003F1D0000}"/>
    <cellStyle name="style1488317360647" xfId="6606" xr:uid="{00000000-0005-0000-0000-0000401D0000}"/>
    <cellStyle name="style1488317360741" xfId="6607" xr:uid="{00000000-0005-0000-0000-0000411D0000}"/>
    <cellStyle name="style1488317360835" xfId="6608" xr:uid="{00000000-0005-0000-0000-0000421D0000}"/>
    <cellStyle name="style1488317360928" xfId="6609" xr:uid="{00000000-0005-0000-0000-0000431D0000}"/>
    <cellStyle name="style1488317361006" xfId="6610" xr:uid="{00000000-0005-0000-0000-0000441D0000}"/>
    <cellStyle name="style1488317361069" xfId="6611" xr:uid="{00000000-0005-0000-0000-0000451D0000}"/>
    <cellStyle name="style1488317361147" xfId="6612" xr:uid="{00000000-0005-0000-0000-0000461D0000}"/>
    <cellStyle name="style1488317361225" xfId="6613" xr:uid="{00000000-0005-0000-0000-0000471D0000}"/>
    <cellStyle name="style1488317361288" xfId="6614" xr:uid="{00000000-0005-0000-0000-0000481D0000}"/>
    <cellStyle name="style1488317361366" xfId="6615" xr:uid="{00000000-0005-0000-0000-0000491D0000}"/>
    <cellStyle name="style1488317361444" xfId="6616" xr:uid="{00000000-0005-0000-0000-00004A1D0000}"/>
    <cellStyle name="style1488317361538" xfId="6617" xr:uid="{00000000-0005-0000-0000-00004B1D0000}"/>
    <cellStyle name="style1488317361616" xfId="6618" xr:uid="{00000000-0005-0000-0000-00004C1D0000}"/>
    <cellStyle name="style1488317361678" xfId="6619" xr:uid="{00000000-0005-0000-0000-00004D1D0000}"/>
    <cellStyle name="style1488317361756" xfId="6620" xr:uid="{00000000-0005-0000-0000-00004E1D0000}"/>
    <cellStyle name="style1488317398530" xfId="6621" xr:uid="{00000000-0005-0000-0000-00004F1D0000}"/>
    <cellStyle name="style1488317398623" xfId="6622" xr:uid="{00000000-0005-0000-0000-0000501D0000}"/>
    <cellStyle name="style1488317398733" xfId="6623" xr:uid="{00000000-0005-0000-0000-0000511D0000}"/>
    <cellStyle name="style1488317398826" xfId="6624" xr:uid="{00000000-0005-0000-0000-0000521D0000}"/>
    <cellStyle name="style1488317398936" xfId="6625" xr:uid="{00000000-0005-0000-0000-0000531D0000}"/>
    <cellStyle name="style1488317399030" xfId="6626" xr:uid="{00000000-0005-0000-0000-0000541D0000}"/>
    <cellStyle name="style1488317399139" xfId="6627" xr:uid="{00000000-0005-0000-0000-0000551D0000}"/>
    <cellStyle name="style1488317399233" xfId="6628" xr:uid="{00000000-0005-0000-0000-0000561D0000}"/>
    <cellStyle name="style1488317399343" xfId="6629" xr:uid="{00000000-0005-0000-0000-0000571D0000}"/>
    <cellStyle name="style1488317399421" xfId="6630" xr:uid="{00000000-0005-0000-0000-0000581D0000}"/>
    <cellStyle name="style1488317399515" xfId="6631" xr:uid="{00000000-0005-0000-0000-0000591D0000}"/>
    <cellStyle name="style1488317399608" xfId="6632" xr:uid="{00000000-0005-0000-0000-00005A1D0000}"/>
    <cellStyle name="style1488317399686" xfId="6633" xr:uid="{00000000-0005-0000-0000-00005B1D0000}"/>
    <cellStyle name="style1488317399780" xfId="6634" xr:uid="{00000000-0005-0000-0000-00005C1D0000}"/>
    <cellStyle name="style1488317399890" xfId="6635" xr:uid="{00000000-0005-0000-0000-00005D1D0000}"/>
    <cellStyle name="style1488317399983" xfId="6636" xr:uid="{00000000-0005-0000-0000-00005E1D0000}"/>
    <cellStyle name="style1488317400093" xfId="6637" xr:uid="{00000000-0005-0000-0000-00005F1D0000}"/>
    <cellStyle name="style1488317400186" xfId="6638" xr:uid="{00000000-0005-0000-0000-0000601D0000}"/>
    <cellStyle name="style1488317400296" xfId="6639" xr:uid="{00000000-0005-0000-0000-0000611D0000}"/>
    <cellStyle name="style1488317400405" xfId="6640" xr:uid="{00000000-0005-0000-0000-0000621D0000}"/>
    <cellStyle name="style1488317438179" xfId="6641" xr:uid="{00000000-0005-0000-0000-0000631D0000}"/>
    <cellStyle name="style1488317438273" xfId="6642" xr:uid="{00000000-0005-0000-0000-0000641D0000}"/>
    <cellStyle name="style1488317438367" xfId="6643" xr:uid="{00000000-0005-0000-0000-0000651D0000}"/>
    <cellStyle name="style1488317438460" xfId="6644" xr:uid="{00000000-0005-0000-0000-0000661D0000}"/>
    <cellStyle name="style1488317438538" xfId="6645" xr:uid="{00000000-0005-0000-0000-0000671D0000}"/>
    <cellStyle name="style1488317438617" xfId="6646" xr:uid="{00000000-0005-0000-0000-0000681D0000}"/>
    <cellStyle name="style1488317438695" xfId="6647" xr:uid="{00000000-0005-0000-0000-0000691D0000}"/>
    <cellStyle name="style1488317438788" xfId="6648" xr:uid="{00000000-0005-0000-0000-00006A1D0000}"/>
    <cellStyle name="style1488317438898" xfId="6649" xr:uid="{00000000-0005-0000-0000-00006B1D0000}"/>
    <cellStyle name="style1488317438976" xfId="6650" xr:uid="{00000000-0005-0000-0000-00006C1D0000}"/>
    <cellStyle name="style1488317439070" xfId="6651" xr:uid="{00000000-0005-0000-0000-00006D1D0000}"/>
    <cellStyle name="style1488317439163" xfId="6652" xr:uid="{00000000-0005-0000-0000-00006E1D0000}"/>
    <cellStyle name="style1488317439242" xfId="6653" xr:uid="{00000000-0005-0000-0000-00006F1D0000}"/>
    <cellStyle name="style1488317439351" xfId="6654" xr:uid="{00000000-0005-0000-0000-0000701D0000}"/>
    <cellStyle name="style1488317439460" xfId="6655" xr:uid="{00000000-0005-0000-0000-0000711D0000}"/>
    <cellStyle name="style1488317439538" xfId="6656" xr:uid="{00000000-0005-0000-0000-0000721D0000}"/>
    <cellStyle name="style1488317439632" xfId="6657" xr:uid="{00000000-0005-0000-0000-0000731D0000}"/>
    <cellStyle name="style1488317439726" xfId="6658" xr:uid="{00000000-0005-0000-0000-0000741D0000}"/>
    <cellStyle name="style1488317439820" xfId="6659" xr:uid="{00000000-0005-0000-0000-0000751D0000}"/>
    <cellStyle name="style1488317439898" xfId="6660" xr:uid="{00000000-0005-0000-0000-0000761D0000}"/>
    <cellStyle name="style1488317439992" xfId="6661" xr:uid="{00000000-0005-0000-0000-0000771D0000}"/>
    <cellStyle name="style1488317440070" xfId="6662" xr:uid="{00000000-0005-0000-0000-0000781D0000}"/>
    <cellStyle name="style1488317440180" xfId="6663" xr:uid="{00000000-0005-0000-0000-0000791D0000}"/>
    <cellStyle name="style1488317440258" xfId="6664" xr:uid="{00000000-0005-0000-0000-00007A1D0000}"/>
    <cellStyle name="style1488322405874" xfId="6665" xr:uid="{00000000-0005-0000-0000-00007B1D0000}"/>
    <cellStyle name="style1488322405999" xfId="6666" xr:uid="{00000000-0005-0000-0000-00007C1D0000}"/>
    <cellStyle name="style1488322406093" xfId="6667" xr:uid="{00000000-0005-0000-0000-00007D1D0000}"/>
    <cellStyle name="style1488322406202" xfId="6668" xr:uid="{00000000-0005-0000-0000-00007E1D0000}"/>
    <cellStyle name="style1488322406296" xfId="6669" xr:uid="{00000000-0005-0000-0000-00007F1D0000}"/>
    <cellStyle name="style1488322406406" xfId="6670" xr:uid="{00000000-0005-0000-0000-0000801D0000}"/>
    <cellStyle name="style1488322406499" xfId="6671" xr:uid="{00000000-0005-0000-0000-0000811D0000}"/>
    <cellStyle name="style1488322406609" xfId="6672" xr:uid="{00000000-0005-0000-0000-0000821D0000}"/>
    <cellStyle name="style1488322406702" xfId="6673" xr:uid="{00000000-0005-0000-0000-0000831D0000}"/>
    <cellStyle name="style1488322406812" xfId="6674" xr:uid="{00000000-0005-0000-0000-0000841D0000}"/>
    <cellStyle name="style1488322406906" xfId="6675" xr:uid="{00000000-0005-0000-0000-0000851D0000}"/>
    <cellStyle name="style1488322407015" xfId="6676" xr:uid="{00000000-0005-0000-0000-0000861D0000}"/>
    <cellStyle name="style1488322407124" xfId="6677" xr:uid="{00000000-0005-0000-0000-0000871D0000}"/>
    <cellStyle name="style1488322407218" xfId="6678" xr:uid="{00000000-0005-0000-0000-0000881D0000}"/>
    <cellStyle name="style1488322407359" xfId="6679" xr:uid="{00000000-0005-0000-0000-0000891D0000}"/>
    <cellStyle name="style1488322407468" xfId="6680" xr:uid="{00000000-0005-0000-0000-00008A1D0000}"/>
    <cellStyle name="style1488322407577" xfId="6681" xr:uid="{00000000-0005-0000-0000-00008B1D0000}"/>
    <cellStyle name="style1488322407687" xfId="6682" xr:uid="{00000000-0005-0000-0000-00008C1D0000}"/>
    <cellStyle name="style1488322407781" xfId="6683" xr:uid="{00000000-0005-0000-0000-00008D1D0000}"/>
    <cellStyle name="style1488322407890" xfId="6684" xr:uid="{00000000-0005-0000-0000-00008E1D0000}"/>
    <cellStyle name="style1488322407984" xfId="6685" xr:uid="{00000000-0005-0000-0000-00008F1D0000}"/>
    <cellStyle name="style1488322408093" xfId="6686" xr:uid="{00000000-0005-0000-0000-0000901D0000}"/>
    <cellStyle name="style1488322408203" xfId="6687" xr:uid="{00000000-0005-0000-0000-0000911D0000}"/>
    <cellStyle name="style1488322408312" xfId="6688" xr:uid="{00000000-0005-0000-0000-0000921D0000}"/>
    <cellStyle name="style1488322408421" xfId="6689" xr:uid="{00000000-0005-0000-0000-0000931D0000}"/>
    <cellStyle name="style1488322408515" xfId="6690" xr:uid="{00000000-0005-0000-0000-0000941D0000}"/>
    <cellStyle name="style1488322408624" xfId="6691" xr:uid="{00000000-0005-0000-0000-0000951D0000}"/>
    <cellStyle name="style1488322408749" xfId="6692" xr:uid="{00000000-0005-0000-0000-0000961D0000}"/>
    <cellStyle name="style1488322408874" xfId="6693" xr:uid="{00000000-0005-0000-0000-0000971D0000}"/>
    <cellStyle name="style1488322408999" xfId="6694" xr:uid="{00000000-0005-0000-0000-0000981D0000}"/>
    <cellStyle name="style1488322409124" xfId="6695" xr:uid="{00000000-0005-0000-0000-0000991D0000}"/>
    <cellStyle name="style1488322445813" xfId="6696" xr:uid="{00000000-0005-0000-0000-00009A1D0000}"/>
    <cellStyle name="style1488322445907" xfId="6697" xr:uid="{00000000-0005-0000-0000-00009B1D0000}"/>
    <cellStyle name="style1488322446001" xfId="6698" xr:uid="{00000000-0005-0000-0000-00009C1D0000}"/>
    <cellStyle name="style1488322446079" xfId="6699" xr:uid="{00000000-0005-0000-0000-00009D1D0000}"/>
    <cellStyle name="style1488322446173" xfId="6700" xr:uid="{00000000-0005-0000-0000-00009E1D0000}"/>
    <cellStyle name="style1488322446267" xfId="6701" xr:uid="{00000000-0005-0000-0000-00009F1D0000}"/>
    <cellStyle name="style1488322446345" xfId="6702" xr:uid="{00000000-0005-0000-0000-0000A01D0000}"/>
    <cellStyle name="style1488322446439" xfId="6703" xr:uid="{00000000-0005-0000-0000-0000A11D0000}"/>
    <cellStyle name="style1488322446532" xfId="6704" xr:uid="{00000000-0005-0000-0000-0000A21D0000}"/>
    <cellStyle name="style1488322446626" xfId="6705" xr:uid="{00000000-0005-0000-0000-0000A31D0000}"/>
    <cellStyle name="style1488322446704" xfId="6706" xr:uid="{00000000-0005-0000-0000-0000A41D0000}"/>
    <cellStyle name="style1488322446798" xfId="6707" xr:uid="{00000000-0005-0000-0000-0000A51D0000}"/>
    <cellStyle name="style1488322446892" xfId="6708" xr:uid="{00000000-0005-0000-0000-0000A61D0000}"/>
    <cellStyle name="style1488322446970" xfId="6709" xr:uid="{00000000-0005-0000-0000-0000A71D0000}"/>
    <cellStyle name="style1488322447064" xfId="6710" xr:uid="{00000000-0005-0000-0000-0000A81D0000}"/>
    <cellStyle name="style1488322447158" xfId="6711" xr:uid="{00000000-0005-0000-0000-0000A91D0000}"/>
    <cellStyle name="style1488322447251" xfId="6712" xr:uid="{00000000-0005-0000-0000-0000AA1D0000}"/>
    <cellStyle name="style1488322447345" xfId="6713" xr:uid="{00000000-0005-0000-0000-0000AB1D0000}"/>
    <cellStyle name="style1488322447439" xfId="6714" xr:uid="{00000000-0005-0000-0000-0000AC1D0000}"/>
    <cellStyle name="style1488322447533" xfId="6715" xr:uid="{00000000-0005-0000-0000-0000AD1D0000}"/>
    <cellStyle name="style1488322447626" xfId="6716" xr:uid="{00000000-0005-0000-0000-0000AE1D0000}"/>
    <cellStyle name="style1488322447704" xfId="6717" xr:uid="{00000000-0005-0000-0000-0000AF1D0000}"/>
    <cellStyle name="style1488322447798" xfId="6718" xr:uid="{00000000-0005-0000-0000-0000B01D0000}"/>
    <cellStyle name="style1488322447892" xfId="6719" xr:uid="{00000000-0005-0000-0000-0000B11D0000}"/>
    <cellStyle name="style1488322447970" xfId="6720" xr:uid="{00000000-0005-0000-0000-0000B21D0000}"/>
    <cellStyle name="style1488322448064" xfId="6721" xr:uid="{00000000-0005-0000-0000-0000B31D0000}"/>
    <cellStyle name="style1488322448158" xfId="6722" xr:uid="{00000000-0005-0000-0000-0000B41D0000}"/>
    <cellStyle name="style1488322448330" xfId="6723" xr:uid="{00000000-0005-0000-0000-0000B51D0000}"/>
    <cellStyle name="style1488322448424" xfId="6724" xr:uid="{00000000-0005-0000-0000-0000B61D0000}"/>
    <cellStyle name="style1488322448517" xfId="6725" xr:uid="{00000000-0005-0000-0000-0000B71D0000}"/>
    <cellStyle name="style1488322448611" xfId="6726" xr:uid="{00000000-0005-0000-0000-0000B81D0000}"/>
    <cellStyle name="style1488322448705" xfId="6727" xr:uid="{00000000-0005-0000-0000-0000B91D0000}"/>
    <cellStyle name="style1488322448783" xfId="6728" xr:uid="{00000000-0005-0000-0000-0000BA1D0000}"/>
    <cellStyle name="style1488322448861" xfId="6729" xr:uid="{00000000-0005-0000-0000-0000BB1D0000}"/>
    <cellStyle name="style1488322448939" xfId="6730" xr:uid="{00000000-0005-0000-0000-0000BC1D0000}"/>
    <cellStyle name="style1488322449002" xfId="6731" xr:uid="{00000000-0005-0000-0000-0000BD1D0000}"/>
    <cellStyle name="style1488322449080" xfId="6732" xr:uid="{00000000-0005-0000-0000-0000BE1D0000}"/>
    <cellStyle name="style1488322449158" xfId="6733" xr:uid="{00000000-0005-0000-0000-0000BF1D0000}"/>
    <cellStyle name="style1488322449236" xfId="6734" xr:uid="{00000000-0005-0000-0000-0000C01D0000}"/>
    <cellStyle name="style1488322449377" xfId="6735" xr:uid="{00000000-0005-0000-0000-0000C11D0000}"/>
    <cellStyle name="style1488322449439" xfId="6736" xr:uid="{00000000-0005-0000-0000-0000C21D0000}"/>
    <cellStyle name="style1488322449517" xfId="6737" xr:uid="{00000000-0005-0000-0000-0000C31D0000}"/>
    <cellStyle name="style1488322449596" xfId="6738" xr:uid="{00000000-0005-0000-0000-0000C41D0000}"/>
    <cellStyle name="style1488322486509" xfId="6739" xr:uid="{00000000-0005-0000-0000-0000C51D0000}"/>
    <cellStyle name="style1488322486602" xfId="6740" xr:uid="{00000000-0005-0000-0000-0000C61D0000}"/>
    <cellStyle name="style1488322486696" xfId="6741" xr:uid="{00000000-0005-0000-0000-0000C71D0000}"/>
    <cellStyle name="style1488322486790" xfId="6742" xr:uid="{00000000-0005-0000-0000-0000C81D0000}"/>
    <cellStyle name="style1488322486868" xfId="6743" xr:uid="{00000000-0005-0000-0000-0000C91D0000}"/>
    <cellStyle name="style1488322486962" xfId="6744" xr:uid="{00000000-0005-0000-0000-0000CA1D0000}"/>
    <cellStyle name="style1488322487040" xfId="6745" xr:uid="{00000000-0005-0000-0000-0000CB1D0000}"/>
    <cellStyle name="style1488322487134" xfId="6746" xr:uid="{00000000-0005-0000-0000-0000CC1D0000}"/>
    <cellStyle name="style1488322487227" xfId="6747" xr:uid="{00000000-0005-0000-0000-0000CD1D0000}"/>
    <cellStyle name="style1488322487306" xfId="6748" xr:uid="{00000000-0005-0000-0000-0000CE1D0000}"/>
    <cellStyle name="style1488322487399" xfId="6749" xr:uid="{00000000-0005-0000-0000-0000CF1D0000}"/>
    <cellStyle name="style1488322487493" xfId="6750" xr:uid="{00000000-0005-0000-0000-0000D01D0000}"/>
    <cellStyle name="style1488322487571" xfId="6751" xr:uid="{00000000-0005-0000-0000-0000D11D0000}"/>
    <cellStyle name="style1488322487665" xfId="6752" xr:uid="{00000000-0005-0000-0000-0000D21D0000}"/>
    <cellStyle name="style1488322487759" xfId="6753" xr:uid="{00000000-0005-0000-0000-0000D31D0000}"/>
    <cellStyle name="style1488322487853" xfId="6754" xr:uid="{00000000-0005-0000-0000-0000D41D0000}"/>
    <cellStyle name="style1488322487931" xfId="6755" xr:uid="{00000000-0005-0000-0000-0000D51D0000}"/>
    <cellStyle name="style1488322488025" xfId="6756" xr:uid="{00000000-0005-0000-0000-0000D61D0000}"/>
    <cellStyle name="style1488322488118" xfId="6757" xr:uid="{00000000-0005-0000-0000-0000D71D0000}"/>
    <cellStyle name="style1488322488197" xfId="6758" xr:uid="{00000000-0005-0000-0000-0000D81D0000}"/>
    <cellStyle name="style1488322488290" xfId="6759" xr:uid="{00000000-0005-0000-0000-0000D91D0000}"/>
    <cellStyle name="style1488322488384" xfId="6760" xr:uid="{00000000-0005-0000-0000-0000DA1D0000}"/>
    <cellStyle name="style1488322488478" xfId="6761" xr:uid="{00000000-0005-0000-0000-0000DB1D0000}"/>
    <cellStyle name="style1488322488556" xfId="6762" xr:uid="{00000000-0005-0000-0000-0000DC1D0000}"/>
    <cellStyle name="style1488322488650" xfId="6763" xr:uid="{00000000-0005-0000-0000-0000DD1D0000}"/>
    <cellStyle name="style1488322488728" xfId="6764" xr:uid="{00000000-0005-0000-0000-0000DE1D0000}"/>
    <cellStyle name="style1488322488822" xfId="6765" xr:uid="{00000000-0005-0000-0000-0000DF1D0000}"/>
    <cellStyle name="style1488322488931" xfId="6766" xr:uid="{00000000-0005-0000-0000-0000E01D0000}"/>
    <cellStyle name="style1488322489009" xfId="6767" xr:uid="{00000000-0005-0000-0000-0000E11D0000}"/>
    <cellStyle name="style1488322489103" xfId="6768" xr:uid="{00000000-0005-0000-0000-0000E21D0000}"/>
    <cellStyle name="style1488322489197" xfId="6769" xr:uid="{00000000-0005-0000-0000-0000E31D0000}"/>
    <cellStyle name="style1488322525863" xfId="6770" xr:uid="{00000000-0005-0000-0000-0000E41D0000}"/>
    <cellStyle name="style1488322525956" xfId="6771" xr:uid="{00000000-0005-0000-0000-0000E51D0000}"/>
    <cellStyle name="style1488322526050" xfId="6772" xr:uid="{00000000-0005-0000-0000-0000E61D0000}"/>
    <cellStyle name="style1488322526128" xfId="6773" xr:uid="{00000000-0005-0000-0000-0000E71D0000}"/>
    <cellStyle name="style1488322526222" xfId="6774" xr:uid="{00000000-0005-0000-0000-0000E81D0000}"/>
    <cellStyle name="style1488322526316" xfId="6775" xr:uid="{00000000-0005-0000-0000-0000E91D0000}"/>
    <cellStyle name="style1488322526394" xfId="6776" xr:uid="{00000000-0005-0000-0000-0000EA1D0000}"/>
    <cellStyle name="style1488322526488" xfId="6777" xr:uid="{00000000-0005-0000-0000-0000EB1D0000}"/>
    <cellStyle name="style1488322526582" xfId="6778" xr:uid="{00000000-0005-0000-0000-0000EC1D0000}"/>
    <cellStyle name="style1488322526660" xfId="6779" xr:uid="{00000000-0005-0000-0000-0000ED1D0000}"/>
    <cellStyle name="style1488322526753" xfId="6780" xr:uid="{00000000-0005-0000-0000-0000EE1D0000}"/>
    <cellStyle name="style1488322526847" xfId="6781" xr:uid="{00000000-0005-0000-0000-0000EF1D0000}"/>
    <cellStyle name="style1488322526925" xfId="6782" xr:uid="{00000000-0005-0000-0000-0000F01D0000}"/>
    <cellStyle name="style1488322527019" xfId="6783" xr:uid="{00000000-0005-0000-0000-0000F11D0000}"/>
    <cellStyle name="style1488322527113" xfId="6784" xr:uid="{00000000-0005-0000-0000-0000F21D0000}"/>
    <cellStyle name="style1488322527207" xfId="6785" xr:uid="{00000000-0005-0000-0000-0000F31D0000}"/>
    <cellStyle name="style1488322527285" xfId="6786" xr:uid="{00000000-0005-0000-0000-0000F41D0000}"/>
    <cellStyle name="style1488322527379" xfId="6787" xr:uid="{00000000-0005-0000-0000-0000F51D0000}"/>
    <cellStyle name="style1488322527472" xfId="6788" xr:uid="{00000000-0005-0000-0000-0000F61D0000}"/>
    <cellStyle name="style1488322527550" xfId="6789" xr:uid="{00000000-0005-0000-0000-0000F71D0000}"/>
    <cellStyle name="style1488322527644" xfId="6790" xr:uid="{00000000-0005-0000-0000-0000F81D0000}"/>
    <cellStyle name="style1488322527738" xfId="6791" xr:uid="{00000000-0005-0000-0000-0000F91D0000}"/>
    <cellStyle name="style1488322527816" xfId="6792" xr:uid="{00000000-0005-0000-0000-0000FA1D0000}"/>
    <cellStyle name="style1488322527910" xfId="6793" xr:uid="{00000000-0005-0000-0000-0000FB1D0000}"/>
    <cellStyle name="style1488322527988" xfId="6794" xr:uid="{00000000-0005-0000-0000-0000FC1D0000}"/>
    <cellStyle name="style1488322528082" xfId="6795" xr:uid="{00000000-0005-0000-0000-0000FD1D0000}"/>
    <cellStyle name="style1488322528176" xfId="6796" xr:uid="{00000000-0005-0000-0000-0000FE1D0000}"/>
    <cellStyle name="style1488322528301" xfId="6797" xr:uid="{00000000-0005-0000-0000-0000FF1D0000}"/>
    <cellStyle name="style1488322528395" xfId="6798" xr:uid="{00000000-0005-0000-0000-0000001E0000}"/>
    <cellStyle name="style1488322528488" xfId="6799" xr:uid="{00000000-0005-0000-0000-0000011E0000}"/>
    <cellStyle name="style1488322528566" xfId="6800" xr:uid="{00000000-0005-0000-0000-0000021E0000}"/>
    <cellStyle name="style1488322528676" xfId="6801" xr:uid="{00000000-0005-0000-0000-0000031E0000}"/>
    <cellStyle name="style1488322528754" xfId="6802" xr:uid="{00000000-0005-0000-0000-0000041E0000}"/>
    <cellStyle name="style1488322528817" xfId="6803" xr:uid="{00000000-0005-0000-0000-0000051E0000}"/>
    <cellStyle name="style1488322528895" xfId="6804" xr:uid="{00000000-0005-0000-0000-0000061E0000}"/>
    <cellStyle name="style1488322528973" xfId="6805" xr:uid="{00000000-0005-0000-0000-0000071E0000}"/>
    <cellStyle name="style1488322529035" xfId="6806" xr:uid="{00000000-0005-0000-0000-0000081E0000}"/>
    <cellStyle name="style1488322529113" xfId="6807" xr:uid="{00000000-0005-0000-0000-0000091E0000}"/>
    <cellStyle name="style1488322529192" xfId="6808" xr:uid="{00000000-0005-0000-0000-00000A1E0000}"/>
    <cellStyle name="style1488322529301" xfId="6809" xr:uid="{00000000-0005-0000-0000-00000B1E0000}"/>
    <cellStyle name="style1488322529379" xfId="6810" xr:uid="{00000000-0005-0000-0000-00000C1E0000}"/>
    <cellStyle name="style1488322529457" xfId="6811" xr:uid="{00000000-0005-0000-0000-00000D1E0000}"/>
    <cellStyle name="style1488322529520" xfId="6812" xr:uid="{00000000-0005-0000-0000-00000E1E0000}"/>
    <cellStyle name="style1488322566496" xfId="6813" xr:uid="{00000000-0005-0000-0000-00000F1E0000}"/>
    <cellStyle name="style1488322566590" xfId="6814" xr:uid="{00000000-0005-0000-0000-0000101E0000}"/>
    <cellStyle name="style1488322566684" xfId="6815" xr:uid="{00000000-0005-0000-0000-0000111E0000}"/>
    <cellStyle name="style1488322566762" xfId="6816" xr:uid="{00000000-0005-0000-0000-0000121E0000}"/>
    <cellStyle name="style1488322566856" xfId="6817" xr:uid="{00000000-0005-0000-0000-0000131E0000}"/>
    <cellStyle name="style1488322566950" xfId="6818" xr:uid="{00000000-0005-0000-0000-0000141E0000}"/>
    <cellStyle name="style1488322567028" xfId="6819" xr:uid="{00000000-0005-0000-0000-0000151E0000}"/>
    <cellStyle name="style1488322567122" xfId="6820" xr:uid="{00000000-0005-0000-0000-0000161E0000}"/>
    <cellStyle name="style1488322567215" xfId="6821" xr:uid="{00000000-0005-0000-0000-0000171E0000}"/>
    <cellStyle name="style1488322567309" xfId="6822" xr:uid="{00000000-0005-0000-0000-0000181E0000}"/>
    <cellStyle name="style1488322567403" xfId="6823" xr:uid="{00000000-0005-0000-0000-0000191E0000}"/>
    <cellStyle name="style1488322567497" xfId="6824" xr:uid="{00000000-0005-0000-0000-00001A1E0000}"/>
    <cellStyle name="style1488322567591" xfId="6825" xr:uid="{00000000-0005-0000-0000-00001B1E0000}"/>
    <cellStyle name="style1488322567669" xfId="6826" xr:uid="{00000000-0005-0000-0000-00001C1E0000}"/>
    <cellStyle name="style1488322567778" xfId="6827" xr:uid="{00000000-0005-0000-0000-00001D1E0000}"/>
    <cellStyle name="style1488322567856" xfId="6828" xr:uid="{00000000-0005-0000-0000-00001E1E0000}"/>
    <cellStyle name="style1488322567950" xfId="6829" xr:uid="{00000000-0005-0000-0000-00001F1E0000}"/>
    <cellStyle name="style1488322568028" xfId="6830" xr:uid="{00000000-0005-0000-0000-0000201E0000}"/>
    <cellStyle name="style1488322568122" xfId="6831" xr:uid="{00000000-0005-0000-0000-0000211E0000}"/>
    <cellStyle name="style1488322568216" xfId="6832" xr:uid="{00000000-0005-0000-0000-0000221E0000}"/>
    <cellStyle name="style1488322568294" xfId="6833" xr:uid="{00000000-0005-0000-0000-0000231E0000}"/>
    <cellStyle name="style1488322568387" xfId="6834" xr:uid="{00000000-0005-0000-0000-0000241E0000}"/>
    <cellStyle name="style1488322568481" xfId="6835" xr:uid="{00000000-0005-0000-0000-0000251E0000}"/>
    <cellStyle name="style1488322568559" xfId="6836" xr:uid="{00000000-0005-0000-0000-0000261E0000}"/>
    <cellStyle name="style1488322568653" xfId="6837" xr:uid="{00000000-0005-0000-0000-0000271E0000}"/>
    <cellStyle name="style1488322568747" xfId="6838" xr:uid="{00000000-0005-0000-0000-0000281E0000}"/>
    <cellStyle name="style1488322568825" xfId="6839" xr:uid="{00000000-0005-0000-0000-0000291E0000}"/>
    <cellStyle name="style1488322568934" xfId="6840" xr:uid="{00000000-0005-0000-0000-00002A1E0000}"/>
    <cellStyle name="style1488322569012" xfId="6841" xr:uid="{00000000-0005-0000-0000-00002B1E0000}"/>
    <cellStyle name="style1488322569106" xfId="6842" xr:uid="{00000000-0005-0000-0000-00002C1E0000}"/>
    <cellStyle name="style1488322569200" xfId="6843" xr:uid="{00000000-0005-0000-0000-00002D1E0000}"/>
    <cellStyle name="style1488322569294" xfId="6844" xr:uid="{00000000-0005-0000-0000-00002E1E0000}"/>
    <cellStyle name="style1488322569372" xfId="6845" xr:uid="{00000000-0005-0000-0000-00002F1E0000}"/>
    <cellStyle name="style1488322569450" xfId="6846" xr:uid="{00000000-0005-0000-0000-0000301E0000}"/>
    <cellStyle name="style1488322569528" xfId="6847" xr:uid="{00000000-0005-0000-0000-0000311E0000}"/>
    <cellStyle name="style1488322569591" xfId="6848" xr:uid="{00000000-0005-0000-0000-0000321E0000}"/>
    <cellStyle name="style1488322569669" xfId="6849" xr:uid="{00000000-0005-0000-0000-0000331E0000}"/>
    <cellStyle name="style1488322569747" xfId="6850" xr:uid="{00000000-0005-0000-0000-0000341E0000}"/>
    <cellStyle name="style1488322569809" xfId="6851" xr:uid="{00000000-0005-0000-0000-0000351E0000}"/>
    <cellStyle name="style1488322569903" xfId="6852" xr:uid="{00000000-0005-0000-0000-0000361E0000}"/>
    <cellStyle name="style1488322569981" xfId="6853" xr:uid="{00000000-0005-0000-0000-0000371E0000}"/>
    <cellStyle name="style1488322570044" xfId="6854" xr:uid="{00000000-0005-0000-0000-0000381E0000}"/>
    <cellStyle name="style1488322570122" xfId="6855" xr:uid="{00000000-0005-0000-0000-0000391E0000}"/>
    <cellStyle name="style1488322607065" xfId="6856" xr:uid="{00000000-0005-0000-0000-00003A1E0000}"/>
    <cellStyle name="style1488322607174" xfId="6857" xr:uid="{00000000-0005-0000-0000-00003B1E0000}"/>
    <cellStyle name="style1488322607283" xfId="6858" xr:uid="{00000000-0005-0000-0000-00003C1E0000}"/>
    <cellStyle name="style1488322607377" xfId="6859" xr:uid="{00000000-0005-0000-0000-00003D1E0000}"/>
    <cellStyle name="style1488322607487" xfId="6860" xr:uid="{00000000-0005-0000-0000-00003E1E0000}"/>
    <cellStyle name="style1488322607580" xfId="6861" xr:uid="{00000000-0005-0000-0000-00003F1E0000}"/>
    <cellStyle name="style1488322607690" xfId="6862" xr:uid="{00000000-0005-0000-0000-0000401E0000}"/>
    <cellStyle name="style1488322607784" xfId="6863" xr:uid="{00000000-0005-0000-0000-0000411E0000}"/>
    <cellStyle name="style1488322607893" xfId="6864" xr:uid="{00000000-0005-0000-0000-0000421E0000}"/>
    <cellStyle name="style1488322607971" xfId="6865" xr:uid="{00000000-0005-0000-0000-0000431E0000}"/>
    <cellStyle name="style1488322608065" xfId="6866" xr:uid="{00000000-0005-0000-0000-0000441E0000}"/>
    <cellStyle name="style1488322608174" xfId="6867" xr:uid="{00000000-0005-0000-0000-0000451E0000}"/>
    <cellStyle name="style1488322608284" xfId="6868" xr:uid="{00000000-0005-0000-0000-0000461E0000}"/>
    <cellStyle name="style1488322608378" xfId="6869" xr:uid="{00000000-0005-0000-0000-0000471E0000}"/>
    <cellStyle name="style1488322608503" xfId="6870" xr:uid="{00000000-0005-0000-0000-0000481E0000}"/>
    <cellStyle name="style1488322608612" xfId="6871" xr:uid="{00000000-0005-0000-0000-0000491E0000}"/>
    <cellStyle name="style1488322608706" xfId="6872" xr:uid="{00000000-0005-0000-0000-00004A1E0000}"/>
    <cellStyle name="style1488322608815" xfId="6873" xr:uid="{00000000-0005-0000-0000-00004B1E0000}"/>
    <cellStyle name="style1488322608909" xfId="6874" xr:uid="{00000000-0005-0000-0000-00004C1E0000}"/>
    <cellStyle name="style1488322609034" xfId="6875" xr:uid="{00000000-0005-0000-0000-00004D1E0000}"/>
    <cellStyle name="style1488322647208" xfId="6876" xr:uid="{00000000-0005-0000-0000-00004E1E0000}"/>
    <cellStyle name="style1488322647317" xfId="6877" xr:uid="{00000000-0005-0000-0000-00004F1E0000}"/>
    <cellStyle name="style1488322647411" xfId="6878" xr:uid="{00000000-0005-0000-0000-0000501E0000}"/>
    <cellStyle name="style1488322647504" xfId="6879" xr:uid="{00000000-0005-0000-0000-0000511E0000}"/>
    <cellStyle name="style1488322647598" xfId="6880" xr:uid="{00000000-0005-0000-0000-0000521E0000}"/>
    <cellStyle name="style1488322647661" xfId="6881" xr:uid="{00000000-0005-0000-0000-0000531E0000}"/>
    <cellStyle name="style1488322647739" xfId="6882" xr:uid="{00000000-0005-0000-0000-0000541E0000}"/>
    <cellStyle name="style1488322647833" xfId="6883" xr:uid="{00000000-0005-0000-0000-0000551E0000}"/>
    <cellStyle name="style1488322647942" xfId="6884" xr:uid="{00000000-0005-0000-0000-0000561E0000}"/>
    <cellStyle name="style1488322648036" xfId="6885" xr:uid="{00000000-0005-0000-0000-0000571E0000}"/>
    <cellStyle name="style1488322648130" xfId="6886" xr:uid="{00000000-0005-0000-0000-0000581E0000}"/>
    <cellStyle name="style1488322648223" xfId="6887" xr:uid="{00000000-0005-0000-0000-0000591E0000}"/>
    <cellStyle name="style1488322648317" xfId="6888" xr:uid="{00000000-0005-0000-0000-00005A1E0000}"/>
    <cellStyle name="style1488322648426" xfId="6889" xr:uid="{00000000-0005-0000-0000-00005B1E0000}"/>
    <cellStyle name="style1488322648536" xfId="6890" xr:uid="{00000000-0005-0000-0000-00005C1E0000}"/>
    <cellStyle name="style1488322648630" xfId="6891" xr:uid="{00000000-0005-0000-0000-00005D1E0000}"/>
    <cellStyle name="style1488322648723" xfId="6892" xr:uid="{00000000-0005-0000-0000-00005E1E0000}"/>
    <cellStyle name="style1488322648833" xfId="6893" xr:uid="{00000000-0005-0000-0000-00005F1E0000}"/>
    <cellStyle name="style1488322648911" xfId="6894" xr:uid="{00000000-0005-0000-0000-0000601E0000}"/>
    <cellStyle name="style1488322649005" xfId="6895" xr:uid="{00000000-0005-0000-0000-0000611E0000}"/>
    <cellStyle name="style1488322649098" xfId="6896" xr:uid="{00000000-0005-0000-0000-0000621E0000}"/>
    <cellStyle name="style1488322649192" xfId="6897" xr:uid="{00000000-0005-0000-0000-0000631E0000}"/>
    <cellStyle name="style1488322649286" xfId="6898" xr:uid="{00000000-0005-0000-0000-0000641E0000}"/>
    <cellStyle name="style1488322649380" xfId="6899" xr:uid="{00000000-0005-0000-0000-0000651E0000}"/>
    <cellStyle name="style1488364666756" xfId="6900" xr:uid="{00000000-0005-0000-0000-0000661E0000}"/>
    <cellStyle name="style1488364666865" xfId="6901" xr:uid="{00000000-0005-0000-0000-0000671E0000}"/>
    <cellStyle name="style1488364666974" xfId="6902" xr:uid="{00000000-0005-0000-0000-0000681E0000}"/>
    <cellStyle name="style1488364667084" xfId="6903" xr:uid="{00000000-0005-0000-0000-0000691E0000}"/>
    <cellStyle name="style1488364667177" xfId="6904" xr:uid="{00000000-0005-0000-0000-00006A1E0000}"/>
    <cellStyle name="style1488364667302" xfId="6905" xr:uid="{00000000-0005-0000-0000-00006B1E0000}"/>
    <cellStyle name="style1488364667412" xfId="6906" xr:uid="{00000000-0005-0000-0000-00006C1E0000}"/>
    <cellStyle name="style1488364667506" xfId="6907" xr:uid="{00000000-0005-0000-0000-00006D1E0000}"/>
    <cellStyle name="style1488364667615" xfId="6908" xr:uid="{00000000-0005-0000-0000-00006E1E0000}"/>
    <cellStyle name="style1488364667740" xfId="6909" xr:uid="{00000000-0005-0000-0000-00006F1E0000}"/>
    <cellStyle name="style1488364667849" xfId="6910" xr:uid="{00000000-0005-0000-0000-0000701E0000}"/>
    <cellStyle name="style1488364667990" xfId="6911" xr:uid="{00000000-0005-0000-0000-0000711E0000}"/>
    <cellStyle name="style1488364668084" xfId="6912" xr:uid="{00000000-0005-0000-0000-0000721E0000}"/>
    <cellStyle name="style1488364668193" xfId="6913" xr:uid="{00000000-0005-0000-0000-0000731E0000}"/>
    <cellStyle name="style1488364668303" xfId="6914" xr:uid="{00000000-0005-0000-0000-0000741E0000}"/>
    <cellStyle name="style1488364668412" xfId="6915" xr:uid="{00000000-0005-0000-0000-0000751E0000}"/>
    <cellStyle name="style1488364668537" xfId="6916" xr:uid="{00000000-0005-0000-0000-0000761E0000}"/>
    <cellStyle name="style1488364668647" xfId="6917" xr:uid="{00000000-0005-0000-0000-0000771E0000}"/>
    <cellStyle name="style1488364668740" xfId="6918" xr:uid="{00000000-0005-0000-0000-0000781E0000}"/>
    <cellStyle name="style1488364668850" xfId="6919" xr:uid="{00000000-0005-0000-0000-0000791E0000}"/>
    <cellStyle name="style1488364668943" xfId="6920" xr:uid="{00000000-0005-0000-0000-00007A1E0000}"/>
    <cellStyle name="style1488364669053" xfId="6921" xr:uid="{00000000-0005-0000-0000-00007B1E0000}"/>
    <cellStyle name="style1488364669162" xfId="6922" xr:uid="{00000000-0005-0000-0000-00007C1E0000}"/>
    <cellStyle name="style1488364669256" xfId="6923" xr:uid="{00000000-0005-0000-0000-00007D1E0000}"/>
    <cellStyle name="style1488364669365" xfId="6924" xr:uid="{00000000-0005-0000-0000-00007E1E0000}"/>
    <cellStyle name="style1488364669459" xfId="6925" xr:uid="{00000000-0005-0000-0000-00007F1E0000}"/>
    <cellStyle name="style1488364669631" xfId="6926" xr:uid="{00000000-0005-0000-0000-0000801E0000}"/>
    <cellStyle name="style1488364669740" xfId="6927" xr:uid="{00000000-0005-0000-0000-0000811E0000}"/>
    <cellStyle name="style1488364669850" xfId="6928" xr:uid="{00000000-0005-0000-0000-0000821E0000}"/>
    <cellStyle name="style1488364669959" xfId="6929" xr:uid="{00000000-0005-0000-0000-0000831E0000}"/>
    <cellStyle name="style1488364670053" xfId="6930" xr:uid="{00000000-0005-0000-0000-0000841E0000}"/>
    <cellStyle name="style1488364707527" xfId="6931" xr:uid="{00000000-0005-0000-0000-0000851E0000}"/>
    <cellStyle name="style1488364707636" xfId="6932" xr:uid="{00000000-0005-0000-0000-0000861E0000}"/>
    <cellStyle name="style1488364707714" xfId="6933" xr:uid="{00000000-0005-0000-0000-0000871E0000}"/>
    <cellStyle name="style1488364707808" xfId="6934" xr:uid="{00000000-0005-0000-0000-0000881E0000}"/>
    <cellStyle name="style1488364707886" xfId="6935" xr:uid="{00000000-0005-0000-0000-0000891E0000}"/>
    <cellStyle name="style1488364707980" xfId="6936" xr:uid="{00000000-0005-0000-0000-00008A1E0000}"/>
    <cellStyle name="style1488364708074" xfId="6937" xr:uid="{00000000-0005-0000-0000-00008B1E0000}"/>
    <cellStyle name="style1488364708168" xfId="6938" xr:uid="{00000000-0005-0000-0000-00008C1E0000}"/>
    <cellStyle name="style1488364708261" xfId="6939" xr:uid="{00000000-0005-0000-0000-00008D1E0000}"/>
    <cellStyle name="style1488364708340" xfId="6940" xr:uid="{00000000-0005-0000-0000-00008E1E0000}"/>
    <cellStyle name="style1488364708418" xfId="6941" xr:uid="{00000000-0005-0000-0000-00008F1E0000}"/>
    <cellStyle name="style1488364708527" xfId="6942" xr:uid="{00000000-0005-0000-0000-0000901E0000}"/>
    <cellStyle name="style1488364708621" xfId="6943" xr:uid="{00000000-0005-0000-0000-0000911E0000}"/>
    <cellStyle name="style1488364708715" xfId="6944" xr:uid="{00000000-0005-0000-0000-0000921E0000}"/>
    <cellStyle name="style1488364708840" xfId="6945" xr:uid="{00000000-0005-0000-0000-0000931E0000}"/>
    <cellStyle name="style1488364708933" xfId="6946" xr:uid="{00000000-0005-0000-0000-0000941E0000}"/>
    <cellStyle name="style1488364709027" xfId="6947" xr:uid="{00000000-0005-0000-0000-0000951E0000}"/>
    <cellStyle name="style1488364709105" xfId="6948" xr:uid="{00000000-0005-0000-0000-0000961E0000}"/>
    <cellStyle name="style1488364709199" xfId="6949" xr:uid="{00000000-0005-0000-0000-0000971E0000}"/>
    <cellStyle name="style1488364709293" xfId="6950" xr:uid="{00000000-0005-0000-0000-0000981E0000}"/>
    <cellStyle name="style1488364709371" xfId="6951" xr:uid="{00000000-0005-0000-0000-0000991E0000}"/>
    <cellStyle name="style1488364709449" xfId="6952" xr:uid="{00000000-0005-0000-0000-00009A1E0000}"/>
    <cellStyle name="style1488364709543" xfId="6953" xr:uid="{00000000-0005-0000-0000-00009B1E0000}"/>
    <cellStyle name="style1488364709636" xfId="6954" xr:uid="{00000000-0005-0000-0000-00009C1E0000}"/>
    <cellStyle name="style1488364709730" xfId="6955" xr:uid="{00000000-0005-0000-0000-00009D1E0000}"/>
    <cellStyle name="style1488364709824" xfId="6956" xr:uid="{00000000-0005-0000-0000-00009E1E0000}"/>
    <cellStyle name="style1488364709902" xfId="6957" xr:uid="{00000000-0005-0000-0000-00009F1E0000}"/>
    <cellStyle name="style1488364710059" xfId="6958" xr:uid="{00000000-0005-0000-0000-0000A01E0000}"/>
    <cellStyle name="style1488364710152" xfId="6959" xr:uid="{00000000-0005-0000-0000-0000A11E0000}"/>
    <cellStyle name="style1488364710246" xfId="6960" xr:uid="{00000000-0005-0000-0000-0000A21E0000}"/>
    <cellStyle name="style1488364710324" xfId="6961" xr:uid="{00000000-0005-0000-0000-0000A31E0000}"/>
    <cellStyle name="style1488364710434" xfId="6962" xr:uid="{00000000-0005-0000-0000-0000A41E0000}"/>
    <cellStyle name="style1488364710496" xfId="6963" xr:uid="{00000000-0005-0000-0000-0000A51E0000}"/>
    <cellStyle name="style1488364710574" xfId="6964" xr:uid="{00000000-0005-0000-0000-0000A61E0000}"/>
    <cellStyle name="style1488364710652" xfId="6965" xr:uid="{00000000-0005-0000-0000-0000A71E0000}"/>
    <cellStyle name="style1488364710731" xfId="6966" xr:uid="{00000000-0005-0000-0000-0000A81E0000}"/>
    <cellStyle name="style1488364710809" xfId="6967" xr:uid="{00000000-0005-0000-0000-0000A91E0000}"/>
    <cellStyle name="style1488364710887" xfId="6968" xr:uid="{00000000-0005-0000-0000-0000AA1E0000}"/>
    <cellStyle name="style1488364710949" xfId="6969" xr:uid="{00000000-0005-0000-0000-0000AB1E0000}"/>
    <cellStyle name="style1488364711106" xfId="6970" xr:uid="{00000000-0005-0000-0000-0000AC1E0000}"/>
    <cellStyle name="style1488364711168" xfId="6971" xr:uid="{00000000-0005-0000-0000-0000AD1E0000}"/>
    <cellStyle name="style1488364711262" xfId="6972" xr:uid="{00000000-0005-0000-0000-0000AE1E0000}"/>
    <cellStyle name="style1488364711324" xfId="6973" xr:uid="{00000000-0005-0000-0000-0000AF1E0000}"/>
    <cellStyle name="style1488364753770" xfId="6974" xr:uid="{00000000-0005-0000-0000-0000B01E0000}"/>
    <cellStyle name="style1488364753864" xfId="6975" xr:uid="{00000000-0005-0000-0000-0000B11E0000}"/>
    <cellStyle name="style1488364753942" xfId="6976" xr:uid="{00000000-0005-0000-0000-0000B21E0000}"/>
    <cellStyle name="style1488364754036" xfId="6977" xr:uid="{00000000-0005-0000-0000-0000B31E0000}"/>
    <cellStyle name="style1488364754130" xfId="6978" xr:uid="{00000000-0005-0000-0000-0000B41E0000}"/>
    <cellStyle name="style1488364754208" xfId="6979" xr:uid="{00000000-0005-0000-0000-0000B51E0000}"/>
    <cellStyle name="style1488364754302" xfId="6980" xr:uid="{00000000-0005-0000-0000-0000B61E0000}"/>
    <cellStyle name="style1488364754380" xfId="6981" xr:uid="{00000000-0005-0000-0000-0000B71E0000}"/>
    <cellStyle name="style1488364754474" xfId="6982" xr:uid="{00000000-0005-0000-0000-0000B81E0000}"/>
    <cellStyle name="style1488364754552" xfId="6983" xr:uid="{00000000-0005-0000-0000-0000B91E0000}"/>
    <cellStyle name="style1488364754646" xfId="6984" xr:uid="{00000000-0005-0000-0000-0000BA1E0000}"/>
    <cellStyle name="style1488364754740" xfId="6985" xr:uid="{00000000-0005-0000-0000-0000BB1E0000}"/>
    <cellStyle name="style1488364754833" xfId="6986" xr:uid="{00000000-0005-0000-0000-0000BC1E0000}"/>
    <cellStyle name="style1488364754958" xfId="6987" xr:uid="{00000000-0005-0000-0000-0000BD1E0000}"/>
    <cellStyle name="style1488364755099" xfId="6988" xr:uid="{00000000-0005-0000-0000-0000BE1E0000}"/>
    <cellStyle name="style1488364755177" xfId="6989" xr:uid="{00000000-0005-0000-0000-0000BF1E0000}"/>
    <cellStyle name="style1488364755271" xfId="6990" xr:uid="{00000000-0005-0000-0000-0000C01E0000}"/>
    <cellStyle name="style1488364755380" xfId="6991" xr:uid="{00000000-0005-0000-0000-0000C11E0000}"/>
    <cellStyle name="style1488364755458" xfId="6992" xr:uid="{00000000-0005-0000-0000-0000C21E0000}"/>
    <cellStyle name="style1488364755552" xfId="6993" xr:uid="{00000000-0005-0000-0000-0000C31E0000}"/>
    <cellStyle name="style1488364755646" xfId="6994" xr:uid="{00000000-0005-0000-0000-0000C41E0000}"/>
    <cellStyle name="style1488364755740" xfId="6995" xr:uid="{00000000-0005-0000-0000-0000C51E0000}"/>
    <cellStyle name="style1488364755818" xfId="6996" xr:uid="{00000000-0005-0000-0000-0000C61E0000}"/>
    <cellStyle name="style1488364755912" xfId="6997" xr:uid="{00000000-0005-0000-0000-0000C71E0000}"/>
    <cellStyle name="style1488364755990" xfId="6998" xr:uid="{00000000-0005-0000-0000-0000C81E0000}"/>
    <cellStyle name="style1488364756084" xfId="6999" xr:uid="{00000000-0005-0000-0000-0000C91E0000}"/>
    <cellStyle name="style1488364756177" xfId="7000" xr:uid="{00000000-0005-0000-0000-0000CA1E0000}"/>
    <cellStyle name="style1488364756287" xfId="7001" xr:uid="{00000000-0005-0000-0000-0000CB1E0000}"/>
    <cellStyle name="style1488364756365" xfId="7002" xr:uid="{00000000-0005-0000-0000-0000CC1E0000}"/>
    <cellStyle name="style1488364756459" xfId="7003" xr:uid="{00000000-0005-0000-0000-0000CD1E0000}"/>
    <cellStyle name="style1488364756552" xfId="7004" xr:uid="{00000000-0005-0000-0000-0000CE1E0000}"/>
    <cellStyle name="style1488364793867" xfId="7005" xr:uid="{00000000-0005-0000-0000-0000CF1E0000}"/>
    <cellStyle name="style1488364793961" xfId="7006" xr:uid="{00000000-0005-0000-0000-0000D01E0000}"/>
    <cellStyle name="style1488364794055" xfId="7007" xr:uid="{00000000-0005-0000-0000-0000D11E0000}"/>
    <cellStyle name="style1488364794133" xfId="7008" xr:uid="{00000000-0005-0000-0000-0000D21E0000}"/>
    <cellStyle name="style1488364794227" xfId="7009" xr:uid="{00000000-0005-0000-0000-0000D31E0000}"/>
    <cellStyle name="style1488364794306" xfId="7010" xr:uid="{00000000-0005-0000-0000-0000D41E0000}"/>
    <cellStyle name="style1488364794400" xfId="7011" xr:uid="{00000000-0005-0000-0000-0000D51E0000}"/>
    <cellStyle name="style1488364794493" xfId="7012" xr:uid="{00000000-0005-0000-0000-0000D61E0000}"/>
    <cellStyle name="style1488364794572" xfId="7013" xr:uid="{00000000-0005-0000-0000-0000D71E0000}"/>
    <cellStyle name="style1488364794665" xfId="7014" xr:uid="{00000000-0005-0000-0000-0000D81E0000}"/>
    <cellStyle name="style1488364794759" xfId="7015" xr:uid="{00000000-0005-0000-0000-0000D91E0000}"/>
    <cellStyle name="style1488364794837" xfId="7016" xr:uid="{00000000-0005-0000-0000-0000DA1E0000}"/>
    <cellStyle name="style1488364794947" xfId="7017" xr:uid="{00000000-0005-0000-0000-0000DB1E0000}"/>
    <cellStyle name="style1488364795025" xfId="7018" xr:uid="{00000000-0005-0000-0000-0000DC1E0000}"/>
    <cellStyle name="style1488364795118" xfId="7019" xr:uid="{00000000-0005-0000-0000-0000DD1E0000}"/>
    <cellStyle name="style1488364795212" xfId="7020" xr:uid="{00000000-0005-0000-0000-0000DE1E0000}"/>
    <cellStyle name="style1488364795306" xfId="7021" xr:uid="{00000000-0005-0000-0000-0000DF1E0000}"/>
    <cellStyle name="style1488364795415" xfId="7022" xr:uid="{00000000-0005-0000-0000-0000E01E0000}"/>
    <cellStyle name="style1488364795509" xfId="7023" xr:uid="{00000000-0005-0000-0000-0000E11E0000}"/>
    <cellStyle name="style1488364795587" xfId="7024" xr:uid="{00000000-0005-0000-0000-0000E21E0000}"/>
    <cellStyle name="style1488364795681" xfId="7025" xr:uid="{00000000-0005-0000-0000-0000E31E0000}"/>
    <cellStyle name="style1488364795775" xfId="7026" xr:uid="{00000000-0005-0000-0000-0000E41E0000}"/>
    <cellStyle name="style1488364795868" xfId="7027" xr:uid="{00000000-0005-0000-0000-0000E51E0000}"/>
    <cellStyle name="style1488364795962" xfId="7028" xr:uid="{00000000-0005-0000-0000-0000E61E0000}"/>
    <cellStyle name="style1488364796040" xfId="7029" xr:uid="{00000000-0005-0000-0000-0000E71E0000}"/>
    <cellStyle name="style1488364796134" xfId="7030" xr:uid="{00000000-0005-0000-0000-0000E81E0000}"/>
    <cellStyle name="style1488364796212" xfId="7031" xr:uid="{00000000-0005-0000-0000-0000E91E0000}"/>
    <cellStyle name="style1488364796353" xfId="7032" xr:uid="{00000000-0005-0000-0000-0000EA1E0000}"/>
    <cellStyle name="style1488364796431" xfId="7033" xr:uid="{00000000-0005-0000-0000-0000EB1E0000}"/>
    <cellStyle name="style1488364796525" xfId="7034" xr:uid="{00000000-0005-0000-0000-0000EC1E0000}"/>
    <cellStyle name="style1488364796619" xfId="7035" xr:uid="{00000000-0005-0000-0000-0000ED1E0000}"/>
    <cellStyle name="style1488364796728" xfId="7036" xr:uid="{00000000-0005-0000-0000-0000EE1E0000}"/>
    <cellStyle name="style1488364796791" xfId="7037" xr:uid="{00000000-0005-0000-0000-0000EF1E0000}"/>
    <cellStyle name="style1488364796869" xfId="7038" xr:uid="{00000000-0005-0000-0000-0000F01E0000}"/>
    <cellStyle name="style1488364796947" xfId="7039" xr:uid="{00000000-0005-0000-0000-0000F11E0000}"/>
    <cellStyle name="style1488364797009" xfId="7040" xr:uid="{00000000-0005-0000-0000-0000F21E0000}"/>
    <cellStyle name="style1488364797087" xfId="7041" xr:uid="{00000000-0005-0000-0000-0000F31E0000}"/>
    <cellStyle name="style1488364797150" xfId="7042" xr:uid="{00000000-0005-0000-0000-0000F41E0000}"/>
    <cellStyle name="style1488364797228" xfId="7043" xr:uid="{00000000-0005-0000-0000-0000F51E0000}"/>
    <cellStyle name="style1488364797353" xfId="7044" xr:uid="{00000000-0005-0000-0000-0000F61E0000}"/>
    <cellStyle name="style1488364797431" xfId="7045" xr:uid="{00000000-0005-0000-0000-0000F71E0000}"/>
    <cellStyle name="style1488364797494" xfId="7046" xr:uid="{00000000-0005-0000-0000-0000F81E0000}"/>
    <cellStyle name="style1488364797572" xfId="7047" xr:uid="{00000000-0005-0000-0000-0000F91E0000}"/>
    <cellStyle name="style1488364835424" xfId="7048" xr:uid="{00000000-0005-0000-0000-0000FA1E0000}"/>
    <cellStyle name="style1488364835549" xfId="7049" xr:uid="{00000000-0005-0000-0000-0000FB1E0000}"/>
    <cellStyle name="style1488364835658" xfId="7050" xr:uid="{00000000-0005-0000-0000-0000FC1E0000}"/>
    <cellStyle name="style1488364835752" xfId="7051" xr:uid="{00000000-0005-0000-0000-0000FD1E0000}"/>
    <cellStyle name="style1488364835830" xfId="7052" xr:uid="{00000000-0005-0000-0000-0000FE1E0000}"/>
    <cellStyle name="style1488364835924" xfId="7053" xr:uid="{00000000-0005-0000-0000-0000FF1E0000}"/>
    <cellStyle name="style1488364836018" xfId="7054" xr:uid="{00000000-0005-0000-0000-0000001F0000}"/>
    <cellStyle name="style1488364836096" xfId="7055" xr:uid="{00000000-0005-0000-0000-0000011F0000}"/>
    <cellStyle name="style1488364836205" xfId="7056" xr:uid="{00000000-0005-0000-0000-0000021F0000}"/>
    <cellStyle name="style1488364836315" xfId="7057" xr:uid="{00000000-0005-0000-0000-0000031F0000}"/>
    <cellStyle name="style1488364836424" xfId="7058" xr:uid="{00000000-0005-0000-0000-0000041F0000}"/>
    <cellStyle name="style1488364836533" xfId="7059" xr:uid="{00000000-0005-0000-0000-0000051F0000}"/>
    <cellStyle name="style1488364836627" xfId="7060" xr:uid="{00000000-0005-0000-0000-0000061F0000}"/>
    <cellStyle name="style1488364836705" xfId="7061" xr:uid="{00000000-0005-0000-0000-0000071F0000}"/>
    <cellStyle name="style1488364836799" xfId="7062" xr:uid="{00000000-0005-0000-0000-0000081F0000}"/>
    <cellStyle name="style1488364836893" xfId="7063" xr:uid="{00000000-0005-0000-0000-0000091F0000}"/>
    <cellStyle name="style1488364837002" xfId="7064" xr:uid="{00000000-0005-0000-0000-00000A1F0000}"/>
    <cellStyle name="style1488364837096" xfId="7065" xr:uid="{00000000-0005-0000-0000-00000B1F0000}"/>
    <cellStyle name="style1488364837205" xfId="7066" xr:uid="{00000000-0005-0000-0000-00000C1F0000}"/>
    <cellStyle name="style1488364837299" xfId="7067" xr:uid="{00000000-0005-0000-0000-00000D1F0000}"/>
    <cellStyle name="style1488364837393" xfId="7068" xr:uid="{00000000-0005-0000-0000-00000E1F0000}"/>
    <cellStyle name="style1488364837487" xfId="7069" xr:uid="{00000000-0005-0000-0000-00000F1F0000}"/>
    <cellStyle name="style1488364837580" xfId="7070" xr:uid="{00000000-0005-0000-0000-0000101F0000}"/>
    <cellStyle name="style1488364837674" xfId="7071" xr:uid="{00000000-0005-0000-0000-0000111F0000}"/>
    <cellStyle name="style1488364837768" xfId="7072" xr:uid="{00000000-0005-0000-0000-0000121F0000}"/>
    <cellStyle name="style1488364837862" xfId="7073" xr:uid="{00000000-0005-0000-0000-0000131F0000}"/>
    <cellStyle name="style1488364837955" xfId="7074" xr:uid="{00000000-0005-0000-0000-0000141F0000}"/>
    <cellStyle name="style1488364838049" xfId="7075" xr:uid="{00000000-0005-0000-0000-0000151F0000}"/>
    <cellStyle name="style1488364838143" xfId="7076" xr:uid="{00000000-0005-0000-0000-0000161F0000}"/>
    <cellStyle name="style1488364838221" xfId="7077" xr:uid="{00000000-0005-0000-0000-0000171F0000}"/>
    <cellStyle name="style1488364838315" xfId="7078" xr:uid="{00000000-0005-0000-0000-0000181F0000}"/>
    <cellStyle name="style1488364838409" xfId="7079" xr:uid="{00000000-0005-0000-0000-0000191F0000}"/>
    <cellStyle name="style1488364838487" xfId="7080" xr:uid="{00000000-0005-0000-0000-00001A1F0000}"/>
    <cellStyle name="style1488364838549" xfId="7081" xr:uid="{00000000-0005-0000-0000-00001B1F0000}"/>
    <cellStyle name="style1488364838627" xfId="7082" xr:uid="{00000000-0005-0000-0000-00001C1F0000}"/>
    <cellStyle name="style1488364838705" xfId="7083" xr:uid="{00000000-0005-0000-0000-00001D1F0000}"/>
    <cellStyle name="style1488364838784" xfId="7084" xr:uid="{00000000-0005-0000-0000-00001E1F0000}"/>
    <cellStyle name="style1488364838862" xfId="7085" xr:uid="{00000000-0005-0000-0000-00001F1F0000}"/>
    <cellStyle name="style1488364838940" xfId="7086" xr:uid="{00000000-0005-0000-0000-0000201F0000}"/>
    <cellStyle name="style1488364839018" xfId="7087" xr:uid="{00000000-0005-0000-0000-0000211F0000}"/>
    <cellStyle name="style1488364839096" xfId="7088" xr:uid="{00000000-0005-0000-0000-0000221F0000}"/>
    <cellStyle name="style1488364839175" xfId="7089" xr:uid="{00000000-0005-0000-0000-0000231F0000}"/>
    <cellStyle name="style1488364839253" xfId="7090" xr:uid="{00000000-0005-0000-0000-0000241F0000}"/>
    <cellStyle name="style1488364877463" xfId="7091" xr:uid="{00000000-0005-0000-0000-0000251F0000}"/>
    <cellStyle name="style1488364877557" xfId="7092" xr:uid="{00000000-0005-0000-0000-0000261F0000}"/>
    <cellStyle name="style1488364877651" xfId="7093" xr:uid="{00000000-0005-0000-0000-0000271F0000}"/>
    <cellStyle name="style1488364877745" xfId="7094" xr:uid="{00000000-0005-0000-0000-0000281F0000}"/>
    <cellStyle name="style1488364877854" xfId="7095" xr:uid="{00000000-0005-0000-0000-0000291F0000}"/>
    <cellStyle name="style1488364877963" xfId="7096" xr:uid="{00000000-0005-0000-0000-00002A1F0000}"/>
    <cellStyle name="style1488364878073" xfId="7097" xr:uid="{00000000-0005-0000-0000-00002B1F0000}"/>
    <cellStyle name="style1488364878182" xfId="7098" xr:uid="{00000000-0005-0000-0000-00002C1F0000}"/>
    <cellStyle name="style1488364878276" xfId="7099" xr:uid="{00000000-0005-0000-0000-00002D1F0000}"/>
    <cellStyle name="style1488364878370" xfId="7100" xr:uid="{00000000-0005-0000-0000-00002E1F0000}"/>
    <cellStyle name="style1488364878463" xfId="7101" xr:uid="{00000000-0005-0000-0000-00002F1F0000}"/>
    <cellStyle name="style1488364878542" xfId="7102" xr:uid="{00000000-0005-0000-0000-0000301F0000}"/>
    <cellStyle name="style1488364878635" xfId="7103" xr:uid="{00000000-0005-0000-0000-0000311F0000}"/>
    <cellStyle name="style1488364878729" xfId="7104" xr:uid="{00000000-0005-0000-0000-0000321F0000}"/>
    <cellStyle name="style1488364878823" xfId="7105" xr:uid="{00000000-0005-0000-0000-0000331F0000}"/>
    <cellStyle name="style1488364878932" xfId="7106" xr:uid="{00000000-0005-0000-0000-0000341F0000}"/>
    <cellStyle name="style1488364879057" xfId="7107" xr:uid="{00000000-0005-0000-0000-0000351F0000}"/>
    <cellStyle name="style1488364879167" xfId="7108" xr:uid="{00000000-0005-0000-0000-0000361F0000}"/>
    <cellStyle name="style1488364879276" xfId="7109" xr:uid="{00000000-0005-0000-0000-0000371F0000}"/>
    <cellStyle name="style1488364879370" xfId="7110" xr:uid="{00000000-0005-0000-0000-0000381F0000}"/>
    <cellStyle name="style1488364917423" xfId="7111" xr:uid="{00000000-0005-0000-0000-0000391F0000}"/>
    <cellStyle name="style1488364917517" xfId="7112" xr:uid="{00000000-0005-0000-0000-00003A1F0000}"/>
    <cellStyle name="style1488364917595" xfId="7113" xr:uid="{00000000-0005-0000-0000-00003B1F0000}"/>
    <cellStyle name="style1488364917688" xfId="7114" xr:uid="{00000000-0005-0000-0000-00003C1F0000}"/>
    <cellStyle name="style1488364917782" xfId="7115" xr:uid="{00000000-0005-0000-0000-00003D1F0000}"/>
    <cellStyle name="style1488364917860" xfId="7116" xr:uid="{00000000-0005-0000-0000-00003E1F0000}"/>
    <cellStyle name="style1488364917923" xfId="7117" xr:uid="{00000000-0005-0000-0000-00003F1F0000}"/>
    <cellStyle name="style1488364918032" xfId="7118" xr:uid="{00000000-0005-0000-0000-0000401F0000}"/>
    <cellStyle name="style1488364918142" xfId="7119" xr:uid="{00000000-0005-0000-0000-0000411F0000}"/>
    <cellStyle name="style1488364918235" xfId="7120" xr:uid="{00000000-0005-0000-0000-0000421F0000}"/>
    <cellStyle name="style1488364918329" xfId="7121" xr:uid="{00000000-0005-0000-0000-0000431F0000}"/>
    <cellStyle name="style1488364918407" xfId="7122" xr:uid="{00000000-0005-0000-0000-0000441F0000}"/>
    <cellStyle name="style1488364918501" xfId="7123" xr:uid="{00000000-0005-0000-0000-0000451F0000}"/>
    <cellStyle name="style1488364918595" xfId="7124" xr:uid="{00000000-0005-0000-0000-0000461F0000}"/>
    <cellStyle name="style1488364918704" xfId="7125" xr:uid="{00000000-0005-0000-0000-0000471F0000}"/>
    <cellStyle name="style1488364918798" xfId="7126" xr:uid="{00000000-0005-0000-0000-0000481F0000}"/>
    <cellStyle name="style1488364918876" xfId="7127" xr:uid="{00000000-0005-0000-0000-0000491F0000}"/>
    <cellStyle name="style1488364919001" xfId="7128" xr:uid="{00000000-0005-0000-0000-00004A1F0000}"/>
    <cellStyle name="style1488364919095" xfId="7129" xr:uid="{00000000-0005-0000-0000-00004B1F0000}"/>
    <cellStyle name="style1488364919189" xfId="7130" xr:uid="{00000000-0005-0000-0000-00004C1F0000}"/>
    <cellStyle name="style1488364919267" xfId="7131" xr:uid="{00000000-0005-0000-0000-00004D1F0000}"/>
    <cellStyle name="style1488364919361" xfId="7132" xr:uid="{00000000-0005-0000-0000-00004E1F0000}"/>
    <cellStyle name="style1488364919454" xfId="7133" xr:uid="{00000000-0005-0000-0000-00004F1F0000}"/>
    <cellStyle name="style1488364919532" xfId="7134" xr:uid="{00000000-0005-0000-0000-0000501F0000}"/>
    <cellStyle name="style1488366627327" xfId="7135" xr:uid="{00000000-0005-0000-0000-0000511F0000}"/>
    <cellStyle name="style1488366627452" xfId="7136" xr:uid="{00000000-0005-0000-0000-0000521F0000}"/>
    <cellStyle name="style1488366627561" xfId="7137" xr:uid="{00000000-0005-0000-0000-0000531F0000}"/>
    <cellStyle name="style1488366627655" xfId="7138" xr:uid="{00000000-0005-0000-0000-0000541F0000}"/>
    <cellStyle name="style1488366627764" xfId="7139" xr:uid="{00000000-0005-0000-0000-0000551F0000}"/>
    <cellStyle name="style1488366627858" xfId="7140" xr:uid="{00000000-0005-0000-0000-0000561F0000}"/>
    <cellStyle name="style1488366627968" xfId="7141" xr:uid="{00000000-0005-0000-0000-0000571F0000}"/>
    <cellStyle name="style1488366628061" xfId="7142" xr:uid="{00000000-0005-0000-0000-0000581F0000}"/>
    <cellStyle name="style1488366628186" xfId="7143" xr:uid="{00000000-0005-0000-0000-0000591F0000}"/>
    <cellStyle name="style1488366628280" xfId="7144" xr:uid="{00000000-0005-0000-0000-00005A1F0000}"/>
    <cellStyle name="style1488366628390" xfId="7145" xr:uid="{00000000-0005-0000-0000-00005B1F0000}"/>
    <cellStyle name="style1488366628483" xfId="7146" xr:uid="{00000000-0005-0000-0000-00005C1F0000}"/>
    <cellStyle name="style1488366628593" xfId="7147" xr:uid="{00000000-0005-0000-0000-00005D1F0000}"/>
    <cellStyle name="style1488366628718" xfId="7148" xr:uid="{00000000-0005-0000-0000-00005E1F0000}"/>
    <cellStyle name="style1488366628843" xfId="7149" xr:uid="{00000000-0005-0000-0000-00005F1F0000}"/>
    <cellStyle name="style1488366628983" xfId="7150" xr:uid="{00000000-0005-0000-0000-0000601F0000}"/>
    <cellStyle name="style1488366629077" xfId="7151" xr:uid="{00000000-0005-0000-0000-0000611F0000}"/>
    <cellStyle name="style1488366629171" xfId="7152" xr:uid="{00000000-0005-0000-0000-0000621F0000}"/>
    <cellStyle name="style1488366629280" xfId="7153" xr:uid="{00000000-0005-0000-0000-0000631F0000}"/>
    <cellStyle name="style1488366629374" xfId="7154" xr:uid="{00000000-0005-0000-0000-0000641F0000}"/>
    <cellStyle name="style1488366629483" xfId="7155" xr:uid="{00000000-0005-0000-0000-0000651F0000}"/>
    <cellStyle name="style1488366629577" xfId="7156" xr:uid="{00000000-0005-0000-0000-0000661F0000}"/>
    <cellStyle name="style1488366629686" xfId="7157" xr:uid="{00000000-0005-0000-0000-0000671F0000}"/>
    <cellStyle name="style1488366629780" xfId="7158" xr:uid="{00000000-0005-0000-0000-0000681F0000}"/>
    <cellStyle name="style1488366629893" xfId="7159" xr:uid="{00000000-0005-0000-0000-0000691F0000}"/>
    <cellStyle name="style1488366630018" xfId="7160" xr:uid="{00000000-0005-0000-0000-00006A1F0000}"/>
    <cellStyle name="style1488366630111" xfId="7161" xr:uid="{00000000-0005-0000-0000-00006B1F0000}"/>
    <cellStyle name="style1488366630221" xfId="7162" xr:uid="{00000000-0005-0000-0000-00006C1F0000}"/>
    <cellStyle name="style1488366630330" xfId="7163" xr:uid="{00000000-0005-0000-0000-00006D1F0000}"/>
    <cellStyle name="style1488366630424" xfId="7164" xr:uid="{00000000-0005-0000-0000-00006E1F0000}"/>
    <cellStyle name="style1488366630533" xfId="7165" xr:uid="{00000000-0005-0000-0000-00006F1F0000}"/>
    <cellStyle name="style1488366667884" xfId="7166" xr:uid="{00000000-0005-0000-0000-0000701F0000}"/>
    <cellStyle name="style1488366667994" xfId="7167" xr:uid="{00000000-0005-0000-0000-0000711F0000}"/>
    <cellStyle name="style1488366668072" xfId="7168" xr:uid="{00000000-0005-0000-0000-0000721F0000}"/>
    <cellStyle name="style1488366668166" xfId="7169" xr:uid="{00000000-0005-0000-0000-0000731F0000}"/>
    <cellStyle name="style1488366668244" xfId="7170" xr:uid="{00000000-0005-0000-0000-0000741F0000}"/>
    <cellStyle name="style1488366668337" xfId="7171" xr:uid="{00000000-0005-0000-0000-0000751F0000}"/>
    <cellStyle name="style1488366668416" xfId="7172" xr:uid="{00000000-0005-0000-0000-0000761F0000}"/>
    <cellStyle name="style1488366668509" xfId="7173" xr:uid="{00000000-0005-0000-0000-0000771F0000}"/>
    <cellStyle name="style1488366668603" xfId="7174" xr:uid="{00000000-0005-0000-0000-0000781F0000}"/>
    <cellStyle name="style1488366668681" xfId="7175" xr:uid="{00000000-0005-0000-0000-0000791F0000}"/>
    <cellStyle name="style1488366668775" xfId="7176" xr:uid="{00000000-0005-0000-0000-00007A1F0000}"/>
    <cellStyle name="style1488366668869" xfId="7177" xr:uid="{00000000-0005-0000-0000-00007B1F0000}"/>
    <cellStyle name="style1488366668962" xfId="7178" xr:uid="{00000000-0005-0000-0000-00007C1F0000}"/>
    <cellStyle name="style1488366669056" xfId="7179" xr:uid="{00000000-0005-0000-0000-00007D1F0000}"/>
    <cellStyle name="style1488366669150" xfId="7180" xr:uid="{00000000-0005-0000-0000-00007E1F0000}"/>
    <cellStyle name="style1488366669244" xfId="7181" xr:uid="{00000000-0005-0000-0000-00007F1F0000}"/>
    <cellStyle name="style1488366669322" xfId="7182" xr:uid="{00000000-0005-0000-0000-0000801F0000}"/>
    <cellStyle name="style1488366669431" xfId="7183" xr:uid="{00000000-0005-0000-0000-0000811F0000}"/>
    <cellStyle name="style1488366669525" xfId="7184" xr:uid="{00000000-0005-0000-0000-0000821F0000}"/>
    <cellStyle name="style1488366669619" xfId="7185" xr:uid="{00000000-0005-0000-0000-0000831F0000}"/>
    <cellStyle name="style1488366669697" xfId="7186" xr:uid="{00000000-0005-0000-0000-0000841F0000}"/>
    <cellStyle name="style1488366669791" xfId="7187" xr:uid="{00000000-0005-0000-0000-0000851F0000}"/>
    <cellStyle name="style1488366669884" xfId="7188" xr:uid="{00000000-0005-0000-0000-0000861F0000}"/>
    <cellStyle name="style1488366669978" xfId="7189" xr:uid="{00000000-0005-0000-0000-0000871F0000}"/>
    <cellStyle name="style1488366670072" xfId="7190" xr:uid="{00000000-0005-0000-0000-0000881F0000}"/>
    <cellStyle name="style1488366670166" xfId="7191" xr:uid="{00000000-0005-0000-0000-0000891F0000}"/>
    <cellStyle name="style1488366670244" xfId="7192" xr:uid="{00000000-0005-0000-0000-00008A1F0000}"/>
    <cellStyle name="style1488366670400" xfId="7193" xr:uid="{00000000-0005-0000-0000-00008B1F0000}"/>
    <cellStyle name="style1488366670478" xfId="7194" xr:uid="{00000000-0005-0000-0000-00008C1F0000}"/>
    <cellStyle name="style1488366670572" xfId="7195" xr:uid="{00000000-0005-0000-0000-00008D1F0000}"/>
    <cellStyle name="style1488366670650" xfId="7196" xr:uid="{00000000-0005-0000-0000-00008E1F0000}"/>
    <cellStyle name="style1488366670760" xfId="7197" xr:uid="{00000000-0005-0000-0000-00008F1F0000}"/>
    <cellStyle name="style1488366670838" xfId="7198" xr:uid="{00000000-0005-0000-0000-0000901F0000}"/>
    <cellStyle name="style1488366670916" xfId="7199" xr:uid="{00000000-0005-0000-0000-0000911F0000}"/>
    <cellStyle name="style1488366670994" xfId="7200" xr:uid="{00000000-0005-0000-0000-0000921F0000}"/>
    <cellStyle name="style1488366671057" xfId="7201" xr:uid="{00000000-0005-0000-0000-0000931F0000}"/>
    <cellStyle name="style1488366671135" xfId="7202" xr:uid="{00000000-0005-0000-0000-0000941F0000}"/>
    <cellStyle name="style1488366671213" xfId="7203" xr:uid="{00000000-0005-0000-0000-0000951F0000}"/>
    <cellStyle name="style1488366671275" xfId="7204" xr:uid="{00000000-0005-0000-0000-0000961F0000}"/>
    <cellStyle name="style1488366671432" xfId="7205" xr:uid="{00000000-0005-0000-0000-0000971F0000}"/>
    <cellStyle name="style1488366671494" xfId="7206" xr:uid="{00000000-0005-0000-0000-0000981F0000}"/>
    <cellStyle name="style1488366671572" xfId="7207" xr:uid="{00000000-0005-0000-0000-0000991F0000}"/>
    <cellStyle name="style1488366671650" xfId="7208" xr:uid="{00000000-0005-0000-0000-00009A1F0000}"/>
    <cellStyle name="style1488366709439" xfId="7209" xr:uid="{00000000-0005-0000-0000-00009B1F0000}"/>
    <cellStyle name="style1488366709533" xfId="7210" xr:uid="{00000000-0005-0000-0000-00009C1F0000}"/>
    <cellStyle name="style1488366709627" xfId="7211" xr:uid="{00000000-0005-0000-0000-00009D1F0000}"/>
    <cellStyle name="style1488366709721" xfId="7212" xr:uid="{00000000-0005-0000-0000-00009E1F0000}"/>
    <cellStyle name="style1488366709814" xfId="7213" xr:uid="{00000000-0005-0000-0000-00009F1F0000}"/>
    <cellStyle name="style1488366709908" xfId="7214" xr:uid="{00000000-0005-0000-0000-0000A01F0000}"/>
    <cellStyle name="style1488366710002" xfId="7215" xr:uid="{00000000-0005-0000-0000-0000A11F0000}"/>
    <cellStyle name="style1488366710096" xfId="7216" xr:uid="{00000000-0005-0000-0000-0000A21F0000}"/>
    <cellStyle name="style1488366710174" xfId="7217" xr:uid="{00000000-0005-0000-0000-0000A31F0000}"/>
    <cellStyle name="style1488366710267" xfId="7218" xr:uid="{00000000-0005-0000-0000-0000A41F0000}"/>
    <cellStyle name="style1488366710346" xfId="7219" xr:uid="{00000000-0005-0000-0000-0000A51F0000}"/>
    <cellStyle name="style1488366710439" xfId="7220" xr:uid="{00000000-0005-0000-0000-0000A61F0000}"/>
    <cellStyle name="style1488366710533" xfId="7221" xr:uid="{00000000-0005-0000-0000-0000A71F0000}"/>
    <cellStyle name="style1488366710627" xfId="7222" xr:uid="{00000000-0005-0000-0000-0000A81F0000}"/>
    <cellStyle name="style1488366710736" xfId="7223" xr:uid="{00000000-0005-0000-0000-0000A91F0000}"/>
    <cellStyle name="style1488366710846" xfId="7224" xr:uid="{00000000-0005-0000-0000-0000AA1F0000}"/>
    <cellStyle name="style1488366710971" xfId="7225" xr:uid="{00000000-0005-0000-0000-0000AB1F0000}"/>
    <cellStyle name="style1488366711080" xfId="7226" xr:uid="{00000000-0005-0000-0000-0000AC1F0000}"/>
    <cellStyle name="style1488366711158" xfId="7227" xr:uid="{00000000-0005-0000-0000-0000AD1F0000}"/>
    <cellStyle name="style1488366711252" xfId="7228" xr:uid="{00000000-0005-0000-0000-0000AE1F0000}"/>
    <cellStyle name="style1488366711330" xfId="7229" xr:uid="{00000000-0005-0000-0000-0000AF1F0000}"/>
    <cellStyle name="style1488366711424" xfId="7230" xr:uid="{00000000-0005-0000-0000-0000B01F0000}"/>
    <cellStyle name="style1488366711517" xfId="7231" xr:uid="{00000000-0005-0000-0000-0000B11F0000}"/>
    <cellStyle name="style1488366711611" xfId="7232" xr:uid="{00000000-0005-0000-0000-0000B21F0000}"/>
    <cellStyle name="style1488366711705" xfId="7233" xr:uid="{00000000-0005-0000-0000-0000B31F0000}"/>
    <cellStyle name="style1488366711783" xfId="7234" xr:uid="{00000000-0005-0000-0000-0000B41F0000}"/>
    <cellStyle name="style1488366711877" xfId="7235" xr:uid="{00000000-0005-0000-0000-0000B51F0000}"/>
    <cellStyle name="style1488366711986" xfId="7236" xr:uid="{00000000-0005-0000-0000-0000B61F0000}"/>
    <cellStyle name="style1488366712080" xfId="7237" xr:uid="{00000000-0005-0000-0000-0000B71F0000}"/>
    <cellStyle name="style1488366712158" xfId="7238" xr:uid="{00000000-0005-0000-0000-0000B81F0000}"/>
    <cellStyle name="style1488366712268" xfId="7239" xr:uid="{00000000-0005-0000-0000-0000B91F0000}"/>
    <cellStyle name="style1488366749382" xfId="7240" xr:uid="{00000000-0005-0000-0000-0000BA1F0000}"/>
    <cellStyle name="style1488366749476" xfId="7241" xr:uid="{00000000-0005-0000-0000-0000BB1F0000}"/>
    <cellStyle name="style1488366749569" xfId="7242" xr:uid="{00000000-0005-0000-0000-0000BC1F0000}"/>
    <cellStyle name="style1488366749663" xfId="7243" xr:uid="{00000000-0005-0000-0000-0000BD1F0000}"/>
    <cellStyle name="style1488366749757" xfId="7244" xr:uid="{00000000-0005-0000-0000-0000BE1F0000}"/>
    <cellStyle name="style1488366749851" xfId="7245" xr:uid="{00000000-0005-0000-0000-0000BF1F0000}"/>
    <cellStyle name="style1488366749944" xfId="7246" xr:uid="{00000000-0005-0000-0000-0000C01F0000}"/>
    <cellStyle name="style1488366750038" xfId="7247" xr:uid="{00000000-0005-0000-0000-0000C11F0000}"/>
    <cellStyle name="style1488366750132" xfId="7248" xr:uid="{00000000-0005-0000-0000-0000C21F0000}"/>
    <cellStyle name="style1488366750210" xfId="7249" xr:uid="{00000000-0005-0000-0000-0000C31F0000}"/>
    <cellStyle name="style1488366750304" xfId="7250" xr:uid="{00000000-0005-0000-0000-0000C41F0000}"/>
    <cellStyle name="style1488366750382" xfId="7251" xr:uid="{00000000-0005-0000-0000-0000C51F0000}"/>
    <cellStyle name="style1488366750507" xfId="7252" xr:uid="{00000000-0005-0000-0000-0000C61F0000}"/>
    <cellStyle name="style1488366750601" xfId="7253" xr:uid="{00000000-0005-0000-0000-0000C71F0000}"/>
    <cellStyle name="style1488366750694" xfId="7254" xr:uid="{00000000-0005-0000-0000-0000C81F0000}"/>
    <cellStyle name="style1488366750788" xfId="7255" xr:uid="{00000000-0005-0000-0000-0000C91F0000}"/>
    <cellStyle name="style1488366750882" xfId="7256" xr:uid="{00000000-0005-0000-0000-0000CA1F0000}"/>
    <cellStyle name="style1488366750976" xfId="7257" xr:uid="{00000000-0005-0000-0000-0000CB1F0000}"/>
    <cellStyle name="style1488366751054" xfId="7258" xr:uid="{00000000-0005-0000-0000-0000CC1F0000}"/>
    <cellStyle name="style1488366751148" xfId="7259" xr:uid="{00000000-0005-0000-0000-0000CD1F0000}"/>
    <cellStyle name="style1488366751241" xfId="7260" xr:uid="{00000000-0005-0000-0000-0000CE1F0000}"/>
    <cellStyle name="style1488366751335" xfId="7261" xr:uid="{00000000-0005-0000-0000-0000CF1F0000}"/>
    <cellStyle name="style1488366751413" xfId="7262" xr:uid="{00000000-0005-0000-0000-0000D01F0000}"/>
    <cellStyle name="style1488366751507" xfId="7263" xr:uid="{00000000-0005-0000-0000-0000D11F0000}"/>
    <cellStyle name="style1488366751585" xfId="7264" xr:uid="{00000000-0005-0000-0000-0000D21F0000}"/>
    <cellStyle name="style1488366751679" xfId="7265" xr:uid="{00000000-0005-0000-0000-0000D31F0000}"/>
    <cellStyle name="style1488366751773" xfId="7266" xr:uid="{00000000-0005-0000-0000-0000D41F0000}"/>
    <cellStyle name="style1488366751914" xfId="7267" xr:uid="{00000000-0005-0000-0000-0000D51F0000}"/>
    <cellStyle name="style1488366752007" xfId="7268" xr:uid="{00000000-0005-0000-0000-0000D61F0000}"/>
    <cellStyle name="style1488366752085" xfId="7269" xr:uid="{00000000-0005-0000-0000-0000D71F0000}"/>
    <cellStyle name="style1488366752195" xfId="7270" xr:uid="{00000000-0005-0000-0000-0000D81F0000}"/>
    <cellStyle name="style1488366752304" xfId="7271" xr:uid="{00000000-0005-0000-0000-0000D91F0000}"/>
    <cellStyle name="style1488366752367" xfId="7272" xr:uid="{00000000-0005-0000-0000-0000DA1F0000}"/>
    <cellStyle name="style1488366752445" xfId="7273" xr:uid="{00000000-0005-0000-0000-0000DB1F0000}"/>
    <cellStyle name="style1488366752523" xfId="7274" xr:uid="{00000000-0005-0000-0000-0000DC1F0000}"/>
    <cellStyle name="style1488366752585" xfId="7275" xr:uid="{00000000-0005-0000-0000-0000DD1F0000}"/>
    <cellStyle name="style1488366752664" xfId="7276" xr:uid="{00000000-0005-0000-0000-0000DE1F0000}"/>
    <cellStyle name="style1488366752742" xfId="7277" xr:uid="{00000000-0005-0000-0000-0000DF1F0000}"/>
    <cellStyle name="style1488366752804" xfId="7278" xr:uid="{00000000-0005-0000-0000-0000E01F0000}"/>
    <cellStyle name="style1488366752945" xfId="7279" xr:uid="{00000000-0005-0000-0000-0000E11F0000}"/>
    <cellStyle name="style1488366753023" xfId="7280" xr:uid="{00000000-0005-0000-0000-0000E21F0000}"/>
    <cellStyle name="style1488366753085" xfId="7281" xr:uid="{00000000-0005-0000-0000-0000E31F0000}"/>
    <cellStyle name="style1488366753164" xfId="7282" xr:uid="{00000000-0005-0000-0000-0000E41F0000}"/>
    <cellStyle name="style1488366792432" xfId="7283" xr:uid="{00000000-0005-0000-0000-0000E51F0000}"/>
    <cellStyle name="style1488366792541" xfId="7284" xr:uid="{00000000-0005-0000-0000-0000E61F0000}"/>
    <cellStyle name="style1488366792635" xfId="7285" xr:uid="{00000000-0005-0000-0000-0000E71F0000}"/>
    <cellStyle name="style1488366792729" xfId="7286" xr:uid="{00000000-0005-0000-0000-0000E81F0000}"/>
    <cellStyle name="style1488366792822" xfId="7287" xr:uid="{00000000-0005-0000-0000-0000E91F0000}"/>
    <cellStyle name="style1488366792932" xfId="7288" xr:uid="{00000000-0005-0000-0000-0000EA1F0000}"/>
    <cellStyle name="style1488366793025" xfId="7289" xr:uid="{00000000-0005-0000-0000-0000EB1F0000}"/>
    <cellStyle name="style1488366793119" xfId="7290" xr:uid="{00000000-0005-0000-0000-0000EC1F0000}"/>
    <cellStyle name="style1488366793213" xfId="7291" xr:uid="{00000000-0005-0000-0000-0000ED1F0000}"/>
    <cellStyle name="style1488366793322" xfId="7292" xr:uid="{00000000-0005-0000-0000-0000EE1F0000}"/>
    <cellStyle name="style1488366793416" xfId="7293" xr:uid="{00000000-0005-0000-0000-0000EF1F0000}"/>
    <cellStyle name="style1488366793510" xfId="7294" xr:uid="{00000000-0005-0000-0000-0000F01F0000}"/>
    <cellStyle name="style1488366793619" xfId="7295" xr:uid="{00000000-0005-0000-0000-0000F11F0000}"/>
    <cellStyle name="style1488366793713" xfId="7296" xr:uid="{00000000-0005-0000-0000-0000F21F0000}"/>
    <cellStyle name="style1488366793822" xfId="7297" xr:uid="{00000000-0005-0000-0000-0000F31F0000}"/>
    <cellStyle name="style1488366793948" xfId="7298" xr:uid="{00000000-0005-0000-0000-0000F41F0000}"/>
    <cellStyle name="style1488366794057" xfId="7299" xr:uid="{00000000-0005-0000-0000-0000F51F0000}"/>
    <cellStyle name="style1488366794151" xfId="7300" xr:uid="{00000000-0005-0000-0000-0000F61F0000}"/>
    <cellStyle name="style1488366794245" xfId="7301" xr:uid="{00000000-0005-0000-0000-0000F71F0000}"/>
    <cellStyle name="style1488366794354" xfId="7302" xr:uid="{00000000-0005-0000-0000-0000F81F0000}"/>
    <cellStyle name="style1488366794432" xfId="7303" xr:uid="{00000000-0005-0000-0000-0000F91F0000}"/>
    <cellStyle name="style1488366794526" xfId="7304" xr:uid="{00000000-0005-0000-0000-0000FA1F0000}"/>
    <cellStyle name="style1488366794635" xfId="7305" xr:uid="{00000000-0005-0000-0000-0000FB1F0000}"/>
    <cellStyle name="style1488366794729" xfId="7306" xr:uid="{00000000-0005-0000-0000-0000FC1F0000}"/>
    <cellStyle name="style1488366794838" xfId="7307" xr:uid="{00000000-0005-0000-0000-0000FD1F0000}"/>
    <cellStyle name="style1488366794932" xfId="7308" xr:uid="{00000000-0005-0000-0000-0000FE1F0000}"/>
    <cellStyle name="style1488366795026" xfId="7309" xr:uid="{00000000-0005-0000-0000-0000FF1F0000}"/>
    <cellStyle name="style1488366795135" xfId="7310" xr:uid="{00000000-0005-0000-0000-000000200000}"/>
    <cellStyle name="style1488366795213" xfId="7311" xr:uid="{00000000-0005-0000-0000-000001200000}"/>
    <cellStyle name="style1488366795307" xfId="7312" xr:uid="{00000000-0005-0000-0000-000002200000}"/>
    <cellStyle name="style1488366795417" xfId="7313" xr:uid="{00000000-0005-0000-0000-000003200000}"/>
    <cellStyle name="style1488366795526" xfId="7314" xr:uid="{00000000-0005-0000-0000-000004200000}"/>
    <cellStyle name="style1488366795604" xfId="7315" xr:uid="{00000000-0005-0000-0000-000005200000}"/>
    <cellStyle name="style1488366795698" xfId="7316" xr:uid="{00000000-0005-0000-0000-000006200000}"/>
    <cellStyle name="style1488366795776" xfId="7317" xr:uid="{00000000-0005-0000-0000-000007200000}"/>
    <cellStyle name="style1488366795854" xfId="7318" xr:uid="{00000000-0005-0000-0000-000008200000}"/>
    <cellStyle name="style1488366795932" xfId="7319" xr:uid="{00000000-0005-0000-0000-000009200000}"/>
    <cellStyle name="style1488366796026" xfId="7320" xr:uid="{00000000-0005-0000-0000-00000A200000}"/>
    <cellStyle name="style1488366796104" xfId="7321" xr:uid="{00000000-0005-0000-0000-00000B200000}"/>
    <cellStyle name="style1488366796214" xfId="7322" xr:uid="{00000000-0005-0000-0000-00000C200000}"/>
    <cellStyle name="style1488366796307" xfId="7323" xr:uid="{00000000-0005-0000-0000-00000D200000}"/>
    <cellStyle name="style1488366796386" xfId="7324" xr:uid="{00000000-0005-0000-0000-00000E200000}"/>
    <cellStyle name="style1488366796464" xfId="7325" xr:uid="{00000000-0005-0000-0000-00000F200000}"/>
    <cellStyle name="style1488366835144" xfId="7326" xr:uid="{00000000-0005-0000-0000-000010200000}"/>
    <cellStyle name="style1488366835253" xfId="7327" xr:uid="{00000000-0005-0000-0000-000011200000}"/>
    <cellStyle name="style1488366835347" xfId="7328" xr:uid="{00000000-0005-0000-0000-000012200000}"/>
    <cellStyle name="style1488366835441" xfId="7329" xr:uid="{00000000-0005-0000-0000-000013200000}"/>
    <cellStyle name="style1488366835535" xfId="7330" xr:uid="{00000000-0005-0000-0000-000014200000}"/>
    <cellStyle name="style1488366835644" xfId="7331" xr:uid="{00000000-0005-0000-0000-000015200000}"/>
    <cellStyle name="style1488366835738" xfId="7332" xr:uid="{00000000-0005-0000-0000-000016200000}"/>
    <cellStyle name="style1488366835847" xfId="7333" xr:uid="{00000000-0005-0000-0000-000017200000}"/>
    <cellStyle name="style1488366835957" xfId="7334" xr:uid="{00000000-0005-0000-0000-000018200000}"/>
    <cellStyle name="style1488366836035" xfId="7335" xr:uid="{00000000-0005-0000-0000-000019200000}"/>
    <cellStyle name="style1488366836129" xfId="7336" xr:uid="{00000000-0005-0000-0000-00001A200000}"/>
    <cellStyle name="style1488366836222" xfId="7337" xr:uid="{00000000-0005-0000-0000-00001B200000}"/>
    <cellStyle name="style1488366836316" xfId="7338" xr:uid="{00000000-0005-0000-0000-00001C200000}"/>
    <cellStyle name="style1488366836410" xfId="7339" xr:uid="{00000000-0005-0000-0000-00001D200000}"/>
    <cellStyle name="style1488366836504" xfId="7340" xr:uid="{00000000-0005-0000-0000-00001E200000}"/>
    <cellStyle name="style1488366836613" xfId="7341" xr:uid="{00000000-0005-0000-0000-00001F200000}"/>
    <cellStyle name="style1488366836738" xfId="7342" xr:uid="{00000000-0005-0000-0000-000020200000}"/>
    <cellStyle name="style1488366836847" xfId="7343" xr:uid="{00000000-0005-0000-0000-000021200000}"/>
    <cellStyle name="style1488366836941" xfId="7344" xr:uid="{00000000-0005-0000-0000-000022200000}"/>
    <cellStyle name="style1488366837050" xfId="7345" xr:uid="{00000000-0005-0000-0000-000023200000}"/>
    <cellStyle name="style1488366875241" xfId="7346" xr:uid="{00000000-0005-0000-0000-000024200000}"/>
    <cellStyle name="style1488366875335" xfId="7347" xr:uid="{00000000-0005-0000-0000-000025200000}"/>
    <cellStyle name="style1488366875413" xfId="7348" xr:uid="{00000000-0005-0000-0000-000026200000}"/>
    <cellStyle name="style1488366875507" xfId="7349" xr:uid="{00000000-0005-0000-0000-000027200000}"/>
    <cellStyle name="style1488366875600" xfId="7350" xr:uid="{00000000-0005-0000-0000-000028200000}"/>
    <cellStyle name="style1488366875663" xfId="7351" xr:uid="{00000000-0005-0000-0000-000029200000}"/>
    <cellStyle name="style1488366875757" xfId="7352" xr:uid="{00000000-0005-0000-0000-00002A200000}"/>
    <cellStyle name="style1488366875866" xfId="7353" xr:uid="{00000000-0005-0000-0000-00002B200000}"/>
    <cellStyle name="style1488366875960" xfId="7354" xr:uid="{00000000-0005-0000-0000-00002C200000}"/>
    <cellStyle name="style1488366876054" xfId="7355" xr:uid="{00000000-0005-0000-0000-00002D200000}"/>
    <cellStyle name="style1488366876132" xfId="7356" xr:uid="{00000000-0005-0000-0000-00002E200000}"/>
    <cellStyle name="style1488366876225" xfId="7357" xr:uid="{00000000-0005-0000-0000-00002F200000}"/>
    <cellStyle name="style1488366876319" xfId="7358" xr:uid="{00000000-0005-0000-0000-000030200000}"/>
    <cellStyle name="style1488366876413" xfId="7359" xr:uid="{00000000-0005-0000-0000-000031200000}"/>
    <cellStyle name="style1488366876507" xfId="7360" xr:uid="{00000000-0005-0000-0000-000032200000}"/>
    <cellStyle name="style1488366876600" xfId="7361" xr:uid="{00000000-0005-0000-0000-000033200000}"/>
    <cellStyle name="style1488366876694" xfId="7362" xr:uid="{00000000-0005-0000-0000-000034200000}"/>
    <cellStyle name="style1488366876819" xfId="7363" xr:uid="{00000000-0005-0000-0000-000035200000}"/>
    <cellStyle name="style1488366876913" xfId="7364" xr:uid="{00000000-0005-0000-0000-000036200000}"/>
    <cellStyle name="style1488366876991" xfId="7365" xr:uid="{00000000-0005-0000-0000-000037200000}"/>
    <cellStyle name="style1488366877085" xfId="7366" xr:uid="{00000000-0005-0000-0000-000038200000}"/>
    <cellStyle name="style1488366877179" xfId="7367" xr:uid="{00000000-0005-0000-0000-000039200000}"/>
    <cellStyle name="style1488366877272" xfId="7368" xr:uid="{00000000-0005-0000-0000-00003A200000}"/>
    <cellStyle name="style1488366877351" xfId="7369" xr:uid="{00000000-0005-0000-0000-00003B200000}"/>
    <cellStyle name="style1488369150063" xfId="7370" xr:uid="{00000000-0005-0000-0000-00003C200000}"/>
    <cellStyle name="style1488369150173" xfId="7371" xr:uid="{00000000-0005-0000-0000-00003D200000}"/>
    <cellStyle name="style1488369150282" xfId="7372" xr:uid="{00000000-0005-0000-0000-00003E200000}"/>
    <cellStyle name="style1488369150407" xfId="7373" xr:uid="{00000000-0005-0000-0000-00003F200000}"/>
    <cellStyle name="style1488369150516" xfId="7374" xr:uid="{00000000-0005-0000-0000-000040200000}"/>
    <cellStyle name="style1488369150626" xfId="7375" xr:uid="{00000000-0005-0000-0000-000041200000}"/>
    <cellStyle name="style1488369150719" xfId="7376" xr:uid="{00000000-0005-0000-0000-000042200000}"/>
    <cellStyle name="style1488369150829" xfId="7377" xr:uid="{00000000-0005-0000-0000-000043200000}"/>
    <cellStyle name="style1488369150923" xfId="7378" xr:uid="{00000000-0005-0000-0000-000044200000}"/>
    <cellStyle name="style1488369151063" xfId="7379" xr:uid="{00000000-0005-0000-0000-000045200000}"/>
    <cellStyle name="style1488369151173" xfId="7380" xr:uid="{00000000-0005-0000-0000-000046200000}"/>
    <cellStyle name="style1488369151266" xfId="7381" xr:uid="{00000000-0005-0000-0000-000047200000}"/>
    <cellStyle name="style1488369151376" xfId="7382" xr:uid="{00000000-0005-0000-0000-000048200000}"/>
    <cellStyle name="style1488369151485" xfId="7383" xr:uid="{00000000-0005-0000-0000-000049200000}"/>
    <cellStyle name="style1488369151594" xfId="7384" xr:uid="{00000000-0005-0000-0000-00004A200000}"/>
    <cellStyle name="style1488369151704" xfId="7385" xr:uid="{00000000-0005-0000-0000-00004B200000}"/>
    <cellStyle name="style1488369151798" xfId="7386" xr:uid="{00000000-0005-0000-0000-00004C200000}"/>
    <cellStyle name="style1488369151907" xfId="7387" xr:uid="{00000000-0005-0000-0000-00004D200000}"/>
    <cellStyle name="style1488369152016" xfId="7388" xr:uid="{00000000-0005-0000-0000-00004E200000}"/>
    <cellStyle name="style1488369152126" xfId="7389" xr:uid="{00000000-0005-0000-0000-00004F200000}"/>
    <cellStyle name="style1488369152251" xfId="7390" xr:uid="{00000000-0005-0000-0000-000050200000}"/>
    <cellStyle name="style1488369152360" xfId="7391" xr:uid="{00000000-0005-0000-0000-000051200000}"/>
    <cellStyle name="style1488369152454" xfId="7392" xr:uid="{00000000-0005-0000-0000-000052200000}"/>
    <cellStyle name="style1488369152563" xfId="7393" xr:uid="{00000000-0005-0000-0000-000053200000}"/>
    <cellStyle name="style1488369152657" xfId="7394" xr:uid="{00000000-0005-0000-0000-000054200000}"/>
    <cellStyle name="style1488369152751" xfId="7395" xr:uid="{00000000-0005-0000-0000-000055200000}"/>
    <cellStyle name="style1488369152860" xfId="7396" xr:uid="{00000000-0005-0000-0000-000056200000}"/>
    <cellStyle name="style1488369152985" xfId="7397" xr:uid="{00000000-0005-0000-0000-000057200000}"/>
    <cellStyle name="style1488369153095" xfId="7398" xr:uid="{00000000-0005-0000-0000-000058200000}"/>
    <cellStyle name="style1488369153204" xfId="7399" xr:uid="{00000000-0005-0000-0000-000059200000}"/>
    <cellStyle name="style1488369153301" xfId="7400" xr:uid="{00000000-0005-0000-0000-00005A200000}"/>
    <cellStyle name="style1488369190678" xfId="7401" xr:uid="{00000000-0005-0000-0000-00005B200000}"/>
    <cellStyle name="style1488369190772" xfId="7402" xr:uid="{00000000-0005-0000-0000-00005C200000}"/>
    <cellStyle name="style1488369190865" xfId="7403" xr:uid="{00000000-0005-0000-0000-00005D200000}"/>
    <cellStyle name="style1488369190959" xfId="7404" xr:uid="{00000000-0005-0000-0000-00005E200000}"/>
    <cellStyle name="style1488369191053" xfId="7405" xr:uid="{00000000-0005-0000-0000-00005F200000}"/>
    <cellStyle name="style1488369191131" xfId="7406" xr:uid="{00000000-0005-0000-0000-000060200000}"/>
    <cellStyle name="style1488369191225" xfId="7407" xr:uid="{00000000-0005-0000-0000-000061200000}"/>
    <cellStyle name="style1488369191319" xfId="7408" xr:uid="{00000000-0005-0000-0000-000062200000}"/>
    <cellStyle name="style1488369191397" xfId="7409" xr:uid="{00000000-0005-0000-0000-000063200000}"/>
    <cellStyle name="style1488369191491" xfId="7410" xr:uid="{00000000-0005-0000-0000-000064200000}"/>
    <cellStyle name="style1488369191569" xfId="7411" xr:uid="{00000000-0005-0000-0000-000065200000}"/>
    <cellStyle name="style1488369191663" xfId="7412" xr:uid="{00000000-0005-0000-0000-000066200000}"/>
    <cellStyle name="style1488369191756" xfId="7413" xr:uid="{00000000-0005-0000-0000-000067200000}"/>
    <cellStyle name="style1488369191834" xfId="7414" xr:uid="{00000000-0005-0000-0000-000068200000}"/>
    <cellStyle name="style1488369191944" xfId="7415" xr:uid="{00000000-0005-0000-0000-000069200000}"/>
    <cellStyle name="style1488369192022" xfId="7416" xr:uid="{00000000-0005-0000-0000-00006A200000}"/>
    <cellStyle name="style1488369192116" xfId="7417" xr:uid="{00000000-0005-0000-0000-00006B200000}"/>
    <cellStyle name="style1488369192209" xfId="7418" xr:uid="{00000000-0005-0000-0000-00006C200000}"/>
    <cellStyle name="style1488369192319" xfId="7419" xr:uid="{00000000-0005-0000-0000-00006D200000}"/>
    <cellStyle name="style1488369192397" xfId="7420" xr:uid="{00000000-0005-0000-0000-00006E200000}"/>
    <cellStyle name="style1488369192491" xfId="7421" xr:uid="{00000000-0005-0000-0000-00006F200000}"/>
    <cellStyle name="style1488369192569" xfId="7422" xr:uid="{00000000-0005-0000-0000-000070200000}"/>
    <cellStyle name="style1488369192663" xfId="7423" xr:uid="{00000000-0005-0000-0000-000071200000}"/>
    <cellStyle name="style1488369192756" xfId="7424" xr:uid="{00000000-0005-0000-0000-000072200000}"/>
    <cellStyle name="style1488369192834" xfId="7425" xr:uid="{00000000-0005-0000-0000-000073200000}"/>
    <cellStyle name="style1488369192928" xfId="7426" xr:uid="{00000000-0005-0000-0000-000074200000}"/>
    <cellStyle name="style1488369193022" xfId="7427" xr:uid="{00000000-0005-0000-0000-000075200000}"/>
    <cellStyle name="style1488369193163" xfId="7428" xr:uid="{00000000-0005-0000-0000-000076200000}"/>
    <cellStyle name="style1488369193256" xfId="7429" xr:uid="{00000000-0005-0000-0000-000077200000}"/>
    <cellStyle name="style1488369193350" xfId="7430" xr:uid="{00000000-0005-0000-0000-000078200000}"/>
    <cellStyle name="style1488369193428" xfId="7431" xr:uid="{00000000-0005-0000-0000-000079200000}"/>
    <cellStyle name="style1488369193538" xfId="7432" xr:uid="{00000000-0005-0000-0000-00007A200000}"/>
    <cellStyle name="style1488369193616" xfId="7433" xr:uid="{00000000-0005-0000-0000-00007B200000}"/>
    <cellStyle name="style1488369193694" xfId="7434" xr:uid="{00000000-0005-0000-0000-00007C200000}"/>
    <cellStyle name="style1488369193772" xfId="7435" xr:uid="{00000000-0005-0000-0000-00007D200000}"/>
    <cellStyle name="style1488369193835" xfId="7436" xr:uid="{00000000-0005-0000-0000-00007E200000}"/>
    <cellStyle name="style1488369193913" xfId="7437" xr:uid="{00000000-0005-0000-0000-00007F200000}"/>
    <cellStyle name="style1488369193991" xfId="7438" xr:uid="{00000000-0005-0000-0000-000080200000}"/>
    <cellStyle name="style1488369194069" xfId="7439" xr:uid="{00000000-0005-0000-0000-000081200000}"/>
    <cellStyle name="style1488369194210" xfId="7440" xr:uid="{00000000-0005-0000-0000-000082200000}"/>
    <cellStyle name="style1488369194272" xfId="7441" xr:uid="{00000000-0005-0000-0000-000083200000}"/>
    <cellStyle name="style1488369194350" xfId="7442" xr:uid="{00000000-0005-0000-0000-000084200000}"/>
    <cellStyle name="style1488369194428" xfId="7443" xr:uid="{00000000-0005-0000-0000-000085200000}"/>
    <cellStyle name="style1488369232028" xfId="7444" xr:uid="{00000000-0005-0000-0000-000086200000}"/>
    <cellStyle name="style1488369232168" xfId="7445" xr:uid="{00000000-0005-0000-0000-000087200000}"/>
    <cellStyle name="style1488369232262" xfId="7446" xr:uid="{00000000-0005-0000-0000-000088200000}"/>
    <cellStyle name="style1488369232340" xfId="7447" xr:uid="{00000000-0005-0000-0000-000089200000}"/>
    <cellStyle name="style1488369232434" xfId="7448" xr:uid="{00000000-0005-0000-0000-00008A200000}"/>
    <cellStyle name="style1488369232528" xfId="7449" xr:uid="{00000000-0005-0000-0000-00008B200000}"/>
    <cellStyle name="style1488369232606" xfId="7450" xr:uid="{00000000-0005-0000-0000-00008C200000}"/>
    <cellStyle name="style1488369232700" xfId="7451" xr:uid="{00000000-0005-0000-0000-00008D200000}"/>
    <cellStyle name="style1488369232778" xfId="7452" xr:uid="{00000000-0005-0000-0000-00008E200000}"/>
    <cellStyle name="style1488369232872" xfId="7453" xr:uid="{00000000-0005-0000-0000-00008F200000}"/>
    <cellStyle name="style1488369232965" xfId="7454" xr:uid="{00000000-0005-0000-0000-000090200000}"/>
    <cellStyle name="style1488369233059" xfId="7455" xr:uid="{00000000-0005-0000-0000-000091200000}"/>
    <cellStyle name="style1488369233153" xfId="7456" xr:uid="{00000000-0005-0000-0000-000092200000}"/>
    <cellStyle name="style1488369233231" xfId="7457" xr:uid="{00000000-0005-0000-0000-000093200000}"/>
    <cellStyle name="style1488369233325" xfId="7458" xr:uid="{00000000-0005-0000-0000-000094200000}"/>
    <cellStyle name="style1488369233418" xfId="7459" xr:uid="{00000000-0005-0000-0000-000095200000}"/>
    <cellStyle name="style1488369233497" xfId="7460" xr:uid="{00000000-0005-0000-0000-000096200000}"/>
    <cellStyle name="style1488369233606" xfId="7461" xr:uid="{00000000-0005-0000-0000-000097200000}"/>
    <cellStyle name="style1488369233700" xfId="7462" xr:uid="{00000000-0005-0000-0000-000098200000}"/>
    <cellStyle name="style1488369233793" xfId="7463" xr:uid="{00000000-0005-0000-0000-000099200000}"/>
    <cellStyle name="style1488369233872" xfId="7464" xr:uid="{00000000-0005-0000-0000-00009A200000}"/>
    <cellStyle name="style1488369233981" xfId="7465" xr:uid="{00000000-0005-0000-0000-00009B200000}"/>
    <cellStyle name="style1488369234059" xfId="7466" xr:uid="{00000000-0005-0000-0000-00009C200000}"/>
    <cellStyle name="style1488369234153" xfId="7467" xr:uid="{00000000-0005-0000-0000-00009D200000}"/>
    <cellStyle name="style1488369234247" xfId="7468" xr:uid="{00000000-0005-0000-0000-00009E200000}"/>
    <cellStyle name="style1488369234325" xfId="7469" xr:uid="{00000000-0005-0000-0000-00009F200000}"/>
    <cellStyle name="style1488369234418" xfId="7470" xr:uid="{00000000-0005-0000-0000-0000A0200000}"/>
    <cellStyle name="style1488369234528" xfId="7471" xr:uid="{00000000-0005-0000-0000-0000A1200000}"/>
    <cellStyle name="style1488369234606" xfId="7472" xr:uid="{00000000-0005-0000-0000-0000A2200000}"/>
    <cellStyle name="style1488369234700" xfId="7473" xr:uid="{00000000-0005-0000-0000-0000A3200000}"/>
    <cellStyle name="style1488369234778" xfId="7474" xr:uid="{00000000-0005-0000-0000-0000A4200000}"/>
    <cellStyle name="style1488369272927" xfId="7475" xr:uid="{00000000-0005-0000-0000-0000A5200000}"/>
    <cellStyle name="style1488369273037" xfId="7476" xr:uid="{00000000-0005-0000-0000-0000A6200000}"/>
    <cellStyle name="style1488369273131" xfId="7477" xr:uid="{00000000-0005-0000-0000-0000A7200000}"/>
    <cellStyle name="style1488369273224" xfId="7478" xr:uid="{00000000-0005-0000-0000-0000A8200000}"/>
    <cellStyle name="style1488369273318" xfId="7479" xr:uid="{00000000-0005-0000-0000-0000A9200000}"/>
    <cellStyle name="style1488369273396" xfId="7480" xr:uid="{00000000-0005-0000-0000-0000AA200000}"/>
    <cellStyle name="style1488369273490" xfId="7481" xr:uid="{00000000-0005-0000-0000-0000AB200000}"/>
    <cellStyle name="style1488369273568" xfId="7482" xr:uid="{00000000-0005-0000-0000-0000AC200000}"/>
    <cellStyle name="style1488369273662" xfId="7483" xr:uid="{00000000-0005-0000-0000-0000AD200000}"/>
    <cellStyle name="style1488369273756" xfId="7484" xr:uid="{00000000-0005-0000-0000-0000AE200000}"/>
    <cellStyle name="style1488369273834" xfId="7485" xr:uid="{00000000-0005-0000-0000-0000AF200000}"/>
    <cellStyle name="style1488369273927" xfId="7486" xr:uid="{00000000-0005-0000-0000-0000B0200000}"/>
    <cellStyle name="style1488369274021" xfId="7487" xr:uid="{00000000-0005-0000-0000-0000B1200000}"/>
    <cellStyle name="style1488369274099" xfId="7488" xr:uid="{00000000-0005-0000-0000-0000B2200000}"/>
    <cellStyle name="style1488369274209" xfId="7489" xr:uid="{00000000-0005-0000-0000-0000B3200000}"/>
    <cellStyle name="style1488369274303" xfId="7490" xr:uid="{00000000-0005-0000-0000-0000B4200000}"/>
    <cellStyle name="style1488369274396" xfId="7491" xr:uid="{00000000-0005-0000-0000-0000B5200000}"/>
    <cellStyle name="style1488369274506" xfId="7492" xr:uid="{00000000-0005-0000-0000-0000B6200000}"/>
    <cellStyle name="style1488369274584" xfId="7493" xr:uid="{00000000-0005-0000-0000-0000B7200000}"/>
    <cellStyle name="style1488369274678" xfId="7494" xr:uid="{00000000-0005-0000-0000-0000B8200000}"/>
    <cellStyle name="style1488369274771" xfId="7495" xr:uid="{00000000-0005-0000-0000-0000B9200000}"/>
    <cellStyle name="style1488369274850" xfId="7496" xr:uid="{00000000-0005-0000-0000-0000BA200000}"/>
    <cellStyle name="style1488369274943" xfId="7497" xr:uid="{00000000-0005-0000-0000-0000BB200000}"/>
    <cellStyle name="style1488369275037" xfId="7498" xr:uid="{00000000-0005-0000-0000-0000BC200000}"/>
    <cellStyle name="style1488369275131" xfId="7499" xr:uid="{00000000-0005-0000-0000-0000BD200000}"/>
    <cellStyle name="style1488369275209" xfId="7500" xr:uid="{00000000-0005-0000-0000-0000BE200000}"/>
    <cellStyle name="style1488369275334" xfId="7501" xr:uid="{00000000-0005-0000-0000-0000BF200000}"/>
    <cellStyle name="style1488369275459" xfId="7502" xr:uid="{00000000-0005-0000-0000-0000C0200000}"/>
    <cellStyle name="style1488369275537" xfId="7503" xr:uid="{00000000-0005-0000-0000-0000C1200000}"/>
    <cellStyle name="style1488369275631" xfId="7504" xr:uid="{00000000-0005-0000-0000-0000C2200000}"/>
    <cellStyle name="style1488369275725" xfId="7505" xr:uid="{00000000-0005-0000-0000-0000C3200000}"/>
    <cellStyle name="style1488369275818" xfId="7506" xr:uid="{00000000-0005-0000-0000-0000C4200000}"/>
    <cellStyle name="style1488369275896" xfId="7507" xr:uid="{00000000-0005-0000-0000-0000C5200000}"/>
    <cellStyle name="style1488369275975" xfId="7508" xr:uid="{00000000-0005-0000-0000-0000C6200000}"/>
    <cellStyle name="style1488369276053" xfId="7509" xr:uid="{00000000-0005-0000-0000-0000C7200000}"/>
    <cellStyle name="style1488369276131" xfId="7510" xr:uid="{00000000-0005-0000-0000-0000C8200000}"/>
    <cellStyle name="style1488369276209" xfId="7511" xr:uid="{00000000-0005-0000-0000-0000C9200000}"/>
    <cellStyle name="style1488369276271" xfId="7512" xr:uid="{00000000-0005-0000-0000-0000CA200000}"/>
    <cellStyle name="style1488369276350" xfId="7513" xr:uid="{00000000-0005-0000-0000-0000CB200000}"/>
    <cellStyle name="style1488369276475" xfId="7514" xr:uid="{00000000-0005-0000-0000-0000CC200000}"/>
    <cellStyle name="style1488369276537" xfId="7515" xr:uid="{00000000-0005-0000-0000-0000CD200000}"/>
    <cellStyle name="style1488369276616" xfId="7516" xr:uid="{00000000-0005-0000-0000-0000CE200000}"/>
    <cellStyle name="style1488369276694" xfId="7517" xr:uid="{00000000-0005-0000-0000-0000CF200000}"/>
    <cellStyle name="style1488369314594" xfId="7518" xr:uid="{00000000-0005-0000-0000-0000D0200000}"/>
    <cellStyle name="style1488369314688" xfId="7519" xr:uid="{00000000-0005-0000-0000-0000D1200000}"/>
    <cellStyle name="style1488369314766" xfId="7520" xr:uid="{00000000-0005-0000-0000-0000D2200000}"/>
    <cellStyle name="style1488369314860" xfId="7521" xr:uid="{00000000-0005-0000-0000-0000D3200000}"/>
    <cellStyle name="style1488369314953" xfId="7522" xr:uid="{00000000-0005-0000-0000-0000D4200000}"/>
    <cellStyle name="style1488369315032" xfId="7523" xr:uid="{00000000-0005-0000-0000-0000D5200000}"/>
    <cellStyle name="style1488369315125" xfId="7524" xr:uid="{00000000-0005-0000-0000-0000D6200000}"/>
    <cellStyle name="style1488369315219" xfId="7525" xr:uid="{00000000-0005-0000-0000-0000D7200000}"/>
    <cellStyle name="style1488369315297" xfId="7526" xr:uid="{00000000-0005-0000-0000-0000D8200000}"/>
    <cellStyle name="style1488369315391" xfId="7527" xr:uid="{00000000-0005-0000-0000-0000D9200000}"/>
    <cellStyle name="style1488369315469" xfId="7528" xr:uid="{00000000-0005-0000-0000-0000DA200000}"/>
    <cellStyle name="style1488369315563" xfId="7529" xr:uid="{00000000-0005-0000-0000-0000DB200000}"/>
    <cellStyle name="style1488369315657" xfId="7530" xr:uid="{00000000-0005-0000-0000-0000DC200000}"/>
    <cellStyle name="style1488369315735" xfId="7531" xr:uid="{00000000-0005-0000-0000-0000DD200000}"/>
    <cellStyle name="style1488369315829" xfId="7532" xr:uid="{00000000-0005-0000-0000-0000DE200000}"/>
    <cellStyle name="style1488369315922" xfId="7533" xr:uid="{00000000-0005-0000-0000-0000DF200000}"/>
    <cellStyle name="style1488369316016" xfId="7534" xr:uid="{00000000-0005-0000-0000-0000E0200000}"/>
    <cellStyle name="style1488369316126" xfId="7535" xr:uid="{00000000-0005-0000-0000-0000E1200000}"/>
    <cellStyle name="style1488369316219" xfId="7536" xr:uid="{00000000-0005-0000-0000-0000E2200000}"/>
    <cellStyle name="style1488369316313" xfId="7537" xr:uid="{00000000-0005-0000-0000-0000E3200000}"/>
    <cellStyle name="style1488369316391" xfId="7538" xr:uid="{00000000-0005-0000-0000-0000E4200000}"/>
    <cellStyle name="style1488369316485" xfId="7539" xr:uid="{00000000-0005-0000-0000-0000E5200000}"/>
    <cellStyle name="style1488369316579" xfId="7540" xr:uid="{00000000-0005-0000-0000-0000E6200000}"/>
    <cellStyle name="style1488369316657" xfId="7541" xr:uid="{00000000-0005-0000-0000-0000E7200000}"/>
    <cellStyle name="style1488369316751" xfId="7542" xr:uid="{00000000-0005-0000-0000-0000E8200000}"/>
    <cellStyle name="style1488369316829" xfId="7543" xr:uid="{00000000-0005-0000-0000-0000E9200000}"/>
    <cellStyle name="style1488369316938" xfId="7544" xr:uid="{00000000-0005-0000-0000-0000EA200000}"/>
    <cellStyle name="style1488369317032" xfId="7545" xr:uid="{00000000-0005-0000-0000-0000EB200000}"/>
    <cellStyle name="style1488369317126" xfId="7546" xr:uid="{00000000-0005-0000-0000-0000EC200000}"/>
    <cellStyle name="style1488369317204" xfId="7547" xr:uid="{00000000-0005-0000-0000-0000ED200000}"/>
    <cellStyle name="style1488369317298" xfId="7548" xr:uid="{00000000-0005-0000-0000-0000EE200000}"/>
    <cellStyle name="style1488369317407" xfId="7549" xr:uid="{00000000-0005-0000-0000-0000EF200000}"/>
    <cellStyle name="style1488369317469" xfId="7550" xr:uid="{00000000-0005-0000-0000-0000F0200000}"/>
    <cellStyle name="style1488369317548" xfId="7551" xr:uid="{00000000-0005-0000-0000-0000F1200000}"/>
    <cellStyle name="style1488369317626" xfId="7552" xr:uid="{00000000-0005-0000-0000-0000F2200000}"/>
    <cellStyle name="style1488369317688" xfId="7553" xr:uid="{00000000-0005-0000-0000-0000F3200000}"/>
    <cellStyle name="style1488369317766" xfId="7554" xr:uid="{00000000-0005-0000-0000-0000F4200000}"/>
    <cellStyle name="style1488369317844" xfId="7555" xr:uid="{00000000-0005-0000-0000-0000F5200000}"/>
    <cellStyle name="style1488369317923" xfId="7556" xr:uid="{00000000-0005-0000-0000-0000F6200000}"/>
    <cellStyle name="style1488369318016" xfId="7557" xr:uid="{00000000-0005-0000-0000-0000F7200000}"/>
    <cellStyle name="style1488369318110" xfId="7558" xr:uid="{00000000-0005-0000-0000-0000F8200000}"/>
    <cellStyle name="style1488369318173" xfId="7559" xr:uid="{00000000-0005-0000-0000-0000F9200000}"/>
    <cellStyle name="style1488369318251" xfId="7560" xr:uid="{00000000-0005-0000-0000-0000FA200000}"/>
    <cellStyle name="style1488369356369" xfId="7561" xr:uid="{00000000-0005-0000-0000-0000FB200000}"/>
    <cellStyle name="style1488369356479" xfId="7562" xr:uid="{00000000-0005-0000-0000-0000FC200000}"/>
    <cellStyle name="style1488369356573" xfId="7563" xr:uid="{00000000-0005-0000-0000-0000FD200000}"/>
    <cellStyle name="style1488369356666" xfId="7564" xr:uid="{00000000-0005-0000-0000-0000FE200000}"/>
    <cellStyle name="style1488369356776" xfId="7565" xr:uid="{00000000-0005-0000-0000-0000FF200000}"/>
    <cellStyle name="style1488369356885" xfId="7566" xr:uid="{00000000-0005-0000-0000-000000210000}"/>
    <cellStyle name="style1488369356995" xfId="7567" xr:uid="{00000000-0005-0000-0000-000001210000}"/>
    <cellStyle name="style1488369357088" xfId="7568" xr:uid="{00000000-0005-0000-0000-000002210000}"/>
    <cellStyle name="style1488369357182" xfId="7569" xr:uid="{00000000-0005-0000-0000-000003210000}"/>
    <cellStyle name="style1488369357276" xfId="7570" xr:uid="{00000000-0005-0000-0000-000004210000}"/>
    <cellStyle name="style1488369357354" xfId="7571" xr:uid="{00000000-0005-0000-0000-000005210000}"/>
    <cellStyle name="style1488369357448" xfId="7572" xr:uid="{00000000-0005-0000-0000-000006210000}"/>
    <cellStyle name="style1488369357542" xfId="7573" xr:uid="{00000000-0005-0000-0000-000007210000}"/>
    <cellStyle name="style1488369357620" xfId="7574" xr:uid="{00000000-0005-0000-0000-000008210000}"/>
    <cellStyle name="style1488369357729" xfId="7575" xr:uid="{00000000-0005-0000-0000-000009210000}"/>
    <cellStyle name="style1488369357823" xfId="7576" xr:uid="{00000000-0005-0000-0000-00000A210000}"/>
    <cellStyle name="style1488369357963" xfId="7577" xr:uid="{00000000-0005-0000-0000-00000B210000}"/>
    <cellStyle name="style1488369358057" xfId="7578" xr:uid="{00000000-0005-0000-0000-00000C210000}"/>
    <cellStyle name="style1488369358167" xfId="7579" xr:uid="{00000000-0005-0000-0000-00000D210000}"/>
    <cellStyle name="style1488369358276" xfId="7580" xr:uid="{00000000-0005-0000-0000-00000E210000}"/>
    <cellStyle name="style1488369395868" xfId="7581" xr:uid="{00000000-0005-0000-0000-00000F210000}"/>
    <cellStyle name="style1488369395978" xfId="7582" xr:uid="{00000000-0005-0000-0000-000010210000}"/>
    <cellStyle name="style1488369396071" xfId="7583" xr:uid="{00000000-0005-0000-0000-000011210000}"/>
    <cellStyle name="style1488369396149" xfId="7584" xr:uid="{00000000-0005-0000-0000-000012210000}"/>
    <cellStyle name="style1488369396243" xfId="7585" xr:uid="{00000000-0005-0000-0000-000013210000}"/>
    <cellStyle name="style1488369396322" xfId="7586" xr:uid="{00000000-0005-0000-0000-000014210000}"/>
    <cellStyle name="style1488369396400" xfId="7587" xr:uid="{00000000-0005-0000-0000-000015210000}"/>
    <cellStyle name="style1488369396494" xfId="7588" xr:uid="{00000000-0005-0000-0000-000016210000}"/>
    <cellStyle name="style1488369396603" xfId="7589" xr:uid="{00000000-0005-0000-0000-000017210000}"/>
    <cellStyle name="style1488369396681" xfId="7590" xr:uid="{00000000-0005-0000-0000-000018210000}"/>
    <cellStyle name="style1488369396775" xfId="7591" xr:uid="{00000000-0005-0000-0000-000019210000}"/>
    <cellStyle name="style1488369396853" xfId="7592" xr:uid="{00000000-0005-0000-0000-00001A210000}"/>
    <cellStyle name="style1488369396947" xfId="7593" xr:uid="{00000000-0005-0000-0000-00001B210000}"/>
    <cellStyle name="style1488369397056" xfId="7594" xr:uid="{00000000-0005-0000-0000-00001C210000}"/>
    <cellStyle name="style1488369397150" xfId="7595" xr:uid="{00000000-0005-0000-0000-00001D210000}"/>
    <cellStyle name="style1488369397244" xfId="7596" xr:uid="{00000000-0005-0000-0000-00001E210000}"/>
    <cellStyle name="style1488369397337" xfId="7597" xr:uid="{00000000-0005-0000-0000-00001F210000}"/>
    <cellStyle name="style1488369397462" xfId="7598" xr:uid="{00000000-0005-0000-0000-000020210000}"/>
    <cellStyle name="style1488369397540" xfId="7599" xr:uid="{00000000-0005-0000-0000-000021210000}"/>
    <cellStyle name="style1488369397634" xfId="7600" xr:uid="{00000000-0005-0000-0000-000022210000}"/>
    <cellStyle name="style1488369397712" xfId="7601" xr:uid="{00000000-0005-0000-0000-000023210000}"/>
    <cellStyle name="style1488369397806" xfId="7602" xr:uid="{00000000-0005-0000-0000-000024210000}"/>
    <cellStyle name="style1488369397884" xfId="7603" xr:uid="{00000000-0005-0000-0000-000025210000}"/>
    <cellStyle name="style1488369397994" xfId="7604" xr:uid="{00000000-0005-0000-0000-000026210000}"/>
    <cellStyle name="style1488374554326" xfId="7605" xr:uid="{00000000-0005-0000-0000-000027210000}"/>
    <cellStyle name="style1488374554451" xfId="7606" xr:uid="{00000000-0005-0000-0000-000028210000}"/>
    <cellStyle name="style1488374554545" xfId="7607" xr:uid="{00000000-0005-0000-0000-000029210000}"/>
    <cellStyle name="style1488374554654" xfId="7608" xr:uid="{00000000-0005-0000-0000-00002A210000}"/>
    <cellStyle name="style1488374554748" xfId="7609" xr:uid="{00000000-0005-0000-0000-00002B210000}"/>
    <cellStyle name="style1488374554873" xfId="7610" xr:uid="{00000000-0005-0000-0000-00002C210000}"/>
    <cellStyle name="style1488374554982" xfId="7611" xr:uid="{00000000-0005-0000-0000-00002D210000}"/>
    <cellStyle name="style1488374555076" xfId="7612" xr:uid="{00000000-0005-0000-0000-00002E210000}"/>
    <cellStyle name="style1488374555186" xfId="7613" xr:uid="{00000000-0005-0000-0000-00002F210000}"/>
    <cellStyle name="style1488374555311" xfId="7614" xr:uid="{00000000-0005-0000-0000-000030210000}"/>
    <cellStyle name="style1488374555420" xfId="7615" xr:uid="{00000000-0005-0000-0000-000031210000}"/>
    <cellStyle name="style1488374555529" xfId="7616" xr:uid="{00000000-0005-0000-0000-000032210000}"/>
    <cellStyle name="style1488374555623" xfId="7617" xr:uid="{00000000-0005-0000-0000-000033210000}"/>
    <cellStyle name="style1488374555733" xfId="7618" xr:uid="{00000000-0005-0000-0000-000034210000}"/>
    <cellStyle name="style1488374555873" xfId="7619" xr:uid="{00000000-0005-0000-0000-000035210000}"/>
    <cellStyle name="style1488374555983" xfId="7620" xr:uid="{00000000-0005-0000-0000-000036210000}"/>
    <cellStyle name="style1488374556076" xfId="7621" xr:uid="{00000000-0005-0000-0000-000037210000}"/>
    <cellStyle name="style1488374556186" xfId="7622" xr:uid="{00000000-0005-0000-0000-000038210000}"/>
    <cellStyle name="style1488374556280" xfId="7623" xr:uid="{00000000-0005-0000-0000-000039210000}"/>
    <cellStyle name="style1488374556389" xfId="7624" xr:uid="{00000000-0005-0000-0000-00003A210000}"/>
    <cellStyle name="style1488374556514" xfId="7625" xr:uid="{00000000-0005-0000-0000-00003B210000}"/>
    <cellStyle name="style1488374556608" xfId="7626" xr:uid="{00000000-0005-0000-0000-00003C210000}"/>
    <cellStyle name="style1488374556717" xfId="7627" xr:uid="{00000000-0005-0000-0000-00003D210000}"/>
    <cellStyle name="style1488374556811" xfId="7628" xr:uid="{00000000-0005-0000-0000-00003E210000}"/>
    <cellStyle name="style1488374556920" xfId="7629" xr:uid="{00000000-0005-0000-0000-00003F210000}"/>
    <cellStyle name="style1488374557014" xfId="7630" xr:uid="{00000000-0005-0000-0000-000040210000}"/>
    <cellStyle name="style1488374557123" xfId="7631" xr:uid="{00000000-0005-0000-0000-000041210000}"/>
    <cellStyle name="style1488374557233" xfId="7632" xr:uid="{00000000-0005-0000-0000-000042210000}"/>
    <cellStyle name="style1488374557342" xfId="7633" xr:uid="{00000000-0005-0000-0000-000043210000}"/>
    <cellStyle name="style1488374557436" xfId="7634" xr:uid="{00000000-0005-0000-0000-000044210000}"/>
    <cellStyle name="style1488374557545" xfId="7635" xr:uid="{00000000-0005-0000-0000-000045210000}"/>
    <cellStyle name="style1488374594767" xfId="7636" xr:uid="{00000000-0005-0000-0000-000046210000}"/>
    <cellStyle name="style1488374594892" xfId="7637" xr:uid="{00000000-0005-0000-0000-000047210000}"/>
    <cellStyle name="style1488374595002" xfId="7638" xr:uid="{00000000-0005-0000-0000-000048210000}"/>
    <cellStyle name="style1488374595111" xfId="7639" xr:uid="{00000000-0005-0000-0000-000049210000}"/>
    <cellStyle name="style1488374595205" xfId="7640" xr:uid="{00000000-0005-0000-0000-00004A210000}"/>
    <cellStyle name="style1488374595283" xfId="7641" xr:uid="{00000000-0005-0000-0000-00004B210000}"/>
    <cellStyle name="style1488374595377" xfId="7642" xr:uid="{00000000-0005-0000-0000-00004C210000}"/>
    <cellStyle name="style1488374595455" xfId="7643" xr:uid="{00000000-0005-0000-0000-00004D210000}"/>
    <cellStyle name="style1488374595549" xfId="7644" xr:uid="{00000000-0005-0000-0000-00004E210000}"/>
    <cellStyle name="style1488374595643" xfId="7645" xr:uid="{00000000-0005-0000-0000-00004F210000}"/>
    <cellStyle name="style1488374595736" xfId="7646" xr:uid="{00000000-0005-0000-0000-000050210000}"/>
    <cellStyle name="style1488374595830" xfId="7647" xr:uid="{00000000-0005-0000-0000-000051210000}"/>
    <cellStyle name="style1488374595924" xfId="7648" xr:uid="{00000000-0005-0000-0000-000052210000}"/>
    <cellStyle name="style1488374596018" xfId="7649" xr:uid="{00000000-0005-0000-0000-000053210000}"/>
    <cellStyle name="style1488374596111" xfId="7650" xr:uid="{00000000-0005-0000-0000-000054210000}"/>
    <cellStyle name="style1488374596205" xfId="7651" xr:uid="{00000000-0005-0000-0000-000055210000}"/>
    <cellStyle name="style1488374596315" xfId="7652" xr:uid="{00000000-0005-0000-0000-000056210000}"/>
    <cellStyle name="style1488374596408" xfId="7653" xr:uid="{00000000-0005-0000-0000-000057210000}"/>
    <cellStyle name="style1488374596502" xfId="7654" xr:uid="{00000000-0005-0000-0000-000058210000}"/>
    <cellStyle name="style1488374596580" xfId="7655" xr:uid="{00000000-0005-0000-0000-000059210000}"/>
    <cellStyle name="style1488374596674" xfId="7656" xr:uid="{00000000-0005-0000-0000-00005A210000}"/>
    <cellStyle name="style1488374596752" xfId="7657" xr:uid="{00000000-0005-0000-0000-00005B210000}"/>
    <cellStyle name="style1488374596846" xfId="7658" xr:uid="{00000000-0005-0000-0000-00005C210000}"/>
    <cellStyle name="style1488374596940" xfId="7659" xr:uid="{00000000-0005-0000-0000-00005D210000}"/>
    <cellStyle name="style1488374597033" xfId="7660" xr:uid="{00000000-0005-0000-0000-00005E210000}"/>
    <cellStyle name="style1488374597111" xfId="7661" xr:uid="{00000000-0005-0000-0000-00005F210000}"/>
    <cellStyle name="style1488374597205" xfId="7662" xr:uid="{00000000-0005-0000-0000-000060210000}"/>
    <cellStyle name="style1488374597361" xfId="7663" xr:uid="{00000000-0005-0000-0000-000061210000}"/>
    <cellStyle name="style1488374597455" xfId="7664" xr:uid="{00000000-0005-0000-0000-000062210000}"/>
    <cellStyle name="style1488374597565" xfId="7665" xr:uid="{00000000-0005-0000-0000-000063210000}"/>
    <cellStyle name="style1488374597659" xfId="7666" xr:uid="{00000000-0005-0000-0000-000064210000}"/>
    <cellStyle name="style1488374597768" xfId="7667" xr:uid="{00000000-0005-0000-0000-000065210000}"/>
    <cellStyle name="style1488374597846" xfId="7668" xr:uid="{00000000-0005-0000-0000-000066210000}"/>
    <cellStyle name="style1488374597924" xfId="7669" xr:uid="{00000000-0005-0000-0000-000067210000}"/>
    <cellStyle name="style1488374598002" xfId="7670" xr:uid="{00000000-0005-0000-0000-000068210000}"/>
    <cellStyle name="style1488374598065" xfId="7671" xr:uid="{00000000-0005-0000-0000-000069210000}"/>
    <cellStyle name="style1488374598143" xfId="7672" xr:uid="{00000000-0005-0000-0000-00006A210000}"/>
    <cellStyle name="style1488374598221" xfId="7673" xr:uid="{00000000-0005-0000-0000-00006B210000}"/>
    <cellStyle name="style1488374598299" xfId="7674" xr:uid="{00000000-0005-0000-0000-00006C210000}"/>
    <cellStyle name="style1488374598440" xfId="7675" xr:uid="{00000000-0005-0000-0000-00006D210000}"/>
    <cellStyle name="style1488374598518" xfId="7676" xr:uid="{00000000-0005-0000-0000-00006E210000}"/>
    <cellStyle name="style1488374598596" xfId="7677" xr:uid="{00000000-0005-0000-0000-00006F210000}"/>
    <cellStyle name="style1488374598659" xfId="7678" xr:uid="{00000000-0005-0000-0000-000070210000}"/>
    <cellStyle name="style1488374636215" xfId="7679" xr:uid="{00000000-0005-0000-0000-000071210000}"/>
    <cellStyle name="style1488374636308" xfId="7680" xr:uid="{00000000-0005-0000-0000-000072210000}"/>
    <cellStyle name="style1488374636402" xfId="7681" xr:uid="{00000000-0005-0000-0000-000073210000}"/>
    <cellStyle name="style1488374636496" xfId="7682" xr:uid="{00000000-0005-0000-0000-000074210000}"/>
    <cellStyle name="style1488374636590" xfId="7683" xr:uid="{00000000-0005-0000-0000-000075210000}"/>
    <cellStyle name="style1488374636668" xfId="7684" xr:uid="{00000000-0005-0000-0000-000076210000}"/>
    <cellStyle name="style1488374636761" xfId="7685" xr:uid="{00000000-0005-0000-0000-000077210000}"/>
    <cellStyle name="style1488374636840" xfId="7686" xr:uid="{00000000-0005-0000-0000-000078210000}"/>
    <cellStyle name="style1488374636933" xfId="7687" xr:uid="{00000000-0005-0000-0000-000079210000}"/>
    <cellStyle name="style1488374637027" xfId="7688" xr:uid="{00000000-0005-0000-0000-00007A210000}"/>
    <cellStyle name="style1488374637105" xfId="7689" xr:uid="{00000000-0005-0000-0000-00007B210000}"/>
    <cellStyle name="style1488374637199" xfId="7690" xr:uid="{00000000-0005-0000-0000-00007C210000}"/>
    <cellStyle name="style1488374637293" xfId="7691" xr:uid="{00000000-0005-0000-0000-00007D210000}"/>
    <cellStyle name="style1488374637371" xfId="7692" xr:uid="{00000000-0005-0000-0000-00007E210000}"/>
    <cellStyle name="style1488374637465" xfId="7693" xr:uid="{00000000-0005-0000-0000-00007F210000}"/>
    <cellStyle name="style1488374637558" xfId="7694" xr:uid="{00000000-0005-0000-0000-000080210000}"/>
    <cellStyle name="style1488374637637" xfId="7695" xr:uid="{00000000-0005-0000-0000-000081210000}"/>
    <cellStyle name="style1488374637762" xfId="7696" xr:uid="{00000000-0005-0000-0000-000082210000}"/>
    <cellStyle name="style1488374637840" xfId="7697" xr:uid="{00000000-0005-0000-0000-000083210000}"/>
    <cellStyle name="style1488374637934" xfId="7698" xr:uid="{00000000-0005-0000-0000-000084210000}"/>
    <cellStyle name="style1488374638027" xfId="7699" xr:uid="{00000000-0005-0000-0000-000085210000}"/>
    <cellStyle name="style1488374638121" xfId="7700" xr:uid="{00000000-0005-0000-0000-000086210000}"/>
    <cellStyle name="style1488374638199" xfId="7701" xr:uid="{00000000-0005-0000-0000-000087210000}"/>
    <cellStyle name="style1488374638293" xfId="7702" xr:uid="{00000000-0005-0000-0000-000088210000}"/>
    <cellStyle name="style1488374638371" xfId="7703" xr:uid="{00000000-0005-0000-0000-000089210000}"/>
    <cellStyle name="style1488374638465" xfId="7704" xr:uid="{00000000-0005-0000-0000-00008A210000}"/>
    <cellStyle name="style1488374638559" xfId="7705" xr:uid="{00000000-0005-0000-0000-00008B210000}"/>
    <cellStyle name="style1488374638652" xfId="7706" xr:uid="{00000000-0005-0000-0000-00008C210000}"/>
    <cellStyle name="style1488374638746" xfId="7707" xr:uid="{00000000-0005-0000-0000-00008D210000}"/>
    <cellStyle name="style1488374638824" xfId="7708" xr:uid="{00000000-0005-0000-0000-00008E210000}"/>
    <cellStyle name="style1488374638918" xfId="7709" xr:uid="{00000000-0005-0000-0000-00008F210000}"/>
    <cellStyle name="style1488374676268" xfId="7710" xr:uid="{00000000-0005-0000-0000-000090210000}"/>
    <cellStyle name="style1488374676362" xfId="7711" xr:uid="{00000000-0005-0000-0000-000091210000}"/>
    <cellStyle name="style1488374676440" xfId="7712" xr:uid="{00000000-0005-0000-0000-000092210000}"/>
    <cellStyle name="style1488374676534" xfId="7713" xr:uid="{00000000-0005-0000-0000-000093210000}"/>
    <cellStyle name="style1488374676628" xfId="7714" xr:uid="{00000000-0005-0000-0000-000094210000}"/>
    <cellStyle name="style1488374676706" xfId="7715" xr:uid="{00000000-0005-0000-0000-000095210000}"/>
    <cellStyle name="style1488374676800" xfId="7716" xr:uid="{00000000-0005-0000-0000-000096210000}"/>
    <cellStyle name="style1488374676893" xfId="7717" xr:uid="{00000000-0005-0000-0000-000097210000}"/>
    <cellStyle name="style1488374676987" xfId="7718" xr:uid="{00000000-0005-0000-0000-000098210000}"/>
    <cellStyle name="style1488374677065" xfId="7719" xr:uid="{00000000-0005-0000-0000-000099210000}"/>
    <cellStyle name="style1488374677159" xfId="7720" xr:uid="{00000000-0005-0000-0000-00009A210000}"/>
    <cellStyle name="style1488374677253" xfId="7721" xr:uid="{00000000-0005-0000-0000-00009B210000}"/>
    <cellStyle name="style1488374677346" xfId="7722" xr:uid="{00000000-0005-0000-0000-00009C210000}"/>
    <cellStyle name="style1488374677425" xfId="7723" xr:uid="{00000000-0005-0000-0000-00009D210000}"/>
    <cellStyle name="style1488374677534" xfId="7724" xr:uid="{00000000-0005-0000-0000-00009E210000}"/>
    <cellStyle name="style1488374677612" xfId="7725" xr:uid="{00000000-0005-0000-0000-00009F210000}"/>
    <cellStyle name="style1488374677706" xfId="7726" xr:uid="{00000000-0005-0000-0000-0000A0210000}"/>
    <cellStyle name="style1488374677815" xfId="7727" xr:uid="{00000000-0005-0000-0000-0000A1210000}"/>
    <cellStyle name="style1488374677909" xfId="7728" xr:uid="{00000000-0005-0000-0000-0000A2210000}"/>
    <cellStyle name="style1488374678003" xfId="7729" xr:uid="{00000000-0005-0000-0000-0000A3210000}"/>
    <cellStyle name="style1488374678081" xfId="7730" xr:uid="{00000000-0005-0000-0000-0000A4210000}"/>
    <cellStyle name="style1488374678175" xfId="7731" xr:uid="{00000000-0005-0000-0000-0000A5210000}"/>
    <cellStyle name="style1488374678268" xfId="7732" xr:uid="{00000000-0005-0000-0000-0000A6210000}"/>
    <cellStyle name="style1488374678362" xfId="7733" xr:uid="{00000000-0005-0000-0000-0000A7210000}"/>
    <cellStyle name="style1488374678440" xfId="7734" xr:uid="{00000000-0005-0000-0000-0000A8210000}"/>
    <cellStyle name="style1488374678534" xfId="7735" xr:uid="{00000000-0005-0000-0000-0000A9210000}"/>
    <cellStyle name="style1488374678659" xfId="7736" xr:uid="{00000000-0005-0000-0000-0000AA210000}"/>
    <cellStyle name="style1488374678784" xfId="7737" xr:uid="{00000000-0005-0000-0000-0000AB210000}"/>
    <cellStyle name="style1488374678878" xfId="7738" xr:uid="{00000000-0005-0000-0000-0000AC210000}"/>
    <cellStyle name="style1488374678972" xfId="7739" xr:uid="{00000000-0005-0000-0000-0000AD210000}"/>
    <cellStyle name="style1488374679065" xfId="7740" xr:uid="{00000000-0005-0000-0000-0000AE210000}"/>
    <cellStyle name="style1488374679159" xfId="7741" xr:uid="{00000000-0005-0000-0000-0000AF210000}"/>
    <cellStyle name="style1488374679237" xfId="7742" xr:uid="{00000000-0005-0000-0000-0000B0210000}"/>
    <cellStyle name="style1488374679315" xfId="7743" xr:uid="{00000000-0005-0000-0000-0000B1210000}"/>
    <cellStyle name="style1488374679393" xfId="7744" xr:uid="{00000000-0005-0000-0000-0000B2210000}"/>
    <cellStyle name="style1488374679472" xfId="7745" xr:uid="{00000000-0005-0000-0000-0000B3210000}"/>
    <cellStyle name="style1488374679534" xfId="7746" xr:uid="{00000000-0005-0000-0000-0000B4210000}"/>
    <cellStyle name="style1488374679612" xfId="7747" xr:uid="{00000000-0005-0000-0000-0000B5210000}"/>
    <cellStyle name="style1488374679691" xfId="7748" xr:uid="{00000000-0005-0000-0000-0000B6210000}"/>
    <cellStyle name="style1488374679816" xfId="7749" xr:uid="{00000000-0005-0000-0000-0000B7210000}"/>
    <cellStyle name="style1488374679894" xfId="7750" xr:uid="{00000000-0005-0000-0000-0000B8210000}"/>
    <cellStyle name="style1488374679972" xfId="7751" xr:uid="{00000000-0005-0000-0000-0000B9210000}"/>
    <cellStyle name="style1488374680050" xfId="7752" xr:uid="{00000000-0005-0000-0000-0000BA210000}"/>
    <cellStyle name="style1488374717856" xfId="7753" xr:uid="{00000000-0005-0000-0000-0000BB210000}"/>
    <cellStyle name="style1488374717996" xfId="7754" xr:uid="{00000000-0005-0000-0000-0000BC210000}"/>
    <cellStyle name="style1488374718106" xfId="7755" xr:uid="{00000000-0005-0000-0000-0000BD210000}"/>
    <cellStyle name="style1488374718200" xfId="7756" xr:uid="{00000000-0005-0000-0000-0000BE210000}"/>
    <cellStyle name="style1488374718278" xfId="7757" xr:uid="{00000000-0005-0000-0000-0000BF210000}"/>
    <cellStyle name="style1488374718371" xfId="7758" xr:uid="{00000000-0005-0000-0000-0000C0210000}"/>
    <cellStyle name="style1488374718450" xfId="7759" xr:uid="{00000000-0005-0000-0000-0000C1210000}"/>
    <cellStyle name="style1488374718543" xfId="7760" xr:uid="{00000000-0005-0000-0000-0000C2210000}"/>
    <cellStyle name="style1488374718637" xfId="7761" xr:uid="{00000000-0005-0000-0000-0000C3210000}"/>
    <cellStyle name="style1488374718731" xfId="7762" xr:uid="{00000000-0005-0000-0000-0000C4210000}"/>
    <cellStyle name="style1488374718809" xfId="7763" xr:uid="{00000000-0005-0000-0000-0000C5210000}"/>
    <cellStyle name="style1488374718918" xfId="7764" xr:uid="{00000000-0005-0000-0000-0000C6210000}"/>
    <cellStyle name="style1488374719012" xfId="7765" xr:uid="{00000000-0005-0000-0000-0000C7210000}"/>
    <cellStyle name="style1488374719090" xfId="7766" xr:uid="{00000000-0005-0000-0000-0000C8210000}"/>
    <cellStyle name="style1488374719184" xfId="7767" xr:uid="{00000000-0005-0000-0000-0000C9210000}"/>
    <cellStyle name="style1488374719278" xfId="7768" xr:uid="{00000000-0005-0000-0000-0000CA210000}"/>
    <cellStyle name="style1488374719371" xfId="7769" xr:uid="{00000000-0005-0000-0000-0000CB210000}"/>
    <cellStyle name="style1488374719481" xfId="7770" xr:uid="{00000000-0005-0000-0000-0000CC210000}"/>
    <cellStyle name="style1488374719559" xfId="7771" xr:uid="{00000000-0005-0000-0000-0000CD210000}"/>
    <cellStyle name="style1488374719653" xfId="7772" xr:uid="{00000000-0005-0000-0000-0000CE210000}"/>
    <cellStyle name="style1488374719747" xfId="7773" xr:uid="{00000000-0005-0000-0000-0000CF210000}"/>
    <cellStyle name="style1488374719840" xfId="7774" xr:uid="{00000000-0005-0000-0000-0000D0210000}"/>
    <cellStyle name="style1488374719919" xfId="7775" xr:uid="{00000000-0005-0000-0000-0000D1210000}"/>
    <cellStyle name="style1488374720012" xfId="7776" xr:uid="{00000000-0005-0000-0000-0000D2210000}"/>
    <cellStyle name="style1488374720106" xfId="7777" xr:uid="{00000000-0005-0000-0000-0000D3210000}"/>
    <cellStyle name="style1488374720200" xfId="7778" xr:uid="{00000000-0005-0000-0000-0000D4210000}"/>
    <cellStyle name="style1488374720278" xfId="7779" xr:uid="{00000000-0005-0000-0000-0000D5210000}"/>
    <cellStyle name="style1488374720387" xfId="7780" xr:uid="{00000000-0005-0000-0000-0000D6210000}"/>
    <cellStyle name="style1488374720481" xfId="7781" xr:uid="{00000000-0005-0000-0000-0000D7210000}"/>
    <cellStyle name="style1488374720575" xfId="7782" xr:uid="{00000000-0005-0000-0000-0000D8210000}"/>
    <cellStyle name="style1488374720653" xfId="7783" xr:uid="{00000000-0005-0000-0000-0000D9210000}"/>
    <cellStyle name="style1488374720762" xfId="7784" xr:uid="{00000000-0005-0000-0000-0000DA210000}"/>
    <cellStyle name="style1488374720841" xfId="7785" xr:uid="{00000000-0005-0000-0000-0000DB210000}"/>
    <cellStyle name="style1488374720903" xfId="7786" xr:uid="{00000000-0005-0000-0000-0000DC210000}"/>
    <cellStyle name="style1488374720981" xfId="7787" xr:uid="{00000000-0005-0000-0000-0000DD210000}"/>
    <cellStyle name="style1488374721059" xfId="7788" xr:uid="{00000000-0005-0000-0000-0000DE210000}"/>
    <cellStyle name="style1488374721137" xfId="7789" xr:uid="{00000000-0005-0000-0000-0000DF210000}"/>
    <cellStyle name="style1488374721216" xfId="7790" xr:uid="{00000000-0005-0000-0000-0000E0210000}"/>
    <cellStyle name="style1488374721278" xfId="7791" xr:uid="{00000000-0005-0000-0000-0000E1210000}"/>
    <cellStyle name="style1488374721372" xfId="7792" xr:uid="{00000000-0005-0000-0000-0000E2210000}"/>
    <cellStyle name="style1488374721450" xfId="7793" xr:uid="{00000000-0005-0000-0000-0000E3210000}"/>
    <cellStyle name="style1488374721512" xfId="7794" xr:uid="{00000000-0005-0000-0000-0000E4210000}"/>
    <cellStyle name="style1488374721591" xfId="7795" xr:uid="{00000000-0005-0000-0000-0000E5210000}"/>
    <cellStyle name="style1488374758268" xfId="7796" xr:uid="{00000000-0005-0000-0000-0000E6210000}"/>
    <cellStyle name="style1488374758378" xfId="7797" xr:uid="{00000000-0005-0000-0000-0000E7210000}"/>
    <cellStyle name="style1488374758471" xfId="7798" xr:uid="{00000000-0005-0000-0000-0000E8210000}"/>
    <cellStyle name="style1488374758565" xfId="7799" xr:uid="{00000000-0005-0000-0000-0000E9210000}"/>
    <cellStyle name="style1488374758675" xfId="7800" xr:uid="{00000000-0005-0000-0000-0000EA210000}"/>
    <cellStyle name="style1488374758768" xfId="7801" xr:uid="{00000000-0005-0000-0000-0000EB210000}"/>
    <cellStyle name="style1488374758862" xfId="7802" xr:uid="{00000000-0005-0000-0000-0000EC210000}"/>
    <cellStyle name="style1488374758972" xfId="7803" xr:uid="{00000000-0005-0000-0000-0000ED210000}"/>
    <cellStyle name="style1488374759065" xfId="7804" xr:uid="{00000000-0005-0000-0000-0000EE210000}"/>
    <cellStyle name="style1488374759159" xfId="7805" xr:uid="{00000000-0005-0000-0000-0000EF210000}"/>
    <cellStyle name="style1488374759253" xfId="7806" xr:uid="{00000000-0005-0000-0000-0000F0210000}"/>
    <cellStyle name="style1488374759347" xfId="7807" xr:uid="{00000000-0005-0000-0000-0000F1210000}"/>
    <cellStyle name="style1488374759440" xfId="7808" xr:uid="{00000000-0005-0000-0000-0000F2210000}"/>
    <cellStyle name="style1488374759518" xfId="7809" xr:uid="{00000000-0005-0000-0000-0000F3210000}"/>
    <cellStyle name="style1488374759628" xfId="7810" xr:uid="{00000000-0005-0000-0000-0000F4210000}"/>
    <cellStyle name="style1488374759722" xfId="7811" xr:uid="{00000000-0005-0000-0000-0000F5210000}"/>
    <cellStyle name="style1488374759847" xfId="7812" xr:uid="{00000000-0005-0000-0000-0000F6210000}"/>
    <cellStyle name="style1488374759972" xfId="7813" xr:uid="{00000000-0005-0000-0000-0000F7210000}"/>
    <cellStyle name="style1488374760066" xfId="7814" xr:uid="{00000000-0005-0000-0000-0000F8210000}"/>
    <cellStyle name="style1488374760175" xfId="7815" xr:uid="{00000000-0005-0000-0000-0000F9210000}"/>
    <cellStyle name="style1488374797945" xfId="7816" xr:uid="{00000000-0005-0000-0000-0000FA210000}"/>
    <cellStyle name="style1488374798055" xfId="7817" xr:uid="{00000000-0005-0000-0000-0000FB210000}"/>
    <cellStyle name="style1488374798133" xfId="7818" xr:uid="{00000000-0005-0000-0000-0000FC210000}"/>
    <cellStyle name="style1488374798242" xfId="7819" xr:uid="{00000000-0005-0000-0000-0000FD210000}"/>
    <cellStyle name="style1488374798320" xfId="7820" xr:uid="{00000000-0005-0000-0000-0000FE210000}"/>
    <cellStyle name="style1488374798399" xfId="7821" xr:uid="{00000000-0005-0000-0000-0000FF210000}"/>
    <cellStyle name="style1488374798477" xfId="7822" xr:uid="{00000000-0005-0000-0000-000000220000}"/>
    <cellStyle name="style1488374798586" xfId="7823" xr:uid="{00000000-0005-0000-0000-000001220000}"/>
    <cellStyle name="style1488374798712" xfId="7824" xr:uid="{00000000-0005-0000-0000-000002220000}"/>
    <cellStyle name="style1488374798790" xfId="7825" xr:uid="{00000000-0005-0000-0000-000003220000}"/>
    <cellStyle name="style1488374798884" xfId="7826" xr:uid="{00000000-0005-0000-0000-000004220000}"/>
    <cellStyle name="style1488374798977" xfId="7827" xr:uid="{00000000-0005-0000-0000-000005220000}"/>
    <cellStyle name="style1488374799071" xfId="7828" xr:uid="{00000000-0005-0000-0000-000006220000}"/>
    <cellStyle name="style1488374799180" xfId="7829" xr:uid="{00000000-0005-0000-0000-000007220000}"/>
    <cellStyle name="style1488374799290" xfId="7830" xr:uid="{00000000-0005-0000-0000-000008220000}"/>
    <cellStyle name="style1488374799384" xfId="7831" xr:uid="{00000000-0005-0000-0000-000009220000}"/>
    <cellStyle name="style1488374799493" xfId="7832" xr:uid="{00000000-0005-0000-0000-00000A220000}"/>
    <cellStyle name="style1488374799587" xfId="7833" xr:uid="{00000000-0005-0000-0000-00000B220000}"/>
    <cellStyle name="style1488374799665" xfId="7834" xr:uid="{00000000-0005-0000-0000-00000C220000}"/>
    <cellStyle name="style1488374799759" xfId="7835" xr:uid="{00000000-0005-0000-0000-00000D220000}"/>
    <cellStyle name="style1488374799852" xfId="7836" xr:uid="{00000000-0005-0000-0000-00000E220000}"/>
    <cellStyle name="style1488374799946" xfId="7837" xr:uid="{00000000-0005-0000-0000-00000F220000}"/>
    <cellStyle name="style1488374800024" xfId="7838" xr:uid="{00000000-0005-0000-0000-000010220000}"/>
    <cellStyle name="style1488374800118" xfId="7839" xr:uid="{00000000-0005-0000-0000-000011220000}"/>
    <cellStyle name="style1488375436916" xfId="7840" xr:uid="{00000000-0005-0000-0000-000012220000}"/>
    <cellStyle name="style1488375437025" xfId="7841" xr:uid="{00000000-0005-0000-0000-000013220000}"/>
    <cellStyle name="style1488375437134" xfId="7842" xr:uid="{00000000-0005-0000-0000-000014220000}"/>
    <cellStyle name="style1488375437244" xfId="7843" xr:uid="{00000000-0005-0000-0000-000015220000}"/>
    <cellStyle name="style1488375437338" xfId="7844" xr:uid="{00000000-0005-0000-0000-000016220000}"/>
    <cellStyle name="style1488375437447" xfId="7845" xr:uid="{00000000-0005-0000-0000-000017220000}"/>
    <cellStyle name="style1488375437541" xfId="7846" xr:uid="{00000000-0005-0000-0000-000018220000}"/>
    <cellStyle name="style1488375437650" xfId="7847" xr:uid="{00000000-0005-0000-0000-000019220000}"/>
    <cellStyle name="style1488375437760" xfId="7848" xr:uid="{00000000-0005-0000-0000-00001A220000}"/>
    <cellStyle name="style1488375437869" xfId="7849" xr:uid="{00000000-0005-0000-0000-00001B220000}"/>
    <cellStyle name="style1488375437978" xfId="7850" xr:uid="{00000000-0005-0000-0000-00001C220000}"/>
    <cellStyle name="style1488375438072" xfId="7851" xr:uid="{00000000-0005-0000-0000-00001D220000}"/>
    <cellStyle name="style1488375438182" xfId="7852" xr:uid="{00000000-0005-0000-0000-00001E220000}"/>
    <cellStyle name="style1488375438278" xfId="7853" xr:uid="{00000000-0005-0000-0000-00001F220000}"/>
    <cellStyle name="style1488375438403" xfId="7854" xr:uid="{00000000-0005-0000-0000-000020220000}"/>
    <cellStyle name="style1488375438528" xfId="7855" xr:uid="{00000000-0005-0000-0000-000021220000}"/>
    <cellStyle name="style1488375438638" xfId="7856" xr:uid="{00000000-0005-0000-0000-000022220000}"/>
    <cellStyle name="style1488375438731" xfId="7857" xr:uid="{00000000-0005-0000-0000-000023220000}"/>
    <cellStyle name="style1488375438841" xfId="7858" xr:uid="{00000000-0005-0000-0000-000024220000}"/>
    <cellStyle name="style1488375439481" xfId="7859" xr:uid="{00000000-0005-0000-0000-000025220000}"/>
    <cellStyle name="style1488375440091" xfId="7860" xr:uid="{00000000-0005-0000-0000-000026220000}"/>
    <cellStyle name="style1488375440372" xfId="7861" xr:uid="{00000000-0005-0000-0000-000027220000}"/>
    <cellStyle name="style1488375440575" xfId="7862" xr:uid="{00000000-0005-0000-0000-000028220000}"/>
    <cellStyle name="style1488375440794" xfId="7863" xr:uid="{00000000-0005-0000-0000-000029220000}"/>
    <cellStyle name="style1488375441013" xfId="7864" xr:uid="{00000000-0005-0000-0000-00002A220000}"/>
    <cellStyle name="style1488375441200" xfId="7865" xr:uid="{00000000-0005-0000-0000-00002B220000}"/>
    <cellStyle name="style1488375441435" xfId="7866" xr:uid="{00000000-0005-0000-0000-00002C220000}"/>
    <cellStyle name="style1488375441716" xfId="7867" xr:uid="{00000000-0005-0000-0000-00002D220000}"/>
    <cellStyle name="style1488375441903" xfId="7868" xr:uid="{00000000-0005-0000-0000-00002E220000}"/>
    <cellStyle name="style1488375442169" xfId="7869" xr:uid="{00000000-0005-0000-0000-00002F220000}"/>
    <cellStyle name="style1488375442388" xfId="7870" xr:uid="{00000000-0005-0000-0000-000030220000}"/>
    <cellStyle name="style1488375481367" xfId="7871" xr:uid="{00000000-0005-0000-0000-000031220000}"/>
    <cellStyle name="style1488375481461" xfId="7872" xr:uid="{00000000-0005-0000-0000-000032220000}"/>
    <cellStyle name="style1488375481554" xfId="7873" xr:uid="{00000000-0005-0000-0000-000033220000}"/>
    <cellStyle name="style1488375481632" xfId="7874" xr:uid="{00000000-0005-0000-0000-000034220000}"/>
    <cellStyle name="style1488375481726" xfId="7875" xr:uid="{00000000-0005-0000-0000-000035220000}"/>
    <cellStyle name="style1488375481804" xfId="7876" xr:uid="{00000000-0005-0000-0000-000036220000}"/>
    <cellStyle name="style1488375481898" xfId="7877" xr:uid="{00000000-0005-0000-0000-000037220000}"/>
    <cellStyle name="style1488375481976" xfId="7878" xr:uid="{00000000-0005-0000-0000-000038220000}"/>
    <cellStyle name="style1488375482070" xfId="7879" xr:uid="{00000000-0005-0000-0000-000039220000}"/>
    <cellStyle name="style1488375482164" xfId="7880" xr:uid="{00000000-0005-0000-0000-00003A220000}"/>
    <cellStyle name="style1488375482258" xfId="7881" xr:uid="{00000000-0005-0000-0000-00003B220000}"/>
    <cellStyle name="style1488375482336" xfId="7882" xr:uid="{00000000-0005-0000-0000-00003C220000}"/>
    <cellStyle name="style1488375482445" xfId="7883" xr:uid="{00000000-0005-0000-0000-00003D220000}"/>
    <cellStyle name="style1488375482523" xfId="7884" xr:uid="{00000000-0005-0000-0000-00003E220000}"/>
    <cellStyle name="style1488375482633" xfId="7885" xr:uid="{00000000-0005-0000-0000-00003F220000}"/>
    <cellStyle name="style1488375482711" xfId="7886" xr:uid="{00000000-0005-0000-0000-000040220000}"/>
    <cellStyle name="style1488375482804" xfId="7887" xr:uid="{00000000-0005-0000-0000-000041220000}"/>
    <cellStyle name="style1488375482914" xfId="7888" xr:uid="{00000000-0005-0000-0000-000042220000}"/>
    <cellStyle name="style1488375483008" xfId="7889" xr:uid="{00000000-0005-0000-0000-000043220000}"/>
    <cellStyle name="style1488375483101" xfId="7890" xr:uid="{00000000-0005-0000-0000-000044220000}"/>
    <cellStyle name="style1488375483180" xfId="7891" xr:uid="{00000000-0005-0000-0000-000045220000}"/>
    <cellStyle name="style1488375483273" xfId="7892" xr:uid="{00000000-0005-0000-0000-000046220000}"/>
    <cellStyle name="style1488375483367" xfId="7893" xr:uid="{00000000-0005-0000-0000-000047220000}"/>
    <cellStyle name="style1488375483461" xfId="7894" xr:uid="{00000000-0005-0000-0000-000048220000}"/>
    <cellStyle name="style1488375483539" xfId="7895" xr:uid="{00000000-0005-0000-0000-000049220000}"/>
    <cellStyle name="style1488375483633" xfId="7896" xr:uid="{00000000-0005-0000-0000-00004A220000}"/>
    <cellStyle name="style1488375483711" xfId="7897" xr:uid="{00000000-0005-0000-0000-00004B220000}"/>
    <cellStyle name="style1488375483851" xfId="7898" xr:uid="{00000000-0005-0000-0000-00004C220000}"/>
    <cellStyle name="style1488375483961" xfId="7899" xr:uid="{00000000-0005-0000-0000-00004D220000}"/>
    <cellStyle name="style1488375484039" xfId="7900" xr:uid="{00000000-0005-0000-0000-00004E220000}"/>
    <cellStyle name="style1488375484133" xfId="7901" xr:uid="{00000000-0005-0000-0000-00004F220000}"/>
    <cellStyle name="style1488375484227" xfId="7902" xr:uid="{00000000-0005-0000-0000-000050220000}"/>
    <cellStyle name="style1488375484305" xfId="7903" xr:uid="{00000000-0005-0000-0000-000051220000}"/>
    <cellStyle name="style1488375484383" xfId="7904" xr:uid="{00000000-0005-0000-0000-000052220000}"/>
    <cellStyle name="style1488375484461" xfId="7905" xr:uid="{00000000-0005-0000-0000-000053220000}"/>
    <cellStyle name="style1488375484524" xfId="7906" xr:uid="{00000000-0005-0000-0000-000054220000}"/>
    <cellStyle name="style1488375484602" xfId="7907" xr:uid="{00000000-0005-0000-0000-000055220000}"/>
    <cellStyle name="style1488375484680" xfId="7908" xr:uid="{00000000-0005-0000-0000-000056220000}"/>
    <cellStyle name="style1488375484742" xfId="7909" xr:uid="{00000000-0005-0000-0000-000057220000}"/>
    <cellStyle name="style1488375484899" xfId="7910" xr:uid="{00000000-0005-0000-0000-000058220000}"/>
    <cellStyle name="style1488375484977" xfId="7911" xr:uid="{00000000-0005-0000-0000-000059220000}"/>
    <cellStyle name="style1488375485039" xfId="7912" xr:uid="{00000000-0005-0000-0000-00005A220000}"/>
    <cellStyle name="style1488375485117" xfId="7913" xr:uid="{00000000-0005-0000-0000-00005B220000}"/>
    <cellStyle name="style1488375523737" xfId="7914" xr:uid="{00000000-0005-0000-0000-00005C220000}"/>
    <cellStyle name="style1488375523847" xfId="7915" xr:uid="{00000000-0005-0000-0000-00005D220000}"/>
    <cellStyle name="style1488375523972" xfId="7916" xr:uid="{00000000-0005-0000-0000-00005E220000}"/>
    <cellStyle name="style1488375524081" xfId="7917" xr:uid="{00000000-0005-0000-0000-00005F220000}"/>
    <cellStyle name="style1488375524175" xfId="7918" xr:uid="{00000000-0005-0000-0000-000060220000}"/>
    <cellStyle name="style1488375524284" xfId="7919" xr:uid="{00000000-0005-0000-0000-000061220000}"/>
    <cellStyle name="style1488375524378" xfId="7920" xr:uid="{00000000-0005-0000-0000-000062220000}"/>
    <cellStyle name="style1488375524472" xfId="7921" xr:uid="{00000000-0005-0000-0000-000063220000}"/>
    <cellStyle name="style1488375524581" xfId="7922" xr:uid="{00000000-0005-0000-0000-000064220000}"/>
    <cellStyle name="style1488375524706" xfId="7923" xr:uid="{00000000-0005-0000-0000-000065220000}"/>
    <cellStyle name="style1488375524816" xfId="7924" xr:uid="{00000000-0005-0000-0000-000066220000}"/>
    <cellStyle name="style1488375524956" xfId="7925" xr:uid="{00000000-0005-0000-0000-000067220000}"/>
    <cellStyle name="style1488375525128" xfId="7926" xr:uid="{00000000-0005-0000-0000-000068220000}"/>
    <cellStyle name="style1488375525269" xfId="7927" xr:uid="{00000000-0005-0000-0000-000069220000}"/>
    <cellStyle name="style1488375525425" xfId="7928" xr:uid="{00000000-0005-0000-0000-00006A220000}"/>
    <cellStyle name="style1488375525550" xfId="7929" xr:uid="{00000000-0005-0000-0000-00006B220000}"/>
    <cellStyle name="style1488375525660" xfId="7930" xr:uid="{00000000-0005-0000-0000-00006C220000}"/>
    <cellStyle name="style1488375525753" xfId="7931" xr:uid="{00000000-0005-0000-0000-00006D220000}"/>
    <cellStyle name="style1488375525863" xfId="7932" xr:uid="{00000000-0005-0000-0000-00006E220000}"/>
    <cellStyle name="style1488375525972" xfId="7933" xr:uid="{00000000-0005-0000-0000-00006F220000}"/>
    <cellStyle name="style1488375526066" xfId="7934" xr:uid="{00000000-0005-0000-0000-000070220000}"/>
    <cellStyle name="style1488375526175" xfId="7935" xr:uid="{00000000-0005-0000-0000-000071220000}"/>
    <cellStyle name="style1488375526269" xfId="7936" xr:uid="{00000000-0005-0000-0000-000072220000}"/>
    <cellStyle name="style1488375526363" xfId="7937" xr:uid="{00000000-0005-0000-0000-000073220000}"/>
    <cellStyle name="style1488375526457" xfId="7938" xr:uid="{00000000-0005-0000-0000-000074220000}"/>
    <cellStyle name="style1488375526550" xfId="7939" xr:uid="{00000000-0005-0000-0000-000075220000}"/>
    <cellStyle name="style1488375526628" xfId="7940" xr:uid="{00000000-0005-0000-0000-000076220000}"/>
    <cellStyle name="style1488375526738" xfId="7941" xr:uid="{00000000-0005-0000-0000-000077220000}"/>
    <cellStyle name="style1488375526816" xfId="7942" xr:uid="{00000000-0005-0000-0000-000078220000}"/>
    <cellStyle name="style1488375526910" xfId="7943" xr:uid="{00000000-0005-0000-0000-000079220000}"/>
    <cellStyle name="style1488375527003" xfId="7944" xr:uid="{00000000-0005-0000-0000-00007A220000}"/>
    <cellStyle name="style1488375564307" xfId="7945" xr:uid="{00000000-0005-0000-0000-00007B220000}"/>
    <cellStyle name="style1488375564401" xfId="7946" xr:uid="{00000000-0005-0000-0000-00007C220000}"/>
    <cellStyle name="style1488375564495" xfId="7947" xr:uid="{00000000-0005-0000-0000-00007D220000}"/>
    <cellStyle name="style1488375564573" xfId="7948" xr:uid="{00000000-0005-0000-0000-00007E220000}"/>
    <cellStyle name="style1488375564667" xfId="7949" xr:uid="{00000000-0005-0000-0000-00007F220000}"/>
    <cellStyle name="style1488375564776" xfId="7950" xr:uid="{00000000-0005-0000-0000-000080220000}"/>
    <cellStyle name="style1488375564870" xfId="7951" xr:uid="{00000000-0005-0000-0000-000081220000}"/>
    <cellStyle name="style1488375564995" xfId="7952" xr:uid="{00000000-0005-0000-0000-000082220000}"/>
    <cellStyle name="style1488375565089" xfId="7953" xr:uid="{00000000-0005-0000-0000-000083220000}"/>
    <cellStyle name="style1488375565183" xfId="7954" xr:uid="{00000000-0005-0000-0000-000084220000}"/>
    <cellStyle name="style1488375565261" xfId="7955" xr:uid="{00000000-0005-0000-0000-000085220000}"/>
    <cellStyle name="style1488375565355" xfId="7956" xr:uid="{00000000-0005-0000-0000-000086220000}"/>
    <cellStyle name="style1488375565433" xfId="7957" xr:uid="{00000000-0005-0000-0000-000087220000}"/>
    <cellStyle name="style1488375565526" xfId="7958" xr:uid="{00000000-0005-0000-0000-000088220000}"/>
    <cellStyle name="style1488375565636" xfId="7959" xr:uid="{00000000-0005-0000-0000-000089220000}"/>
    <cellStyle name="style1488375565730" xfId="7960" xr:uid="{00000000-0005-0000-0000-00008A220000}"/>
    <cellStyle name="style1488375565823" xfId="7961" xr:uid="{00000000-0005-0000-0000-00008B220000}"/>
    <cellStyle name="style1488375565933" xfId="7962" xr:uid="{00000000-0005-0000-0000-00008C220000}"/>
    <cellStyle name="style1488375566027" xfId="7963" xr:uid="{00000000-0005-0000-0000-00008D220000}"/>
    <cellStyle name="style1488375566120" xfId="7964" xr:uid="{00000000-0005-0000-0000-00008E220000}"/>
    <cellStyle name="style1488375566214" xfId="7965" xr:uid="{00000000-0005-0000-0000-00008F220000}"/>
    <cellStyle name="style1488375566308" xfId="7966" xr:uid="{00000000-0005-0000-0000-000090220000}"/>
    <cellStyle name="style1488375566402" xfId="7967" xr:uid="{00000000-0005-0000-0000-000091220000}"/>
    <cellStyle name="style1488375566480" xfId="7968" xr:uid="{00000000-0005-0000-0000-000092220000}"/>
    <cellStyle name="style1488375566573" xfId="7969" xr:uid="{00000000-0005-0000-0000-000093220000}"/>
    <cellStyle name="style1488375566652" xfId="7970" xr:uid="{00000000-0005-0000-0000-000094220000}"/>
    <cellStyle name="style1488375566745" xfId="7971" xr:uid="{00000000-0005-0000-0000-000095220000}"/>
    <cellStyle name="style1488375566886" xfId="7972" xr:uid="{00000000-0005-0000-0000-000096220000}"/>
    <cellStyle name="style1488375566964" xfId="7973" xr:uid="{00000000-0005-0000-0000-000097220000}"/>
    <cellStyle name="style1488375567058" xfId="7974" xr:uid="{00000000-0005-0000-0000-000098220000}"/>
    <cellStyle name="style1488375567152" xfId="7975" xr:uid="{00000000-0005-0000-0000-000099220000}"/>
    <cellStyle name="style1488375567261" xfId="7976" xr:uid="{00000000-0005-0000-0000-00009A220000}"/>
    <cellStyle name="style1488375567339" xfId="7977" xr:uid="{00000000-0005-0000-0000-00009B220000}"/>
    <cellStyle name="style1488375567402" xfId="7978" xr:uid="{00000000-0005-0000-0000-00009C220000}"/>
    <cellStyle name="style1488375567480" xfId="7979" xr:uid="{00000000-0005-0000-0000-00009D220000}"/>
    <cellStyle name="style1488375567558" xfId="7980" xr:uid="{00000000-0005-0000-0000-00009E220000}"/>
    <cellStyle name="style1488375567636" xfId="7981" xr:uid="{00000000-0005-0000-0000-00009F220000}"/>
    <cellStyle name="style1488375567746" xfId="7982" xr:uid="{00000000-0005-0000-0000-0000A0220000}"/>
    <cellStyle name="style1488375567824" xfId="7983" xr:uid="{00000000-0005-0000-0000-0000A1220000}"/>
    <cellStyle name="style1488375567949" xfId="7984" xr:uid="{00000000-0005-0000-0000-0000A2220000}"/>
    <cellStyle name="style1488375568027" xfId="7985" xr:uid="{00000000-0005-0000-0000-0000A3220000}"/>
    <cellStyle name="style1488375568089" xfId="7986" xr:uid="{00000000-0005-0000-0000-0000A4220000}"/>
    <cellStyle name="style1488375568168" xfId="7987" xr:uid="{00000000-0005-0000-0000-0000A5220000}"/>
    <cellStyle name="style1488375605878" xfId="7988" xr:uid="{00000000-0005-0000-0000-0000A6220000}"/>
    <cellStyle name="style1488375605988" xfId="7989" xr:uid="{00000000-0005-0000-0000-0000A7220000}"/>
    <cellStyle name="style1488375606081" xfId="7990" xr:uid="{00000000-0005-0000-0000-0000A8220000}"/>
    <cellStyle name="style1488375606175" xfId="7991" xr:uid="{00000000-0005-0000-0000-0000A9220000}"/>
    <cellStyle name="style1488375606253" xfId="7992" xr:uid="{00000000-0005-0000-0000-0000AA220000}"/>
    <cellStyle name="style1488375606347" xfId="7993" xr:uid="{00000000-0005-0000-0000-0000AB220000}"/>
    <cellStyle name="style1488375606441" xfId="7994" xr:uid="{00000000-0005-0000-0000-0000AC220000}"/>
    <cellStyle name="style1488375606519" xfId="7995" xr:uid="{00000000-0005-0000-0000-0000AD220000}"/>
    <cellStyle name="style1488375606613" xfId="7996" xr:uid="{00000000-0005-0000-0000-0000AE220000}"/>
    <cellStyle name="style1488375606691" xfId="7997" xr:uid="{00000000-0005-0000-0000-0000AF220000}"/>
    <cellStyle name="style1488375606785" xfId="7998" xr:uid="{00000000-0005-0000-0000-0000B0220000}"/>
    <cellStyle name="style1488375606863" xfId="7999" xr:uid="{00000000-0005-0000-0000-0000B1220000}"/>
    <cellStyle name="style1488375606972" xfId="8000" xr:uid="{00000000-0005-0000-0000-0000B2220000}"/>
    <cellStyle name="style1488375607050" xfId="8001" xr:uid="{00000000-0005-0000-0000-0000B3220000}"/>
    <cellStyle name="style1488375607144" xfId="8002" xr:uid="{00000000-0005-0000-0000-0000B4220000}"/>
    <cellStyle name="style1488375607238" xfId="8003" xr:uid="{00000000-0005-0000-0000-0000B5220000}"/>
    <cellStyle name="style1488375607316" xfId="8004" xr:uid="{00000000-0005-0000-0000-0000B6220000}"/>
    <cellStyle name="style1488375607425" xfId="8005" xr:uid="{00000000-0005-0000-0000-0000B7220000}"/>
    <cellStyle name="style1488375607519" xfId="8006" xr:uid="{00000000-0005-0000-0000-0000B8220000}"/>
    <cellStyle name="style1488375607613" xfId="8007" xr:uid="{00000000-0005-0000-0000-0000B9220000}"/>
    <cellStyle name="style1488375607691" xfId="8008" xr:uid="{00000000-0005-0000-0000-0000BA220000}"/>
    <cellStyle name="style1488375607785" xfId="8009" xr:uid="{00000000-0005-0000-0000-0000BB220000}"/>
    <cellStyle name="style1488375607878" xfId="8010" xr:uid="{00000000-0005-0000-0000-0000BC220000}"/>
    <cellStyle name="style1488375607972" xfId="8011" xr:uid="{00000000-0005-0000-0000-0000BD220000}"/>
    <cellStyle name="style1488375608050" xfId="8012" xr:uid="{00000000-0005-0000-0000-0000BE220000}"/>
    <cellStyle name="style1488375608144" xfId="8013" xr:uid="{00000000-0005-0000-0000-0000BF220000}"/>
    <cellStyle name="style1488375608238" xfId="8014" xr:uid="{00000000-0005-0000-0000-0000C0220000}"/>
    <cellStyle name="style1488375608347" xfId="8015" xr:uid="{00000000-0005-0000-0000-0000C1220000}"/>
    <cellStyle name="style1488375608425" xfId="8016" xr:uid="{00000000-0005-0000-0000-0000C2220000}"/>
    <cellStyle name="style1488375608519" xfId="8017" xr:uid="{00000000-0005-0000-0000-0000C3220000}"/>
    <cellStyle name="style1488375608613" xfId="8018" xr:uid="{00000000-0005-0000-0000-0000C4220000}"/>
    <cellStyle name="style1488375608707" xfId="8019" xr:uid="{00000000-0005-0000-0000-0000C5220000}"/>
    <cellStyle name="style1488375608785" xfId="8020" xr:uid="{00000000-0005-0000-0000-0000C6220000}"/>
    <cellStyle name="style1488375608847" xfId="8021" xr:uid="{00000000-0005-0000-0000-0000C7220000}"/>
    <cellStyle name="style1488375608925" xfId="8022" xr:uid="{00000000-0005-0000-0000-0000C8220000}"/>
    <cellStyle name="style1488375609035" xfId="8023" xr:uid="{00000000-0005-0000-0000-0000C9220000}"/>
    <cellStyle name="style1488375609097" xfId="8024" xr:uid="{00000000-0005-0000-0000-0000CA220000}"/>
    <cellStyle name="style1488375609175" xfId="8025" xr:uid="{00000000-0005-0000-0000-0000CB220000}"/>
    <cellStyle name="style1488375609254" xfId="8026" xr:uid="{00000000-0005-0000-0000-0000CC220000}"/>
    <cellStyle name="style1488375609348" xfId="8027" xr:uid="{00000000-0005-0000-0000-0000CD220000}"/>
    <cellStyle name="style1488375609426" xfId="8028" xr:uid="{00000000-0005-0000-0000-0000CE220000}"/>
    <cellStyle name="style1488375609504" xfId="8029" xr:uid="{00000000-0005-0000-0000-0000CF220000}"/>
    <cellStyle name="style1488375609567" xfId="8030" xr:uid="{00000000-0005-0000-0000-0000D0220000}"/>
    <cellStyle name="style1488375646796" xfId="8031" xr:uid="{00000000-0005-0000-0000-0000D1220000}"/>
    <cellStyle name="style1488375646890" xfId="8032" xr:uid="{00000000-0005-0000-0000-0000D2220000}"/>
    <cellStyle name="style1488375646999" xfId="8033" xr:uid="{00000000-0005-0000-0000-0000D3220000}"/>
    <cellStyle name="style1488375647093" xfId="8034" xr:uid="{00000000-0005-0000-0000-0000D4220000}"/>
    <cellStyle name="style1488375647187" xfId="8035" xr:uid="{00000000-0005-0000-0000-0000D5220000}"/>
    <cellStyle name="style1488375647296" xfId="8036" xr:uid="{00000000-0005-0000-0000-0000D6220000}"/>
    <cellStyle name="style1488375647406" xfId="8037" xr:uid="{00000000-0005-0000-0000-0000D7220000}"/>
    <cellStyle name="style1488375647499" xfId="8038" xr:uid="{00000000-0005-0000-0000-0000D8220000}"/>
    <cellStyle name="style1488375647593" xfId="8039" xr:uid="{00000000-0005-0000-0000-0000D9220000}"/>
    <cellStyle name="style1488375647687" xfId="8040" xr:uid="{00000000-0005-0000-0000-0000DA220000}"/>
    <cellStyle name="style1488375647781" xfId="8041" xr:uid="{00000000-0005-0000-0000-0000DB220000}"/>
    <cellStyle name="style1488375647859" xfId="8042" xr:uid="{00000000-0005-0000-0000-0000DC220000}"/>
    <cellStyle name="style1488375647953" xfId="8043" xr:uid="{00000000-0005-0000-0000-0000DD220000}"/>
    <cellStyle name="style1488375648046" xfId="8044" xr:uid="{00000000-0005-0000-0000-0000DE220000}"/>
    <cellStyle name="style1488375648156" xfId="8045" xr:uid="{00000000-0005-0000-0000-0000DF220000}"/>
    <cellStyle name="style1488375648249" xfId="8046" xr:uid="{00000000-0005-0000-0000-0000E0220000}"/>
    <cellStyle name="style1488375648375" xfId="8047" xr:uid="{00000000-0005-0000-0000-0000E1220000}"/>
    <cellStyle name="style1488375648515" xfId="8048" xr:uid="{00000000-0005-0000-0000-0000E2220000}"/>
    <cellStyle name="style1488375648625" xfId="8049" xr:uid="{00000000-0005-0000-0000-0000E3220000}"/>
    <cellStyle name="style1488375648718" xfId="8050" xr:uid="{00000000-0005-0000-0000-0000E4220000}"/>
    <cellStyle name="style1488375686521" xfId="8051" xr:uid="{00000000-0005-0000-0000-0000E5220000}"/>
    <cellStyle name="style1488375686677" xfId="8052" xr:uid="{00000000-0005-0000-0000-0000E6220000}"/>
    <cellStyle name="style1488375686755" xfId="8053" xr:uid="{00000000-0005-0000-0000-0000E7220000}"/>
    <cellStyle name="style1488375686849" xfId="8054" xr:uid="{00000000-0005-0000-0000-0000E8220000}"/>
    <cellStyle name="style1488375686943" xfId="8055" xr:uid="{00000000-0005-0000-0000-0000E9220000}"/>
    <cellStyle name="style1488375687021" xfId="8056" xr:uid="{00000000-0005-0000-0000-0000EA220000}"/>
    <cellStyle name="style1488375687083" xfId="8057" xr:uid="{00000000-0005-0000-0000-0000EB220000}"/>
    <cellStyle name="style1488375687193" xfId="8058" xr:uid="{00000000-0005-0000-0000-0000EC220000}"/>
    <cellStyle name="style1488375687286" xfId="8059" xr:uid="{00000000-0005-0000-0000-0000ED220000}"/>
    <cellStyle name="style1488375687380" xfId="8060" xr:uid="{00000000-0005-0000-0000-0000EE220000}"/>
    <cellStyle name="style1488375687458" xfId="8061" xr:uid="{00000000-0005-0000-0000-0000EF220000}"/>
    <cellStyle name="style1488375687552" xfId="8062" xr:uid="{00000000-0005-0000-0000-0000F0220000}"/>
    <cellStyle name="style1488375687661" xfId="8063" xr:uid="{00000000-0005-0000-0000-0000F1220000}"/>
    <cellStyle name="style1488375687771" xfId="8064" xr:uid="{00000000-0005-0000-0000-0000F2220000}"/>
    <cellStyle name="style1488375687896" xfId="8065" xr:uid="{00000000-0005-0000-0000-0000F3220000}"/>
    <cellStyle name="style1488375688005" xfId="8066" xr:uid="{00000000-0005-0000-0000-0000F4220000}"/>
    <cellStyle name="style1488375688130" xfId="8067" xr:uid="{00000000-0005-0000-0000-0000F5220000}"/>
    <cellStyle name="style1488375688224" xfId="8068" xr:uid="{00000000-0005-0000-0000-0000F6220000}"/>
    <cellStyle name="style1488375688302" xfId="8069" xr:uid="{00000000-0005-0000-0000-0000F7220000}"/>
    <cellStyle name="style1488375688396" xfId="8070" xr:uid="{00000000-0005-0000-0000-0000F8220000}"/>
    <cellStyle name="style1488375688490" xfId="8071" xr:uid="{00000000-0005-0000-0000-0000F9220000}"/>
    <cellStyle name="style1488375688583" xfId="8072" xr:uid="{00000000-0005-0000-0000-0000FA220000}"/>
    <cellStyle name="style1488375688661" xfId="8073" xr:uid="{00000000-0005-0000-0000-0000FB220000}"/>
    <cellStyle name="style1488375688755" xfId="8074" xr:uid="{00000000-0005-0000-0000-0000FC220000}"/>
    <cellStyle name="style1488376324102" xfId="8075" xr:uid="{00000000-0005-0000-0000-0000FD220000}"/>
    <cellStyle name="style1488376324227" xfId="8076" xr:uid="{00000000-0005-0000-0000-0000FE220000}"/>
    <cellStyle name="style1488376324336" xfId="8077" xr:uid="{00000000-0005-0000-0000-0000FF220000}"/>
    <cellStyle name="style1488376324430" xfId="8078" xr:uid="{00000000-0005-0000-0000-000000230000}"/>
    <cellStyle name="style1488376324539" xfId="8079" xr:uid="{00000000-0005-0000-0000-000001230000}"/>
    <cellStyle name="style1488376324633" xfId="8080" xr:uid="{00000000-0005-0000-0000-000002230000}"/>
    <cellStyle name="style1488376324743" xfId="8081" xr:uid="{00000000-0005-0000-0000-000003230000}"/>
    <cellStyle name="style1488376324836" xfId="8082" xr:uid="{00000000-0005-0000-0000-000004230000}"/>
    <cellStyle name="style1488376324946" xfId="8083" xr:uid="{00000000-0005-0000-0000-000005230000}"/>
    <cellStyle name="style1488376325071" xfId="8084" xr:uid="{00000000-0005-0000-0000-000006230000}"/>
    <cellStyle name="style1488376325180" xfId="8085" xr:uid="{00000000-0005-0000-0000-000007230000}"/>
    <cellStyle name="style1488376325290" xfId="8086" xr:uid="{00000000-0005-0000-0000-000008230000}"/>
    <cellStyle name="style1488376325383" xfId="8087" xr:uid="{00000000-0005-0000-0000-000009230000}"/>
    <cellStyle name="style1488376325493" xfId="8088" xr:uid="{00000000-0005-0000-0000-00000A230000}"/>
    <cellStyle name="style1488376325602" xfId="8089" xr:uid="{00000000-0005-0000-0000-00000B230000}"/>
    <cellStyle name="style1488376325727" xfId="8090" xr:uid="{00000000-0005-0000-0000-00000C230000}"/>
    <cellStyle name="style1488376325837" xfId="8091" xr:uid="{00000000-0005-0000-0000-00000D230000}"/>
    <cellStyle name="style1488376325930" xfId="8092" xr:uid="{00000000-0005-0000-0000-00000E230000}"/>
    <cellStyle name="style1488376326040" xfId="8093" xr:uid="{00000000-0005-0000-0000-00000F230000}"/>
    <cellStyle name="style1488376326149" xfId="8094" xr:uid="{00000000-0005-0000-0000-000010230000}"/>
    <cellStyle name="style1488376326243" xfId="8095" xr:uid="{00000000-0005-0000-0000-000011230000}"/>
    <cellStyle name="style1488376326352" xfId="8096" xr:uid="{00000000-0005-0000-0000-000012230000}"/>
    <cellStyle name="style1488376326462" xfId="8097" xr:uid="{00000000-0005-0000-0000-000013230000}"/>
    <cellStyle name="style1488376326571" xfId="8098" xr:uid="{00000000-0005-0000-0000-000014230000}"/>
    <cellStyle name="style1488376326665" xfId="8099" xr:uid="{00000000-0005-0000-0000-000015230000}"/>
    <cellStyle name="style1488376326759" xfId="8100" xr:uid="{00000000-0005-0000-0000-000016230000}"/>
    <cellStyle name="style1488376326868" xfId="8101" xr:uid="{00000000-0005-0000-0000-000017230000}"/>
    <cellStyle name="style1488376326977" xfId="8102" xr:uid="{00000000-0005-0000-0000-000018230000}"/>
    <cellStyle name="style1488376327087" xfId="8103" xr:uid="{00000000-0005-0000-0000-000019230000}"/>
    <cellStyle name="style1488376327196" xfId="8104" xr:uid="{00000000-0005-0000-0000-00001A230000}"/>
    <cellStyle name="style1488376327290" xfId="8105" xr:uid="{00000000-0005-0000-0000-00001B230000}"/>
    <cellStyle name="style1488376364595" xfId="8106" xr:uid="{00000000-0005-0000-0000-00001C230000}"/>
    <cellStyle name="style1488376364704" xfId="8107" xr:uid="{00000000-0005-0000-0000-00001D230000}"/>
    <cellStyle name="style1488376364814" xfId="8108" xr:uid="{00000000-0005-0000-0000-00001E230000}"/>
    <cellStyle name="style1488376364908" xfId="8109" xr:uid="{00000000-0005-0000-0000-00001F230000}"/>
    <cellStyle name="style1488376364986" xfId="8110" xr:uid="{00000000-0005-0000-0000-000020230000}"/>
    <cellStyle name="style1488376365080" xfId="8111" xr:uid="{00000000-0005-0000-0000-000021230000}"/>
    <cellStyle name="style1488376365173" xfId="8112" xr:uid="{00000000-0005-0000-0000-000022230000}"/>
    <cellStyle name="style1488376365251" xfId="8113" xr:uid="{00000000-0005-0000-0000-000023230000}"/>
    <cellStyle name="style1488376365345" xfId="8114" xr:uid="{00000000-0005-0000-0000-000024230000}"/>
    <cellStyle name="style1488376365470" xfId="8115" xr:uid="{00000000-0005-0000-0000-000025230000}"/>
    <cellStyle name="style1488376365548" xfId="8116" xr:uid="{00000000-0005-0000-0000-000026230000}"/>
    <cellStyle name="style1488376365642" xfId="8117" xr:uid="{00000000-0005-0000-0000-000027230000}"/>
    <cellStyle name="style1488376365736" xfId="8118" xr:uid="{00000000-0005-0000-0000-000028230000}"/>
    <cellStyle name="style1488376365830" xfId="8119" xr:uid="{00000000-0005-0000-0000-000029230000}"/>
    <cellStyle name="style1488376365924" xfId="8120" xr:uid="{00000000-0005-0000-0000-00002A230000}"/>
    <cellStyle name="style1488376366017" xfId="8121" xr:uid="{00000000-0005-0000-0000-00002B230000}"/>
    <cellStyle name="style1488376366111" xfId="8122" xr:uid="{00000000-0005-0000-0000-00002C230000}"/>
    <cellStyle name="style1488376366205" xfId="8123" xr:uid="{00000000-0005-0000-0000-00002D230000}"/>
    <cellStyle name="style1488376366299" xfId="8124" xr:uid="{00000000-0005-0000-0000-00002E230000}"/>
    <cellStyle name="style1488376366392" xfId="8125" xr:uid="{00000000-0005-0000-0000-00002F230000}"/>
    <cellStyle name="style1488376366471" xfId="8126" xr:uid="{00000000-0005-0000-0000-000030230000}"/>
    <cellStyle name="style1488376366564" xfId="8127" xr:uid="{00000000-0005-0000-0000-000031230000}"/>
    <cellStyle name="style1488376366642" xfId="8128" xr:uid="{00000000-0005-0000-0000-000032230000}"/>
    <cellStyle name="style1488376366736" xfId="8129" xr:uid="{00000000-0005-0000-0000-000033230000}"/>
    <cellStyle name="style1488376366830" xfId="8130" xr:uid="{00000000-0005-0000-0000-000034230000}"/>
    <cellStyle name="style1488376366908" xfId="8131" xr:uid="{00000000-0005-0000-0000-000035230000}"/>
    <cellStyle name="style1488376367002" xfId="8132" xr:uid="{00000000-0005-0000-0000-000036230000}"/>
    <cellStyle name="style1488376367158" xfId="8133" xr:uid="{00000000-0005-0000-0000-000037230000}"/>
    <cellStyle name="style1488376367252" xfId="8134" xr:uid="{00000000-0005-0000-0000-000038230000}"/>
    <cellStyle name="style1488376367346" xfId="8135" xr:uid="{00000000-0005-0000-0000-000039230000}"/>
    <cellStyle name="style1488376367439" xfId="8136" xr:uid="{00000000-0005-0000-0000-00003A230000}"/>
    <cellStyle name="style1488376367549" xfId="8137" xr:uid="{00000000-0005-0000-0000-00003B230000}"/>
    <cellStyle name="style1488376367611" xfId="8138" xr:uid="{00000000-0005-0000-0000-00003C230000}"/>
    <cellStyle name="style1488376367689" xfId="8139" xr:uid="{00000000-0005-0000-0000-00003D230000}"/>
    <cellStyle name="style1488376367767" xfId="8140" xr:uid="{00000000-0005-0000-0000-00003E230000}"/>
    <cellStyle name="style1488376367830" xfId="8141" xr:uid="{00000000-0005-0000-0000-00003F230000}"/>
    <cellStyle name="style1488376367908" xfId="8142" xr:uid="{00000000-0005-0000-0000-000040230000}"/>
    <cellStyle name="style1488376367986" xfId="8143" xr:uid="{00000000-0005-0000-0000-000041230000}"/>
    <cellStyle name="style1488376368064" xfId="8144" xr:uid="{00000000-0005-0000-0000-000042230000}"/>
    <cellStyle name="style1488376368205" xfId="8145" xr:uid="{00000000-0005-0000-0000-000043230000}"/>
    <cellStyle name="style1488376368283" xfId="8146" xr:uid="{00000000-0005-0000-0000-000044230000}"/>
    <cellStyle name="style1488376368361" xfId="8147" xr:uid="{00000000-0005-0000-0000-000045230000}"/>
    <cellStyle name="style1488376368439" xfId="8148" xr:uid="{00000000-0005-0000-0000-000046230000}"/>
    <cellStyle name="style1488376405914" xfId="8149" xr:uid="{00000000-0005-0000-0000-000047230000}"/>
    <cellStyle name="style1488376406007" xfId="8150" xr:uid="{00000000-0005-0000-0000-000048230000}"/>
    <cellStyle name="style1488376406101" xfId="8151" xr:uid="{00000000-0005-0000-0000-000049230000}"/>
    <cellStyle name="style1488376406195" xfId="8152" xr:uid="{00000000-0005-0000-0000-00004A230000}"/>
    <cellStyle name="style1488376406273" xfId="8153" xr:uid="{00000000-0005-0000-0000-00004B230000}"/>
    <cellStyle name="style1488376406367" xfId="8154" xr:uid="{00000000-0005-0000-0000-00004C230000}"/>
    <cellStyle name="style1488376406460" xfId="8155" xr:uid="{00000000-0005-0000-0000-00004D230000}"/>
    <cellStyle name="style1488376406539" xfId="8156" xr:uid="{00000000-0005-0000-0000-00004E230000}"/>
    <cellStyle name="style1488376406632" xfId="8157" xr:uid="{00000000-0005-0000-0000-00004F230000}"/>
    <cellStyle name="style1488376406711" xfId="8158" xr:uid="{00000000-0005-0000-0000-000050230000}"/>
    <cellStyle name="style1488376406804" xfId="8159" xr:uid="{00000000-0005-0000-0000-000051230000}"/>
    <cellStyle name="style1488376406898" xfId="8160" xr:uid="{00000000-0005-0000-0000-000052230000}"/>
    <cellStyle name="style1488376406976" xfId="8161" xr:uid="{00000000-0005-0000-0000-000053230000}"/>
    <cellStyle name="style1488376407086" xfId="8162" xr:uid="{00000000-0005-0000-0000-000054230000}"/>
    <cellStyle name="style1488376407179" xfId="8163" xr:uid="{00000000-0005-0000-0000-000055230000}"/>
    <cellStyle name="style1488376407273" xfId="8164" xr:uid="{00000000-0005-0000-0000-000056230000}"/>
    <cellStyle name="style1488376407351" xfId="8165" xr:uid="{00000000-0005-0000-0000-000057230000}"/>
    <cellStyle name="style1488376407476" xfId="8166" xr:uid="{00000000-0005-0000-0000-000058230000}"/>
    <cellStyle name="style1488376407554" xfId="8167" xr:uid="{00000000-0005-0000-0000-000059230000}"/>
    <cellStyle name="style1488376407648" xfId="8168" xr:uid="{00000000-0005-0000-0000-00005A230000}"/>
    <cellStyle name="style1488376407742" xfId="8169" xr:uid="{00000000-0005-0000-0000-00005B230000}"/>
    <cellStyle name="style1488376407820" xfId="8170" xr:uid="{00000000-0005-0000-0000-00005C230000}"/>
    <cellStyle name="style1488376407914" xfId="8171" xr:uid="{00000000-0005-0000-0000-00005D230000}"/>
    <cellStyle name="style1488376408007" xfId="8172" xr:uid="{00000000-0005-0000-0000-00005E230000}"/>
    <cellStyle name="style1488376408086" xfId="8173" xr:uid="{00000000-0005-0000-0000-00005F230000}"/>
    <cellStyle name="style1488376408179" xfId="8174" xr:uid="{00000000-0005-0000-0000-000060230000}"/>
    <cellStyle name="style1488376408273" xfId="8175" xr:uid="{00000000-0005-0000-0000-000061230000}"/>
    <cellStyle name="style1488376408367" xfId="8176" xr:uid="{00000000-0005-0000-0000-000062230000}"/>
    <cellStyle name="style1488376408461" xfId="8177" xr:uid="{00000000-0005-0000-0000-000063230000}"/>
    <cellStyle name="style1488376408539" xfId="8178" xr:uid="{00000000-0005-0000-0000-000064230000}"/>
    <cellStyle name="style1488376408632" xfId="8179" xr:uid="{00000000-0005-0000-0000-000065230000}"/>
    <cellStyle name="style1488376445935" xfId="8180" xr:uid="{00000000-0005-0000-0000-000066230000}"/>
    <cellStyle name="style1488376446045" xfId="8181" xr:uid="{00000000-0005-0000-0000-000067230000}"/>
    <cellStyle name="style1488376446123" xfId="8182" xr:uid="{00000000-0005-0000-0000-000068230000}"/>
    <cellStyle name="style1488376446217" xfId="8183" xr:uid="{00000000-0005-0000-0000-000069230000}"/>
    <cellStyle name="style1488376446310" xfId="8184" xr:uid="{00000000-0005-0000-0000-00006A230000}"/>
    <cellStyle name="style1488376446404" xfId="8185" xr:uid="{00000000-0005-0000-0000-00006B230000}"/>
    <cellStyle name="style1488376446482" xfId="8186" xr:uid="{00000000-0005-0000-0000-00006C230000}"/>
    <cellStyle name="style1488376446576" xfId="8187" xr:uid="{00000000-0005-0000-0000-00006D230000}"/>
    <cellStyle name="style1488376446654" xfId="8188" xr:uid="{00000000-0005-0000-0000-00006E230000}"/>
    <cellStyle name="style1488376446748" xfId="8189" xr:uid="{00000000-0005-0000-0000-00006F230000}"/>
    <cellStyle name="style1488376446826" xfId="8190" xr:uid="{00000000-0005-0000-0000-000070230000}"/>
    <cellStyle name="style1488376446920" xfId="8191" xr:uid="{00000000-0005-0000-0000-000071230000}"/>
    <cellStyle name="style1488376447014" xfId="8192" xr:uid="{00000000-0005-0000-0000-000072230000}"/>
    <cellStyle name="style1488376447107" xfId="8193" xr:uid="{00000000-0005-0000-0000-000073230000}"/>
    <cellStyle name="style1488376447201" xfId="8194" xr:uid="{00000000-0005-0000-0000-000074230000}"/>
    <cellStyle name="style1488376447295" xfId="8195" xr:uid="{00000000-0005-0000-0000-000075230000}"/>
    <cellStyle name="style1488376447389" xfId="8196" xr:uid="{00000000-0005-0000-0000-000076230000}"/>
    <cellStyle name="style1488376447498" xfId="8197" xr:uid="{00000000-0005-0000-0000-000077230000}"/>
    <cellStyle name="style1488376447576" xfId="8198" xr:uid="{00000000-0005-0000-0000-000078230000}"/>
    <cellStyle name="style1488376447670" xfId="8199" xr:uid="{00000000-0005-0000-0000-000079230000}"/>
    <cellStyle name="style1488376447764" xfId="8200" xr:uid="{00000000-0005-0000-0000-00007A230000}"/>
    <cellStyle name="style1488376447858" xfId="8201" xr:uid="{00000000-0005-0000-0000-00007B230000}"/>
    <cellStyle name="style1488376447936" xfId="8202" xr:uid="{00000000-0005-0000-0000-00007C230000}"/>
    <cellStyle name="style1488376448029" xfId="8203" xr:uid="{00000000-0005-0000-0000-00007D230000}"/>
    <cellStyle name="style1488376448108" xfId="8204" xr:uid="{00000000-0005-0000-0000-00007E230000}"/>
    <cellStyle name="style1488376448217" xfId="8205" xr:uid="{00000000-0005-0000-0000-00007F230000}"/>
    <cellStyle name="style1488376448295" xfId="8206" xr:uid="{00000000-0005-0000-0000-000080230000}"/>
    <cellStyle name="style1488376448436" xfId="8207" xr:uid="{00000000-0005-0000-0000-000081230000}"/>
    <cellStyle name="style1488376448530" xfId="8208" xr:uid="{00000000-0005-0000-0000-000082230000}"/>
    <cellStyle name="style1488376448608" xfId="8209" xr:uid="{00000000-0005-0000-0000-000083230000}"/>
    <cellStyle name="style1488376448701" xfId="8210" xr:uid="{00000000-0005-0000-0000-000084230000}"/>
    <cellStyle name="style1488376448795" xfId="8211" xr:uid="{00000000-0005-0000-0000-000085230000}"/>
    <cellStyle name="style1488376448873" xfId="8212" xr:uid="{00000000-0005-0000-0000-000086230000}"/>
    <cellStyle name="style1488376448951" xfId="8213" xr:uid="{00000000-0005-0000-0000-000087230000}"/>
    <cellStyle name="style1488376449030" xfId="8214" xr:uid="{00000000-0005-0000-0000-000088230000}"/>
    <cellStyle name="style1488376449092" xfId="8215" xr:uid="{00000000-0005-0000-0000-000089230000}"/>
    <cellStyle name="style1488376449170" xfId="8216" xr:uid="{00000000-0005-0000-0000-00008A230000}"/>
    <cellStyle name="style1488376449248" xfId="8217" xr:uid="{00000000-0005-0000-0000-00008B230000}"/>
    <cellStyle name="style1488376449311" xfId="8218" xr:uid="{00000000-0005-0000-0000-00008C230000}"/>
    <cellStyle name="style1488376449467" xfId="8219" xr:uid="{00000000-0005-0000-0000-00008D230000}"/>
    <cellStyle name="style1488376449561" xfId="8220" xr:uid="{00000000-0005-0000-0000-00008E230000}"/>
    <cellStyle name="style1488376449623" xfId="8221" xr:uid="{00000000-0005-0000-0000-00008F230000}"/>
    <cellStyle name="style1488376449701" xfId="8222" xr:uid="{00000000-0005-0000-0000-000090230000}"/>
    <cellStyle name="style1488376488161" xfId="8223" xr:uid="{00000000-0005-0000-0000-000091230000}"/>
    <cellStyle name="style1488376488255" xfId="8224" xr:uid="{00000000-0005-0000-0000-000092230000}"/>
    <cellStyle name="style1488376488333" xfId="8225" xr:uid="{00000000-0005-0000-0000-000093230000}"/>
    <cellStyle name="style1488376488427" xfId="8226" xr:uid="{00000000-0005-0000-0000-000094230000}"/>
    <cellStyle name="style1488376488521" xfId="8227" xr:uid="{00000000-0005-0000-0000-000095230000}"/>
    <cellStyle name="style1488376488599" xfId="8228" xr:uid="{00000000-0005-0000-0000-000096230000}"/>
    <cellStyle name="style1488376488693" xfId="8229" xr:uid="{00000000-0005-0000-0000-000097230000}"/>
    <cellStyle name="style1488376488787" xfId="8230" xr:uid="{00000000-0005-0000-0000-000098230000}"/>
    <cellStyle name="style1488376488865" xfId="8231" xr:uid="{00000000-0005-0000-0000-000099230000}"/>
    <cellStyle name="style1488376488958" xfId="8232" xr:uid="{00000000-0005-0000-0000-00009A230000}"/>
    <cellStyle name="style1488376489052" xfId="8233" xr:uid="{00000000-0005-0000-0000-00009B230000}"/>
    <cellStyle name="style1488376489130" xfId="8234" xr:uid="{00000000-0005-0000-0000-00009C230000}"/>
    <cellStyle name="style1488376489240" xfId="8235" xr:uid="{00000000-0005-0000-0000-00009D230000}"/>
    <cellStyle name="style1488376489318" xfId="8236" xr:uid="{00000000-0005-0000-0000-00009E230000}"/>
    <cellStyle name="style1488376489412" xfId="8237" xr:uid="{00000000-0005-0000-0000-00009F230000}"/>
    <cellStyle name="style1488376489505" xfId="8238" xr:uid="{00000000-0005-0000-0000-0000A0230000}"/>
    <cellStyle name="style1488376489599" xfId="8239" xr:uid="{00000000-0005-0000-0000-0000A1230000}"/>
    <cellStyle name="style1488376489708" xfId="8240" xr:uid="{00000000-0005-0000-0000-0000A2230000}"/>
    <cellStyle name="style1488376489787" xfId="8241" xr:uid="{00000000-0005-0000-0000-0000A3230000}"/>
    <cellStyle name="style1488376489881" xfId="8242" xr:uid="{00000000-0005-0000-0000-0000A4230000}"/>
    <cellStyle name="style1488376489974" xfId="8243" xr:uid="{00000000-0005-0000-0000-0000A5230000}"/>
    <cellStyle name="style1488376490068" xfId="8244" xr:uid="{00000000-0005-0000-0000-0000A6230000}"/>
    <cellStyle name="style1488376490162" xfId="8245" xr:uid="{00000000-0005-0000-0000-0000A7230000}"/>
    <cellStyle name="style1488376490256" xfId="8246" xr:uid="{00000000-0005-0000-0000-0000A8230000}"/>
    <cellStyle name="style1488376490334" xfId="8247" xr:uid="{00000000-0005-0000-0000-0000A9230000}"/>
    <cellStyle name="style1488376490428" xfId="8248" xr:uid="{00000000-0005-0000-0000-0000AA230000}"/>
    <cellStyle name="style1488376490506" xfId="8249" xr:uid="{00000000-0005-0000-0000-0000AB230000}"/>
    <cellStyle name="style1488376490615" xfId="8250" xr:uid="{00000000-0005-0000-0000-0000AC230000}"/>
    <cellStyle name="style1488376490709" xfId="8251" xr:uid="{00000000-0005-0000-0000-0000AD230000}"/>
    <cellStyle name="style1488376490787" xfId="8252" xr:uid="{00000000-0005-0000-0000-0000AE230000}"/>
    <cellStyle name="style1488376490881" xfId="8253" xr:uid="{00000000-0005-0000-0000-0000AF230000}"/>
    <cellStyle name="style1488376491006" xfId="8254" xr:uid="{00000000-0005-0000-0000-0000B0230000}"/>
    <cellStyle name="style1488376491084" xfId="8255" xr:uid="{00000000-0005-0000-0000-0000B1230000}"/>
    <cellStyle name="style1488376491162" xfId="8256" xr:uid="{00000000-0005-0000-0000-0000B2230000}"/>
    <cellStyle name="style1488376491240" xfId="8257" xr:uid="{00000000-0005-0000-0000-0000B3230000}"/>
    <cellStyle name="style1488376491318" xfId="8258" xr:uid="{00000000-0005-0000-0000-0000B4230000}"/>
    <cellStyle name="style1488376491381" xfId="8259" xr:uid="{00000000-0005-0000-0000-0000B5230000}"/>
    <cellStyle name="style1488376491459" xfId="8260" xr:uid="{00000000-0005-0000-0000-0000B6230000}"/>
    <cellStyle name="style1488376491537" xfId="8261" xr:uid="{00000000-0005-0000-0000-0000B7230000}"/>
    <cellStyle name="style1488376491615" xfId="8262" xr:uid="{00000000-0005-0000-0000-0000B8230000}"/>
    <cellStyle name="style1488376491693" xfId="8263" xr:uid="{00000000-0005-0000-0000-0000B9230000}"/>
    <cellStyle name="style1488376491771" xfId="8264" xr:uid="{00000000-0005-0000-0000-0000BA230000}"/>
    <cellStyle name="style1488376491850" xfId="8265" xr:uid="{00000000-0005-0000-0000-0000BB230000}"/>
    <cellStyle name="style1488376528923" xfId="8266" xr:uid="{00000000-0005-0000-0000-0000BC230000}"/>
    <cellStyle name="style1488376529032" xfId="8267" xr:uid="{00000000-0005-0000-0000-0000BD230000}"/>
    <cellStyle name="style1488376529142" xfId="8268" xr:uid="{00000000-0005-0000-0000-0000BE230000}"/>
    <cellStyle name="style1488376529235" xfId="8269" xr:uid="{00000000-0005-0000-0000-0000BF230000}"/>
    <cellStyle name="style1488376529345" xfId="8270" xr:uid="{00000000-0005-0000-0000-0000C0230000}"/>
    <cellStyle name="style1488376529454" xfId="8271" xr:uid="{00000000-0005-0000-0000-0000C1230000}"/>
    <cellStyle name="style1488376529564" xfId="8272" xr:uid="{00000000-0005-0000-0000-0000C2230000}"/>
    <cellStyle name="style1488376529657" xfId="8273" xr:uid="{00000000-0005-0000-0000-0000C3230000}"/>
    <cellStyle name="style1488376529751" xfId="8274" xr:uid="{00000000-0005-0000-0000-0000C4230000}"/>
    <cellStyle name="style1488376529845" xfId="8275" xr:uid="{00000000-0005-0000-0000-0000C5230000}"/>
    <cellStyle name="style1488376529939" xfId="8276" xr:uid="{00000000-0005-0000-0000-0000C6230000}"/>
    <cellStyle name="style1488376530048" xfId="8277" xr:uid="{00000000-0005-0000-0000-0000C7230000}"/>
    <cellStyle name="style1488376530142" xfId="8278" xr:uid="{00000000-0005-0000-0000-0000C8230000}"/>
    <cellStyle name="style1488376530235" xfId="8279" xr:uid="{00000000-0005-0000-0000-0000C9230000}"/>
    <cellStyle name="style1488376530345" xfId="8280" xr:uid="{00000000-0005-0000-0000-0000CA230000}"/>
    <cellStyle name="style1488376530486" xfId="8281" xr:uid="{00000000-0005-0000-0000-0000CB230000}"/>
    <cellStyle name="style1488376530595" xfId="8282" xr:uid="{00000000-0005-0000-0000-0000CC230000}"/>
    <cellStyle name="style1488376530704" xfId="8283" xr:uid="{00000000-0005-0000-0000-0000CD230000}"/>
    <cellStyle name="style1488376530814" xfId="8284" xr:uid="{00000000-0005-0000-0000-0000CE230000}"/>
    <cellStyle name="style1488376530923" xfId="8285" xr:uid="{00000000-0005-0000-0000-0000CF230000}"/>
    <cellStyle name="style1488376569180" xfId="8286" xr:uid="{00000000-0005-0000-0000-0000D0230000}"/>
    <cellStyle name="style1488376569289" xfId="8287" xr:uid="{00000000-0005-0000-0000-0000D1230000}"/>
    <cellStyle name="style1488376569367" xfId="8288" xr:uid="{00000000-0005-0000-0000-0000D2230000}"/>
    <cellStyle name="style1488376569492" xfId="8289" xr:uid="{00000000-0005-0000-0000-0000D3230000}"/>
    <cellStyle name="style1488376569586" xfId="8290" xr:uid="{00000000-0005-0000-0000-0000D4230000}"/>
    <cellStyle name="style1488376569649" xfId="8291" xr:uid="{00000000-0005-0000-0000-0000D5230000}"/>
    <cellStyle name="style1488376569727" xfId="8292" xr:uid="{00000000-0005-0000-0000-0000D6230000}"/>
    <cellStyle name="style1488376569821" xfId="8293" xr:uid="{00000000-0005-0000-0000-0000D7230000}"/>
    <cellStyle name="style1488376569899" xfId="8294" xr:uid="{00000000-0005-0000-0000-0000D8230000}"/>
    <cellStyle name="style1488376569992" xfId="8295" xr:uid="{00000000-0005-0000-0000-0000D9230000}"/>
    <cellStyle name="style1488376570071" xfId="8296" xr:uid="{00000000-0005-0000-0000-0000DA230000}"/>
    <cellStyle name="style1488376570164" xfId="8297" xr:uid="{00000000-0005-0000-0000-0000DB230000}"/>
    <cellStyle name="style1488376570258" xfId="8298" xr:uid="{00000000-0005-0000-0000-0000DC230000}"/>
    <cellStyle name="style1488376570352" xfId="8299" xr:uid="{00000000-0005-0000-0000-0000DD230000}"/>
    <cellStyle name="style1488376570430" xfId="8300" xr:uid="{00000000-0005-0000-0000-0000DE230000}"/>
    <cellStyle name="style1488376570524" xfId="8301" xr:uid="{00000000-0005-0000-0000-0000DF230000}"/>
    <cellStyle name="style1488376570618" xfId="8302" xr:uid="{00000000-0005-0000-0000-0000E0230000}"/>
    <cellStyle name="style1488376570743" xfId="8303" xr:uid="{00000000-0005-0000-0000-0000E1230000}"/>
    <cellStyle name="style1488376570821" xfId="8304" xr:uid="{00000000-0005-0000-0000-0000E2230000}"/>
    <cellStyle name="style1488376570914" xfId="8305" xr:uid="{00000000-0005-0000-0000-0000E3230000}"/>
    <cellStyle name="style1488376571008" xfId="8306" xr:uid="{00000000-0005-0000-0000-0000E4230000}"/>
    <cellStyle name="style1488376571102" xfId="8307" xr:uid="{00000000-0005-0000-0000-0000E5230000}"/>
    <cellStyle name="style1488376571196" xfId="8308" xr:uid="{00000000-0005-0000-0000-0000E6230000}"/>
    <cellStyle name="style1488376571289" xfId="8309" xr:uid="{00000000-0005-0000-0000-0000E7230000}"/>
    <cellStyle name="style1488376571383" xfId="8310" xr:uid="{00000000-0005-0000-0000-0000E8230000}"/>
    <cellStyle name="style1488376571461" xfId="8311" xr:uid="{00000000-0005-0000-0000-0000E9230000}"/>
    <cellStyle name="style1488376571555" xfId="8312" xr:uid="{00000000-0005-0000-0000-0000EA230000}"/>
    <cellStyle name="style1488376571649" xfId="8313" xr:uid="{00000000-0005-0000-0000-0000EB230000}"/>
    <cellStyle name="style1488376571727" xfId="8314" xr:uid="{00000000-0005-0000-0000-0000EC230000}"/>
    <cellStyle name="style1488376571821" xfId="8315" xr:uid="{00000000-0005-0000-0000-0000ED230000}"/>
    <cellStyle name="style1488376609020" xfId="8316" xr:uid="{00000000-0005-0000-0000-0000EE230000}"/>
    <cellStyle name="style1488376609114" xfId="8317" xr:uid="{00000000-0005-0000-0000-0000EF230000}"/>
    <cellStyle name="style1488376609208" xfId="8318" xr:uid="{00000000-0005-0000-0000-0000F0230000}"/>
    <cellStyle name="style1488376609317" xfId="8319" xr:uid="{00000000-0005-0000-0000-0000F1230000}"/>
    <cellStyle name="style1488376609411" xfId="8320" xr:uid="{00000000-0005-0000-0000-0000F2230000}"/>
    <cellStyle name="style1488376609489" xfId="8321" xr:uid="{00000000-0005-0000-0000-0000F3230000}"/>
    <cellStyle name="style1488376609583" xfId="8322" xr:uid="{00000000-0005-0000-0000-0000F4230000}"/>
    <cellStyle name="style1488376609676" xfId="8323" xr:uid="{00000000-0005-0000-0000-0000F5230000}"/>
    <cellStyle name="style1488376609770" xfId="8324" xr:uid="{00000000-0005-0000-0000-0000F6230000}"/>
    <cellStyle name="style1488376609880" xfId="8325" xr:uid="{00000000-0005-0000-0000-0000F7230000}"/>
    <cellStyle name="style1488376609958" xfId="8326" xr:uid="{00000000-0005-0000-0000-0000F8230000}"/>
    <cellStyle name="style1488376610067" xfId="8327" xr:uid="{00000000-0005-0000-0000-0000F9230000}"/>
    <cellStyle name="style1488376610161" xfId="8328" xr:uid="{00000000-0005-0000-0000-0000FA230000}"/>
    <cellStyle name="style1488376610255" xfId="8329" xr:uid="{00000000-0005-0000-0000-0000FB230000}"/>
    <cellStyle name="style1488376610364" xfId="8330" xr:uid="{00000000-0005-0000-0000-0000FC230000}"/>
    <cellStyle name="style1488376610458" xfId="8331" xr:uid="{00000000-0005-0000-0000-0000FD230000}"/>
    <cellStyle name="style1488376610583" xfId="8332" xr:uid="{00000000-0005-0000-0000-0000FE230000}"/>
    <cellStyle name="style1488376610677" xfId="8333" xr:uid="{00000000-0005-0000-0000-0000FF230000}"/>
    <cellStyle name="style1488376610786" xfId="8334" xr:uid="{00000000-0005-0000-0000-000000240000}"/>
    <cellStyle name="style1488376610864" xfId="8335" xr:uid="{00000000-0005-0000-0000-000001240000}"/>
    <cellStyle name="style1488376610974" xfId="8336" xr:uid="{00000000-0005-0000-0000-000002240000}"/>
    <cellStyle name="style1488376611083" xfId="8337" xr:uid="{00000000-0005-0000-0000-000003240000}"/>
    <cellStyle name="style1488376611192" xfId="8338" xr:uid="{00000000-0005-0000-0000-000004240000}"/>
    <cellStyle name="style1488376611302" xfId="8339" xr:uid="{00000000-0005-0000-0000-000005240000}"/>
    <cellStyle name="style1488376611396" xfId="8340" xr:uid="{00000000-0005-0000-0000-000006240000}"/>
    <cellStyle name="style1488376611489" xfId="8341" xr:uid="{00000000-0005-0000-0000-000007240000}"/>
    <cellStyle name="style1488376611630" xfId="8342" xr:uid="{00000000-0005-0000-0000-000008240000}"/>
    <cellStyle name="style1488376611755" xfId="8343" xr:uid="{00000000-0005-0000-0000-000009240000}"/>
    <cellStyle name="style1488376611849" xfId="8344" xr:uid="{00000000-0005-0000-0000-00000A240000}"/>
    <cellStyle name="style1488376611942" xfId="8345" xr:uid="{00000000-0005-0000-0000-00000B240000}"/>
    <cellStyle name="style1488377296516" xfId="8346" xr:uid="{00000000-0005-0000-0000-00000C240000}"/>
    <cellStyle name="style1488377296641" xfId="8347" xr:uid="{00000000-0005-0000-0000-00000D240000}"/>
    <cellStyle name="style1488377296735" xfId="8348" xr:uid="{00000000-0005-0000-0000-00000E240000}"/>
    <cellStyle name="style1488377296844" xfId="8349" xr:uid="{00000000-0005-0000-0000-00000F240000}"/>
    <cellStyle name="style1488377296938" xfId="8350" xr:uid="{00000000-0005-0000-0000-000010240000}"/>
    <cellStyle name="style1488377297079" xfId="8351" xr:uid="{00000000-0005-0000-0000-000011240000}"/>
    <cellStyle name="style1488377297219" xfId="8352" xr:uid="{00000000-0005-0000-0000-000012240000}"/>
    <cellStyle name="style1488377297344" xfId="8353" xr:uid="{00000000-0005-0000-0000-000013240000}"/>
    <cellStyle name="style1488377297485" xfId="8354" xr:uid="{00000000-0005-0000-0000-000014240000}"/>
    <cellStyle name="style1488377297610" xfId="8355" xr:uid="{00000000-0005-0000-0000-000015240000}"/>
    <cellStyle name="style1488377297735" xfId="8356" xr:uid="{00000000-0005-0000-0000-000016240000}"/>
    <cellStyle name="style1488377297860" xfId="8357" xr:uid="{00000000-0005-0000-0000-000017240000}"/>
    <cellStyle name="style1488377298001" xfId="8358" xr:uid="{00000000-0005-0000-0000-000018240000}"/>
    <cellStyle name="style1488377298141" xfId="8359" xr:uid="{00000000-0005-0000-0000-000019240000}"/>
    <cellStyle name="style1488377298266" xfId="8360" xr:uid="{00000000-0005-0000-0000-00001A240000}"/>
    <cellStyle name="style1488377298376" xfId="8361" xr:uid="{00000000-0005-0000-0000-00001B240000}"/>
    <cellStyle name="style1488377298470" xfId="8362" xr:uid="{00000000-0005-0000-0000-00001C240000}"/>
    <cellStyle name="style1488377298579" xfId="8363" xr:uid="{00000000-0005-0000-0000-00001D240000}"/>
    <cellStyle name="style1488377298673" xfId="8364" xr:uid="{00000000-0005-0000-0000-00001E240000}"/>
    <cellStyle name="style1488377298782" xfId="8365" xr:uid="{00000000-0005-0000-0000-00001F240000}"/>
    <cellStyle name="style1488377298876" xfId="8366" xr:uid="{00000000-0005-0000-0000-000020240000}"/>
    <cellStyle name="style1488377298985" xfId="8367" xr:uid="{00000000-0005-0000-0000-000021240000}"/>
    <cellStyle name="style1488377299079" xfId="8368" xr:uid="{00000000-0005-0000-0000-000022240000}"/>
    <cellStyle name="style1488377299189" xfId="8369" xr:uid="{00000000-0005-0000-0000-000023240000}"/>
    <cellStyle name="style1488377299298" xfId="8370" xr:uid="{00000000-0005-0000-0000-000024240000}"/>
    <cellStyle name="style1488377299407" xfId="8371" xr:uid="{00000000-0005-0000-0000-000025240000}"/>
    <cellStyle name="style1488377299517" xfId="8372" xr:uid="{00000000-0005-0000-0000-000026240000}"/>
    <cellStyle name="style1488377299626" xfId="8373" xr:uid="{00000000-0005-0000-0000-000027240000}"/>
    <cellStyle name="style1488377299735" xfId="8374" xr:uid="{00000000-0005-0000-0000-000028240000}"/>
    <cellStyle name="style1488377299829" xfId="8375" xr:uid="{00000000-0005-0000-0000-000029240000}"/>
    <cellStyle name="style1488377299923" xfId="8376" xr:uid="{00000000-0005-0000-0000-00002A240000}"/>
    <cellStyle name="style1488377339291" xfId="8377" xr:uid="{00000000-0005-0000-0000-00002B240000}"/>
    <cellStyle name="style1488377339385" xfId="8378" xr:uid="{00000000-0005-0000-0000-00002C240000}"/>
    <cellStyle name="style1488377339479" xfId="8379" xr:uid="{00000000-0005-0000-0000-00002D240000}"/>
    <cellStyle name="style1488377339557" xfId="8380" xr:uid="{00000000-0005-0000-0000-00002E240000}"/>
    <cellStyle name="style1488377339651" xfId="8381" xr:uid="{00000000-0005-0000-0000-00002F240000}"/>
    <cellStyle name="style1488377339729" xfId="8382" xr:uid="{00000000-0005-0000-0000-000030240000}"/>
    <cellStyle name="style1488377339823" xfId="8383" xr:uid="{00000000-0005-0000-0000-000031240000}"/>
    <cellStyle name="style1488377339901" xfId="8384" xr:uid="{00000000-0005-0000-0000-000032240000}"/>
    <cellStyle name="style1488377339994" xfId="8385" xr:uid="{00000000-0005-0000-0000-000033240000}"/>
    <cellStyle name="style1488377340088" xfId="8386" xr:uid="{00000000-0005-0000-0000-000034240000}"/>
    <cellStyle name="style1488377340198" xfId="8387" xr:uid="{00000000-0005-0000-0000-000035240000}"/>
    <cellStyle name="style1488377340291" xfId="8388" xr:uid="{00000000-0005-0000-0000-000036240000}"/>
    <cellStyle name="style1488377340385" xfId="8389" xr:uid="{00000000-0005-0000-0000-000037240000}"/>
    <cellStyle name="style1488377340479" xfId="8390" xr:uid="{00000000-0005-0000-0000-000038240000}"/>
    <cellStyle name="style1488377340573" xfId="8391" xr:uid="{00000000-0005-0000-0000-000039240000}"/>
    <cellStyle name="style1488377340651" xfId="8392" xr:uid="{00000000-0005-0000-0000-00003A240000}"/>
    <cellStyle name="style1488377340744" xfId="8393" xr:uid="{00000000-0005-0000-0000-00003B240000}"/>
    <cellStyle name="style1488377340854" xfId="8394" xr:uid="{00000000-0005-0000-0000-00003C240000}"/>
    <cellStyle name="style1488377340948" xfId="8395" xr:uid="{00000000-0005-0000-0000-00003D240000}"/>
    <cellStyle name="style1488377341041" xfId="8396" xr:uid="{00000000-0005-0000-0000-00003E240000}"/>
    <cellStyle name="style1488377341135" xfId="8397" xr:uid="{00000000-0005-0000-0000-00003F240000}"/>
    <cellStyle name="style1488377341229" xfId="8398" xr:uid="{00000000-0005-0000-0000-000040240000}"/>
    <cellStyle name="style1488377341309" xfId="8399" xr:uid="{00000000-0005-0000-0000-000041240000}"/>
    <cellStyle name="style1488377341402" xfId="8400" xr:uid="{00000000-0005-0000-0000-000042240000}"/>
    <cellStyle name="style1488377341480" xfId="8401" xr:uid="{00000000-0005-0000-0000-000043240000}"/>
    <cellStyle name="style1488377341574" xfId="8402" xr:uid="{00000000-0005-0000-0000-000044240000}"/>
    <cellStyle name="style1488377341668" xfId="8403" xr:uid="{00000000-0005-0000-0000-000045240000}"/>
    <cellStyle name="style1488377341809" xfId="8404" xr:uid="{00000000-0005-0000-0000-000046240000}"/>
    <cellStyle name="style1488377341887" xfId="8405" xr:uid="{00000000-0005-0000-0000-000047240000}"/>
    <cellStyle name="style1488377341981" xfId="8406" xr:uid="{00000000-0005-0000-0000-000048240000}"/>
    <cellStyle name="style1488377342074" xfId="8407" xr:uid="{00000000-0005-0000-0000-000049240000}"/>
    <cellStyle name="style1488377342199" xfId="8408" xr:uid="{00000000-0005-0000-0000-00004A240000}"/>
    <cellStyle name="style1488377342277" xfId="8409" xr:uid="{00000000-0005-0000-0000-00004B240000}"/>
    <cellStyle name="style1488377342340" xfId="8410" xr:uid="{00000000-0005-0000-0000-00004C240000}"/>
    <cellStyle name="style1488377342418" xfId="8411" xr:uid="{00000000-0005-0000-0000-00004D240000}"/>
    <cellStyle name="style1488377342496" xfId="8412" xr:uid="{00000000-0005-0000-0000-00004E240000}"/>
    <cellStyle name="style1488377342574" xfId="8413" xr:uid="{00000000-0005-0000-0000-00004F240000}"/>
    <cellStyle name="style1488377342637" xfId="8414" xr:uid="{00000000-0005-0000-0000-000050240000}"/>
    <cellStyle name="style1488377342715" xfId="8415" xr:uid="{00000000-0005-0000-0000-000051240000}"/>
    <cellStyle name="style1488377342856" xfId="8416" xr:uid="{00000000-0005-0000-0000-000052240000}"/>
    <cellStyle name="style1488377342934" xfId="8417" xr:uid="{00000000-0005-0000-0000-000053240000}"/>
    <cellStyle name="style1488377342996" xfId="8418" xr:uid="{00000000-0005-0000-0000-000054240000}"/>
    <cellStyle name="style1488377343074" xfId="8419" xr:uid="{00000000-0005-0000-0000-000055240000}"/>
    <cellStyle name="style1488377380939" xfId="8420" xr:uid="{00000000-0005-0000-0000-000056240000}"/>
    <cellStyle name="style1488377381048" xfId="8421" xr:uid="{00000000-0005-0000-0000-000057240000}"/>
    <cellStyle name="style1488377381158" xfId="8422" xr:uid="{00000000-0005-0000-0000-000058240000}"/>
    <cellStyle name="style1488377381251" xfId="8423" xr:uid="{00000000-0005-0000-0000-000059240000}"/>
    <cellStyle name="style1488377381330" xfId="8424" xr:uid="{00000000-0005-0000-0000-00005A240000}"/>
    <cellStyle name="style1488377381424" xfId="8425" xr:uid="{00000000-0005-0000-0000-00005B240000}"/>
    <cellStyle name="style1488377381517" xfId="8426" xr:uid="{00000000-0005-0000-0000-00005C240000}"/>
    <cellStyle name="style1488377381611" xfId="8427" xr:uid="{00000000-0005-0000-0000-00005D240000}"/>
    <cellStyle name="style1488377381689" xfId="8428" xr:uid="{00000000-0005-0000-0000-00005E240000}"/>
    <cellStyle name="style1488377381783" xfId="8429" xr:uid="{00000000-0005-0000-0000-00005F240000}"/>
    <cellStyle name="style1488377381877" xfId="8430" xr:uid="{00000000-0005-0000-0000-000060240000}"/>
    <cellStyle name="style1488377381970" xfId="8431" xr:uid="{00000000-0005-0000-0000-000061240000}"/>
    <cellStyle name="style1488377382064" xfId="8432" xr:uid="{00000000-0005-0000-0000-000062240000}"/>
    <cellStyle name="style1488377382174" xfId="8433" xr:uid="{00000000-0005-0000-0000-000063240000}"/>
    <cellStyle name="style1488377382267" xfId="8434" xr:uid="{00000000-0005-0000-0000-000064240000}"/>
    <cellStyle name="style1488377382345" xfId="8435" xr:uid="{00000000-0005-0000-0000-000065240000}"/>
    <cellStyle name="style1488377382470" xfId="8436" xr:uid="{00000000-0005-0000-0000-000066240000}"/>
    <cellStyle name="style1488377382549" xfId="8437" xr:uid="{00000000-0005-0000-0000-000067240000}"/>
    <cellStyle name="style1488377382642" xfId="8438" xr:uid="{00000000-0005-0000-0000-000068240000}"/>
    <cellStyle name="style1488377382720" xfId="8439" xr:uid="{00000000-0005-0000-0000-000069240000}"/>
    <cellStyle name="style1488377382814" xfId="8440" xr:uid="{00000000-0005-0000-0000-00006A240000}"/>
    <cellStyle name="style1488377382908" xfId="8441" xr:uid="{00000000-0005-0000-0000-00006B240000}"/>
    <cellStyle name="style1488377382986" xfId="8442" xr:uid="{00000000-0005-0000-0000-00006C240000}"/>
    <cellStyle name="style1488377383080" xfId="8443" xr:uid="{00000000-0005-0000-0000-00006D240000}"/>
    <cellStyle name="style1488377383174" xfId="8444" xr:uid="{00000000-0005-0000-0000-00006E240000}"/>
    <cellStyle name="style1488377383252" xfId="8445" xr:uid="{00000000-0005-0000-0000-00006F240000}"/>
    <cellStyle name="style1488377383346" xfId="8446" xr:uid="{00000000-0005-0000-0000-000070240000}"/>
    <cellStyle name="style1488377383439" xfId="8447" xr:uid="{00000000-0005-0000-0000-000071240000}"/>
    <cellStyle name="style1488377383533" xfId="8448" xr:uid="{00000000-0005-0000-0000-000072240000}"/>
    <cellStyle name="style1488377383627" xfId="8449" xr:uid="{00000000-0005-0000-0000-000073240000}"/>
    <cellStyle name="style1488377383705" xfId="8450" xr:uid="{00000000-0005-0000-0000-000074240000}"/>
    <cellStyle name="style1488377421336" xfId="8451" xr:uid="{00000000-0005-0000-0000-000075240000}"/>
    <cellStyle name="style1488377421430" xfId="8452" xr:uid="{00000000-0005-0000-0000-000076240000}"/>
    <cellStyle name="style1488377421524" xfId="8453" xr:uid="{00000000-0005-0000-0000-000077240000}"/>
    <cellStyle name="style1488377421618" xfId="8454" xr:uid="{00000000-0005-0000-0000-000078240000}"/>
    <cellStyle name="style1488377421696" xfId="8455" xr:uid="{00000000-0005-0000-0000-000079240000}"/>
    <cellStyle name="style1488377421789" xfId="8456" xr:uid="{00000000-0005-0000-0000-00007A240000}"/>
    <cellStyle name="style1488377421868" xfId="8457" xr:uid="{00000000-0005-0000-0000-00007B240000}"/>
    <cellStyle name="style1488377421961" xfId="8458" xr:uid="{00000000-0005-0000-0000-00007C240000}"/>
    <cellStyle name="style1488377422055" xfId="8459" xr:uid="{00000000-0005-0000-0000-00007D240000}"/>
    <cellStyle name="style1488377422149" xfId="8460" xr:uid="{00000000-0005-0000-0000-00007E240000}"/>
    <cellStyle name="style1488377422243" xfId="8461" xr:uid="{00000000-0005-0000-0000-00007F240000}"/>
    <cellStyle name="style1488377422337" xfId="8462" xr:uid="{00000000-0005-0000-0000-000080240000}"/>
    <cellStyle name="style1488377422430" xfId="8463" xr:uid="{00000000-0005-0000-0000-000081240000}"/>
    <cellStyle name="style1488377422509" xfId="8464" xr:uid="{00000000-0005-0000-0000-000082240000}"/>
    <cellStyle name="style1488377422618" xfId="8465" xr:uid="{00000000-0005-0000-0000-000083240000}"/>
    <cellStyle name="style1488377422727" xfId="8466" xr:uid="{00000000-0005-0000-0000-000084240000}"/>
    <cellStyle name="style1488377422805" xfId="8467" xr:uid="{00000000-0005-0000-0000-000085240000}"/>
    <cellStyle name="style1488377422946" xfId="8468" xr:uid="{00000000-0005-0000-0000-000086240000}"/>
    <cellStyle name="style1488377423024" xfId="8469" xr:uid="{00000000-0005-0000-0000-000087240000}"/>
    <cellStyle name="style1488377423118" xfId="8470" xr:uid="{00000000-0005-0000-0000-000088240000}"/>
    <cellStyle name="style1488377423216" xfId="8471" xr:uid="{00000000-0005-0000-0000-000089240000}"/>
    <cellStyle name="style1488377423309" xfId="8472" xr:uid="{00000000-0005-0000-0000-00008A240000}"/>
    <cellStyle name="style1488377423403" xfId="8473" xr:uid="{00000000-0005-0000-0000-00008B240000}"/>
    <cellStyle name="style1488377423497" xfId="8474" xr:uid="{00000000-0005-0000-0000-00008C240000}"/>
    <cellStyle name="style1488377423591" xfId="8475" xr:uid="{00000000-0005-0000-0000-00008D240000}"/>
    <cellStyle name="style1488377423669" xfId="8476" xr:uid="{00000000-0005-0000-0000-00008E240000}"/>
    <cellStyle name="style1488377423763" xfId="8477" xr:uid="{00000000-0005-0000-0000-00008F240000}"/>
    <cellStyle name="style1488377423888" xfId="8478" xr:uid="{00000000-0005-0000-0000-000090240000}"/>
    <cellStyle name="style1488377423981" xfId="8479" xr:uid="{00000000-0005-0000-0000-000091240000}"/>
    <cellStyle name="style1488377424075" xfId="8480" xr:uid="{00000000-0005-0000-0000-000092240000}"/>
    <cellStyle name="style1488377424169" xfId="8481" xr:uid="{00000000-0005-0000-0000-000093240000}"/>
    <cellStyle name="style1488377424278" xfId="8482" xr:uid="{00000000-0005-0000-0000-000094240000}"/>
    <cellStyle name="style1488377424341" xfId="8483" xr:uid="{00000000-0005-0000-0000-000095240000}"/>
    <cellStyle name="style1488377424419" xfId="8484" xr:uid="{00000000-0005-0000-0000-000096240000}"/>
    <cellStyle name="style1488377424497" xfId="8485" xr:uid="{00000000-0005-0000-0000-000097240000}"/>
    <cellStyle name="style1488377424575" xfId="8486" xr:uid="{00000000-0005-0000-0000-000098240000}"/>
    <cellStyle name="style1488377424638" xfId="8487" xr:uid="{00000000-0005-0000-0000-000099240000}"/>
    <cellStyle name="style1488377424716" xfId="8488" xr:uid="{00000000-0005-0000-0000-00009A240000}"/>
    <cellStyle name="style1488377424794" xfId="8489" xr:uid="{00000000-0005-0000-0000-00009B240000}"/>
    <cellStyle name="style1488377424919" xfId="8490" xr:uid="{00000000-0005-0000-0000-00009C240000}"/>
    <cellStyle name="style1488377424997" xfId="8491" xr:uid="{00000000-0005-0000-0000-00009D240000}"/>
    <cellStyle name="style1488377425075" xfId="8492" xr:uid="{00000000-0005-0000-0000-00009E240000}"/>
    <cellStyle name="style1488377425153" xfId="8493" xr:uid="{00000000-0005-0000-0000-00009F240000}"/>
    <cellStyle name="style1488377468682" xfId="8494" xr:uid="{00000000-0005-0000-0000-0000A0240000}"/>
    <cellStyle name="style1488377468851" xfId="8495" xr:uid="{00000000-0005-0000-0000-0000A1240000}"/>
    <cellStyle name="style1488377469041" xfId="8496" xr:uid="{00000000-0005-0000-0000-0000A2240000}"/>
    <cellStyle name="style1488377469278" xfId="8497" xr:uid="{00000000-0005-0000-0000-0000A3240000}"/>
    <cellStyle name="style1488377469428" xfId="8498" xr:uid="{00000000-0005-0000-0000-0000A4240000}"/>
    <cellStyle name="style1488377469603" xfId="8499" xr:uid="{00000000-0005-0000-0000-0000A5240000}"/>
    <cellStyle name="style1488377469759" xfId="8500" xr:uid="{00000000-0005-0000-0000-0000A6240000}"/>
    <cellStyle name="style1488377470044" xfId="8501" xr:uid="{00000000-0005-0000-0000-0000A7240000}"/>
    <cellStyle name="style1488377470286" xfId="8502" xr:uid="{00000000-0005-0000-0000-0000A8240000}"/>
    <cellStyle name="style1488377470445" xfId="8503" xr:uid="{00000000-0005-0000-0000-0000A9240000}"/>
    <cellStyle name="style1488377470627" xfId="8504" xr:uid="{00000000-0005-0000-0000-0000AA240000}"/>
    <cellStyle name="style1488377470766" xfId="8505" xr:uid="{00000000-0005-0000-0000-0000AB240000}"/>
    <cellStyle name="style1488377470982" xfId="8506" xr:uid="{00000000-0005-0000-0000-0000AC240000}"/>
    <cellStyle name="style1488377471191" xfId="8507" xr:uid="{00000000-0005-0000-0000-0000AD240000}"/>
    <cellStyle name="style1488377471422" xfId="8508" xr:uid="{00000000-0005-0000-0000-0000AE240000}"/>
    <cellStyle name="style1488377471572" xfId="8509" xr:uid="{00000000-0005-0000-0000-0000AF240000}"/>
    <cellStyle name="style1488377471732" xfId="8510" xr:uid="{00000000-0005-0000-0000-0000B0240000}"/>
    <cellStyle name="style1488377471894" xfId="8511" xr:uid="{00000000-0005-0000-0000-0000B1240000}"/>
    <cellStyle name="style1488377472066" xfId="8512" xr:uid="{00000000-0005-0000-0000-0000B2240000}"/>
    <cellStyle name="style1488377472349" xfId="8513" xr:uid="{00000000-0005-0000-0000-0000B3240000}"/>
    <cellStyle name="style1488377472521" xfId="8514" xr:uid="{00000000-0005-0000-0000-0000B4240000}"/>
    <cellStyle name="style1488377472668" xfId="8515" xr:uid="{00000000-0005-0000-0000-0000B5240000}"/>
    <cellStyle name="style1488377472844" xfId="8516" xr:uid="{00000000-0005-0000-0000-0000B6240000}"/>
    <cellStyle name="style1488377473051" xfId="8517" xr:uid="{00000000-0005-0000-0000-0000B7240000}"/>
    <cellStyle name="style1488377473272" xfId="8518" xr:uid="{00000000-0005-0000-0000-0000B8240000}"/>
    <cellStyle name="style1488377473604" xfId="8519" xr:uid="{00000000-0005-0000-0000-0000B9240000}"/>
    <cellStyle name="style1488377473817" xfId="8520" xr:uid="{00000000-0005-0000-0000-0000BA240000}"/>
    <cellStyle name="style1488377474018" xfId="8521" xr:uid="{00000000-0005-0000-0000-0000BB240000}"/>
    <cellStyle name="style1488377474240" xfId="8522" xr:uid="{00000000-0005-0000-0000-0000BC240000}"/>
    <cellStyle name="style1488377474425" xfId="8523" xr:uid="{00000000-0005-0000-0000-0000BD240000}"/>
    <cellStyle name="style1488377474658" xfId="8524" xr:uid="{00000000-0005-0000-0000-0000BE240000}"/>
    <cellStyle name="style1488377474903" xfId="8525" xr:uid="{00000000-0005-0000-0000-0000BF240000}"/>
    <cellStyle name="style1488377475074" xfId="8526" xr:uid="{00000000-0005-0000-0000-0000C0240000}"/>
    <cellStyle name="style1488377475236" xfId="8527" xr:uid="{00000000-0005-0000-0000-0000C1240000}"/>
    <cellStyle name="style1488377475393" xfId="8528" xr:uid="{00000000-0005-0000-0000-0000C2240000}"/>
    <cellStyle name="style1488377475517" xfId="8529" xr:uid="{00000000-0005-0000-0000-0000C3240000}"/>
    <cellStyle name="style1488377475603" xfId="8530" xr:uid="{00000000-0005-0000-0000-0000C4240000}"/>
    <cellStyle name="style1488377475783" xfId="8531" xr:uid="{00000000-0005-0000-0000-0000C5240000}"/>
    <cellStyle name="style1488377476126" xfId="8532" xr:uid="{00000000-0005-0000-0000-0000C6240000}"/>
    <cellStyle name="style1488377476710" xfId="8533" xr:uid="{00000000-0005-0000-0000-0000C7240000}"/>
    <cellStyle name="style1488377477058" xfId="8534" xr:uid="{00000000-0005-0000-0000-0000C8240000}"/>
    <cellStyle name="style1488377477311" xfId="8535" xr:uid="{00000000-0005-0000-0000-0000C9240000}"/>
    <cellStyle name="style1488377477575" xfId="8536" xr:uid="{00000000-0005-0000-0000-0000CA240000}"/>
    <cellStyle name="style1488377533114" xfId="8537" xr:uid="{00000000-0005-0000-0000-0000CB240000}"/>
    <cellStyle name="style1488377533217" xfId="8538" xr:uid="{00000000-0005-0000-0000-0000CC240000}"/>
    <cellStyle name="style1488377533324" xfId="8539" xr:uid="{00000000-0005-0000-0000-0000CD240000}"/>
    <cellStyle name="style1488377533416" xfId="8540" xr:uid="{00000000-0005-0000-0000-0000CE240000}"/>
    <cellStyle name="style1488377533522" xfId="8541" xr:uid="{00000000-0005-0000-0000-0000CF240000}"/>
    <cellStyle name="style1488377533623" xfId="8542" xr:uid="{00000000-0005-0000-0000-0000D0240000}"/>
    <cellStyle name="style1488377533724" xfId="8543" xr:uid="{00000000-0005-0000-0000-0000D1240000}"/>
    <cellStyle name="style1488377533826" xfId="8544" xr:uid="{00000000-0005-0000-0000-0000D2240000}"/>
    <cellStyle name="style1488377533922" xfId="8545" xr:uid="{00000000-0005-0000-0000-0000D3240000}"/>
    <cellStyle name="style1488377534013" xfId="8546" xr:uid="{00000000-0005-0000-0000-0000D4240000}"/>
    <cellStyle name="style1488377534100" xfId="8547" xr:uid="{00000000-0005-0000-0000-0000D5240000}"/>
    <cellStyle name="style1488377534201" xfId="8548" xr:uid="{00000000-0005-0000-0000-0000D6240000}"/>
    <cellStyle name="style1488377534298" xfId="8549" xr:uid="{00000000-0005-0000-0000-0000D7240000}"/>
    <cellStyle name="style1488377534389" xfId="8550" xr:uid="{00000000-0005-0000-0000-0000D8240000}"/>
    <cellStyle name="style1488377534495" xfId="8551" xr:uid="{00000000-0005-0000-0000-0000D9240000}"/>
    <cellStyle name="style1488377534598" xfId="8552" xr:uid="{00000000-0005-0000-0000-0000DA240000}"/>
    <cellStyle name="style1488377534727" xfId="8553" xr:uid="{00000000-0005-0000-0000-0000DB240000}"/>
    <cellStyle name="style1488377534828" xfId="8554" xr:uid="{00000000-0005-0000-0000-0000DC240000}"/>
    <cellStyle name="style1488377534932" xfId="8555" xr:uid="{00000000-0005-0000-0000-0000DD240000}"/>
    <cellStyle name="style1488377535040" xfId="8556" xr:uid="{00000000-0005-0000-0000-0000DE240000}"/>
    <cellStyle name="style1488377572840" xfId="8557" xr:uid="{00000000-0005-0000-0000-0000DF240000}"/>
    <cellStyle name="style1488377572935" xfId="8558" xr:uid="{00000000-0005-0000-0000-0000E0240000}"/>
    <cellStyle name="style1488377573028" xfId="8559" xr:uid="{00000000-0005-0000-0000-0000E1240000}"/>
    <cellStyle name="style1488377573122" xfId="8560" xr:uid="{00000000-0005-0000-0000-0000E2240000}"/>
    <cellStyle name="style1488377573231" xfId="8561" xr:uid="{00000000-0005-0000-0000-0000E3240000}"/>
    <cellStyle name="style1488377573294" xfId="8562" xr:uid="{00000000-0005-0000-0000-0000E4240000}"/>
    <cellStyle name="style1488377573372" xfId="8563" xr:uid="{00000000-0005-0000-0000-0000E5240000}"/>
    <cellStyle name="style1488377573450" xfId="8564" xr:uid="{00000000-0005-0000-0000-0000E6240000}"/>
    <cellStyle name="style1488377573544" xfId="8565" xr:uid="{00000000-0005-0000-0000-0000E7240000}"/>
    <cellStyle name="style1488377573638" xfId="8566" xr:uid="{00000000-0005-0000-0000-0000E8240000}"/>
    <cellStyle name="style1488377573716" xfId="8567" xr:uid="{00000000-0005-0000-0000-0000E9240000}"/>
    <cellStyle name="style1488377573810" xfId="8568" xr:uid="{00000000-0005-0000-0000-0000EA240000}"/>
    <cellStyle name="style1488377573888" xfId="8569" xr:uid="{00000000-0005-0000-0000-0000EB240000}"/>
    <cellStyle name="style1488377573981" xfId="8570" xr:uid="{00000000-0005-0000-0000-0000EC240000}"/>
    <cellStyle name="style1488377574075" xfId="8571" xr:uid="{00000000-0005-0000-0000-0000ED240000}"/>
    <cellStyle name="style1488377574169" xfId="8572" xr:uid="{00000000-0005-0000-0000-0000EE240000}"/>
    <cellStyle name="style1488377574263" xfId="8573" xr:uid="{00000000-0005-0000-0000-0000EF240000}"/>
    <cellStyle name="style1488377574372" xfId="8574" xr:uid="{00000000-0005-0000-0000-0000F0240000}"/>
    <cellStyle name="style1488377574466" xfId="8575" xr:uid="{00000000-0005-0000-0000-0000F1240000}"/>
    <cellStyle name="style1488377574560" xfId="8576" xr:uid="{00000000-0005-0000-0000-0000F2240000}"/>
    <cellStyle name="style1488377574638" xfId="8577" xr:uid="{00000000-0005-0000-0000-0000F3240000}"/>
    <cellStyle name="style1488377574731" xfId="8578" xr:uid="{00000000-0005-0000-0000-0000F4240000}"/>
    <cellStyle name="style1488377574825" xfId="8579" xr:uid="{00000000-0005-0000-0000-0000F5240000}"/>
    <cellStyle name="style1488377574919" xfId="8580" xr:uid="{00000000-0005-0000-0000-0000F6240000}"/>
    <cellStyle name="style1488377575028" xfId="8581" xr:uid="{00000000-0005-0000-0000-0000F7240000}"/>
    <cellStyle name="style1488377575122" xfId="8582" xr:uid="{00000000-0005-0000-0000-0000F8240000}"/>
    <cellStyle name="style1488377575216" xfId="8583" xr:uid="{00000000-0005-0000-0000-0000F9240000}"/>
    <cellStyle name="style1488377575310" xfId="8584" xr:uid="{00000000-0005-0000-0000-0000FA240000}"/>
    <cellStyle name="style1488377575388" xfId="8585" xr:uid="{00000000-0005-0000-0000-0000FB240000}"/>
    <cellStyle name="style1488377575482" xfId="8586" xr:uid="{00000000-0005-0000-0000-0000FC240000}"/>
    <cellStyle name="style1488377612929" xfId="8587" xr:uid="{00000000-0005-0000-0000-0000FD240000}"/>
    <cellStyle name="style1488377613023" xfId="8588" xr:uid="{00000000-0005-0000-0000-0000FE240000}"/>
    <cellStyle name="style1488377613132" xfId="8589" xr:uid="{00000000-0005-0000-0000-0000FF240000}"/>
    <cellStyle name="style1488377613241" xfId="8590" xr:uid="{00000000-0005-0000-0000-000000250000}"/>
    <cellStyle name="style1488377613366" xfId="8591" xr:uid="{00000000-0005-0000-0000-000001250000}"/>
    <cellStyle name="style1488377613444" xfId="8592" xr:uid="{00000000-0005-0000-0000-000002250000}"/>
    <cellStyle name="style1488377613554" xfId="8593" xr:uid="{00000000-0005-0000-0000-000003250000}"/>
    <cellStyle name="style1488377613663" xfId="8594" xr:uid="{00000000-0005-0000-0000-000004250000}"/>
    <cellStyle name="style1488377613741" xfId="8595" xr:uid="{00000000-0005-0000-0000-000005250000}"/>
    <cellStyle name="style1488377613835" xfId="8596" xr:uid="{00000000-0005-0000-0000-000006250000}"/>
    <cellStyle name="style1488377613913" xfId="8597" xr:uid="{00000000-0005-0000-0000-000007250000}"/>
    <cellStyle name="style1488377614007" xfId="8598" xr:uid="{00000000-0005-0000-0000-000008250000}"/>
    <cellStyle name="style1488377614101" xfId="8599" xr:uid="{00000000-0005-0000-0000-000009250000}"/>
    <cellStyle name="style1488377614194" xfId="8600" xr:uid="{00000000-0005-0000-0000-00000A250000}"/>
    <cellStyle name="style1488377614304" xfId="8601" xr:uid="{00000000-0005-0000-0000-00000B250000}"/>
    <cellStyle name="style1488377614382" xfId="8602" xr:uid="{00000000-0005-0000-0000-00000C250000}"/>
    <cellStyle name="style1488377614507" xfId="8603" xr:uid="{00000000-0005-0000-0000-00000D250000}"/>
    <cellStyle name="style1488377614601" xfId="8604" xr:uid="{00000000-0005-0000-0000-00000E250000}"/>
    <cellStyle name="style1488377614679" xfId="8605" xr:uid="{00000000-0005-0000-0000-00000F250000}"/>
    <cellStyle name="style1488377614773" xfId="8606" xr:uid="{00000000-0005-0000-0000-000010250000}"/>
    <cellStyle name="style1488377614866" xfId="8607" xr:uid="{00000000-0005-0000-0000-000011250000}"/>
    <cellStyle name="style1488377614945" xfId="8608" xr:uid="{00000000-0005-0000-0000-000012250000}"/>
    <cellStyle name="style1488377615039" xfId="8609" xr:uid="{00000000-0005-0000-0000-000013250000}"/>
    <cellStyle name="style1488377615148" xfId="8610" xr:uid="{00000000-0005-0000-0000-000014250000}"/>
    <cellStyle name="style1488377615226" xfId="8611" xr:uid="{00000000-0005-0000-0000-000015250000}"/>
    <cellStyle name="style1488377615320" xfId="8612" xr:uid="{00000000-0005-0000-0000-000016250000}"/>
    <cellStyle name="style1488377615398" xfId="8613" xr:uid="{00000000-0005-0000-0000-000017250000}"/>
    <cellStyle name="style1488377615492" xfId="8614" xr:uid="{00000000-0005-0000-0000-000018250000}"/>
    <cellStyle name="style1488377615585" xfId="8615" xr:uid="{00000000-0005-0000-0000-000019250000}"/>
    <cellStyle name="style1488377615664" xfId="8616" xr:uid="{00000000-0005-0000-0000-00001A250000}"/>
    <cellStyle name="style1488454065190" xfId="8617" xr:uid="{00000000-0005-0000-0000-00001B250000}"/>
    <cellStyle name="style1488454065331" xfId="8618" xr:uid="{00000000-0005-0000-0000-00001C250000}"/>
    <cellStyle name="style1488454065440" xfId="8619" xr:uid="{00000000-0005-0000-0000-00001D250000}"/>
    <cellStyle name="style1488454065565" xfId="8620" xr:uid="{00000000-0005-0000-0000-00001E250000}"/>
    <cellStyle name="style1488454065690" xfId="8621" xr:uid="{00000000-0005-0000-0000-00001F250000}"/>
    <cellStyle name="style1488454065815" xfId="8622" xr:uid="{00000000-0005-0000-0000-000020250000}"/>
    <cellStyle name="style1488454065925" xfId="8623" xr:uid="{00000000-0005-0000-0000-000021250000}"/>
    <cellStyle name="style1488454066050" xfId="8624" xr:uid="{00000000-0005-0000-0000-000022250000}"/>
    <cellStyle name="style1488454066159" xfId="8625" xr:uid="{00000000-0005-0000-0000-000023250000}"/>
    <cellStyle name="style1488454066284" xfId="8626" xr:uid="{00000000-0005-0000-0000-000024250000}"/>
    <cellStyle name="style1488454066393" xfId="8627" xr:uid="{00000000-0005-0000-0000-000025250000}"/>
    <cellStyle name="style1488454066518" xfId="8628" xr:uid="{00000000-0005-0000-0000-000026250000}"/>
    <cellStyle name="style1488454066628" xfId="8629" xr:uid="{00000000-0005-0000-0000-000027250000}"/>
    <cellStyle name="style1488454066784" xfId="8630" xr:uid="{00000000-0005-0000-0000-000028250000}"/>
    <cellStyle name="style1488454066925" xfId="8631" xr:uid="{00000000-0005-0000-0000-000029250000}"/>
    <cellStyle name="style1488454067018" xfId="8632" xr:uid="{00000000-0005-0000-0000-00002A250000}"/>
    <cellStyle name="style1488454067128" xfId="8633" xr:uid="{00000000-0005-0000-0000-00002B250000}"/>
    <cellStyle name="style1488454067237" xfId="8634" xr:uid="{00000000-0005-0000-0000-00002C250000}"/>
    <cellStyle name="style1488454067347" xfId="8635" xr:uid="{00000000-0005-0000-0000-00002D250000}"/>
    <cellStyle name="style1488454067456" xfId="8636" xr:uid="{00000000-0005-0000-0000-00002E250000}"/>
    <cellStyle name="style1488454067581" xfId="8637" xr:uid="{00000000-0005-0000-0000-00002F250000}"/>
    <cellStyle name="style1488454067691" xfId="8638" xr:uid="{00000000-0005-0000-0000-000030250000}"/>
    <cellStyle name="style1488454067800" xfId="8639" xr:uid="{00000000-0005-0000-0000-000031250000}"/>
    <cellStyle name="style1488454067909" xfId="8640" xr:uid="{00000000-0005-0000-0000-000032250000}"/>
    <cellStyle name="style1488454068003" xfId="8641" xr:uid="{00000000-0005-0000-0000-000033250000}"/>
    <cellStyle name="style1488454068128" xfId="8642" xr:uid="{00000000-0005-0000-0000-000034250000}"/>
    <cellStyle name="style1488454068238" xfId="8643" xr:uid="{00000000-0005-0000-0000-000035250000}"/>
    <cellStyle name="style1488454068363" xfId="8644" xr:uid="{00000000-0005-0000-0000-000036250000}"/>
    <cellStyle name="style1488454068472" xfId="8645" xr:uid="{00000000-0005-0000-0000-000037250000}"/>
    <cellStyle name="style1488454068597" xfId="8646" xr:uid="{00000000-0005-0000-0000-000038250000}"/>
    <cellStyle name="style1488454068706" xfId="8647" xr:uid="{00000000-0005-0000-0000-000039250000}"/>
    <cellStyle name="style1488454106903" xfId="8648" xr:uid="{00000000-0005-0000-0000-00003A250000}"/>
    <cellStyle name="style1488454106997" xfId="8649" xr:uid="{00000000-0005-0000-0000-00003B250000}"/>
    <cellStyle name="style1488454107091" xfId="8650" xr:uid="{00000000-0005-0000-0000-00003C250000}"/>
    <cellStyle name="style1488454107185" xfId="8651" xr:uid="{00000000-0005-0000-0000-00003D250000}"/>
    <cellStyle name="style1488454107294" xfId="8652" xr:uid="{00000000-0005-0000-0000-00003E250000}"/>
    <cellStyle name="style1488454107388" xfId="8653" xr:uid="{00000000-0005-0000-0000-00003F250000}"/>
    <cellStyle name="style1488454107482" xfId="8654" xr:uid="{00000000-0005-0000-0000-000040250000}"/>
    <cellStyle name="style1488454107591" xfId="8655" xr:uid="{00000000-0005-0000-0000-000041250000}"/>
    <cellStyle name="style1488454107685" xfId="8656" xr:uid="{00000000-0005-0000-0000-000042250000}"/>
    <cellStyle name="style1488454107779" xfId="8657" xr:uid="{00000000-0005-0000-0000-000043250000}"/>
    <cellStyle name="style1488454107872" xfId="8658" xr:uid="{00000000-0005-0000-0000-000044250000}"/>
    <cellStyle name="style1488454107982" xfId="8659" xr:uid="{00000000-0005-0000-0000-000045250000}"/>
    <cellStyle name="style1488454108075" xfId="8660" xr:uid="{00000000-0005-0000-0000-000046250000}"/>
    <cellStyle name="style1488454108169" xfId="8661" xr:uid="{00000000-0005-0000-0000-000047250000}"/>
    <cellStyle name="style1488454108279" xfId="8662" xr:uid="{00000000-0005-0000-0000-000048250000}"/>
    <cellStyle name="style1488454108373" xfId="8663" xr:uid="{00000000-0005-0000-0000-000049250000}"/>
    <cellStyle name="style1488454108513" xfId="8664" xr:uid="{00000000-0005-0000-0000-00004A250000}"/>
    <cellStyle name="style1488454108607" xfId="8665" xr:uid="{00000000-0005-0000-0000-00004B250000}"/>
    <cellStyle name="style1488454108716" xfId="8666" xr:uid="{00000000-0005-0000-0000-00004C250000}"/>
    <cellStyle name="style1488454108904" xfId="8667" xr:uid="{00000000-0005-0000-0000-00004D250000}"/>
    <cellStyle name="style1488454109076" xfId="8668" xr:uid="{00000000-0005-0000-0000-00004E250000}"/>
    <cellStyle name="style1488454109169" xfId="8669" xr:uid="{00000000-0005-0000-0000-00004F250000}"/>
    <cellStyle name="style1488454109263" xfId="8670" xr:uid="{00000000-0005-0000-0000-000050250000}"/>
    <cellStyle name="style1488454109357" xfId="8671" xr:uid="{00000000-0005-0000-0000-000051250000}"/>
    <cellStyle name="style1488454109451" xfId="8672" xr:uid="{00000000-0005-0000-0000-000052250000}"/>
    <cellStyle name="style1488454109560" xfId="8673" xr:uid="{00000000-0005-0000-0000-000053250000}"/>
    <cellStyle name="style1488454109654" xfId="8674" xr:uid="{00000000-0005-0000-0000-000054250000}"/>
    <cellStyle name="style1488454109810" xfId="8675" xr:uid="{00000000-0005-0000-0000-000055250000}"/>
    <cellStyle name="style1488454110060" xfId="8676" xr:uid="{00000000-0005-0000-0000-000056250000}"/>
    <cellStyle name="style1488454110248" xfId="8677" xr:uid="{00000000-0005-0000-0000-000057250000}"/>
    <cellStyle name="style1488454110357" xfId="8678" xr:uid="{00000000-0005-0000-0000-000058250000}"/>
    <cellStyle name="style1488454110466" xfId="8679" xr:uid="{00000000-0005-0000-0000-000059250000}"/>
    <cellStyle name="style1488454110560" xfId="8680" xr:uid="{00000000-0005-0000-0000-00005A250000}"/>
    <cellStyle name="style1488454110638" xfId="8681" xr:uid="{00000000-0005-0000-0000-00005B250000}"/>
    <cellStyle name="style1488454110716" xfId="8682" xr:uid="{00000000-0005-0000-0000-00005C250000}"/>
    <cellStyle name="style1488454110795" xfId="8683" xr:uid="{00000000-0005-0000-0000-00005D250000}"/>
    <cellStyle name="style1488454110873" xfId="8684" xr:uid="{00000000-0005-0000-0000-00005E250000}"/>
    <cellStyle name="style1488454110951" xfId="8685" xr:uid="{00000000-0005-0000-0000-00005F250000}"/>
    <cellStyle name="style1488454111029" xfId="8686" xr:uid="{00000000-0005-0000-0000-000060250000}"/>
    <cellStyle name="style1488454111185" xfId="8687" xr:uid="{00000000-0005-0000-0000-000061250000}"/>
    <cellStyle name="style1488454111264" xfId="8688" xr:uid="{00000000-0005-0000-0000-000062250000}"/>
    <cellStyle name="style1488454111342" xfId="8689" xr:uid="{00000000-0005-0000-0000-000063250000}"/>
    <cellStyle name="style1488454111420" xfId="8690" xr:uid="{00000000-0005-0000-0000-000064250000}"/>
    <cellStyle name="style1488454149488" xfId="8691" xr:uid="{00000000-0005-0000-0000-000065250000}"/>
    <cellStyle name="style1488454149597" xfId="8692" xr:uid="{00000000-0005-0000-0000-000066250000}"/>
    <cellStyle name="style1488454149691" xfId="8693" xr:uid="{00000000-0005-0000-0000-000067250000}"/>
    <cellStyle name="style1488454149785" xfId="8694" xr:uid="{00000000-0005-0000-0000-000068250000}"/>
    <cellStyle name="style1488454149879" xfId="8695" xr:uid="{00000000-0005-0000-0000-000069250000}"/>
    <cellStyle name="style1488454149972" xfId="8696" xr:uid="{00000000-0005-0000-0000-00006A250000}"/>
    <cellStyle name="style1488454150066" xfId="8697" xr:uid="{00000000-0005-0000-0000-00006B250000}"/>
    <cellStyle name="style1488454150160" xfId="8698" xr:uid="{00000000-0005-0000-0000-00006C250000}"/>
    <cellStyle name="style1488454150254" xfId="8699" xr:uid="{00000000-0005-0000-0000-00006D250000}"/>
    <cellStyle name="style1488454150363" xfId="8700" xr:uid="{00000000-0005-0000-0000-00006E250000}"/>
    <cellStyle name="style1488454150457" xfId="8701" xr:uid="{00000000-0005-0000-0000-00006F250000}"/>
    <cellStyle name="style1488454150566" xfId="8702" xr:uid="{00000000-0005-0000-0000-000070250000}"/>
    <cellStyle name="style1488454150676" xfId="8703" xr:uid="{00000000-0005-0000-0000-000071250000}"/>
    <cellStyle name="style1488454150769" xfId="8704" xr:uid="{00000000-0005-0000-0000-000072250000}"/>
    <cellStyle name="style1488454150879" xfId="8705" xr:uid="{00000000-0005-0000-0000-000073250000}"/>
    <cellStyle name="style1488454150972" xfId="8706" xr:uid="{00000000-0005-0000-0000-000074250000}"/>
    <cellStyle name="style1488454151113" xfId="8707" xr:uid="{00000000-0005-0000-0000-000075250000}"/>
    <cellStyle name="style1488454151207" xfId="8708" xr:uid="{00000000-0005-0000-0000-000076250000}"/>
    <cellStyle name="style1488454151301" xfId="8709" xr:uid="{00000000-0005-0000-0000-000077250000}"/>
    <cellStyle name="style1488454151395" xfId="8710" xr:uid="{00000000-0005-0000-0000-000078250000}"/>
    <cellStyle name="style1488454151504" xfId="8711" xr:uid="{00000000-0005-0000-0000-000079250000}"/>
    <cellStyle name="style1488454151598" xfId="8712" xr:uid="{00000000-0005-0000-0000-00007A250000}"/>
    <cellStyle name="style1488454151692" xfId="8713" xr:uid="{00000000-0005-0000-0000-00007B250000}"/>
    <cellStyle name="style1488454151785" xfId="8714" xr:uid="{00000000-0005-0000-0000-00007C250000}"/>
    <cellStyle name="style1488454151879" xfId="8715" xr:uid="{00000000-0005-0000-0000-00007D250000}"/>
    <cellStyle name="style1488454151973" xfId="8716" xr:uid="{00000000-0005-0000-0000-00007E250000}"/>
    <cellStyle name="style1488454152067" xfId="8717" xr:uid="{00000000-0005-0000-0000-00007F250000}"/>
    <cellStyle name="style1488454152192" xfId="8718" xr:uid="{00000000-0005-0000-0000-000080250000}"/>
    <cellStyle name="style1488454152285" xfId="8719" xr:uid="{00000000-0005-0000-0000-000081250000}"/>
    <cellStyle name="style1488454152379" xfId="8720" xr:uid="{00000000-0005-0000-0000-000082250000}"/>
    <cellStyle name="style1488454152489" xfId="8721" xr:uid="{00000000-0005-0000-0000-000083250000}"/>
    <cellStyle name="style1488454190481" xfId="8722" xr:uid="{00000000-0005-0000-0000-000084250000}"/>
    <cellStyle name="style1488454190606" xfId="8723" xr:uid="{00000000-0005-0000-0000-000085250000}"/>
    <cellStyle name="style1488454190699" xfId="8724" xr:uid="{00000000-0005-0000-0000-000086250000}"/>
    <cellStyle name="style1488454190777" xfId="8725" xr:uid="{00000000-0005-0000-0000-000087250000}"/>
    <cellStyle name="style1488454190887" xfId="8726" xr:uid="{00000000-0005-0000-0000-000088250000}"/>
    <cellStyle name="style1488454190981" xfId="8727" xr:uid="{00000000-0005-0000-0000-000089250000}"/>
    <cellStyle name="style1488454191074" xfId="8728" xr:uid="{00000000-0005-0000-0000-00008A250000}"/>
    <cellStyle name="style1488454191168" xfId="8729" xr:uid="{00000000-0005-0000-0000-00008B250000}"/>
    <cellStyle name="style1488454191278" xfId="8730" xr:uid="{00000000-0005-0000-0000-00008C250000}"/>
    <cellStyle name="style1488454191356" xfId="8731" xr:uid="{00000000-0005-0000-0000-00008D250000}"/>
    <cellStyle name="style1488454191450" xfId="8732" xr:uid="{00000000-0005-0000-0000-00008E250000}"/>
    <cellStyle name="style1488454191575" xfId="8733" xr:uid="{00000000-0005-0000-0000-00008F250000}"/>
    <cellStyle name="style1488454191669" xfId="8734" xr:uid="{00000000-0005-0000-0000-000090250000}"/>
    <cellStyle name="style1488454191763" xfId="8735" xr:uid="{00000000-0005-0000-0000-000091250000}"/>
    <cellStyle name="style1488454191856" xfId="8736" xr:uid="{00000000-0005-0000-0000-000092250000}"/>
    <cellStyle name="style1488454191950" xfId="8737" xr:uid="{00000000-0005-0000-0000-000093250000}"/>
    <cellStyle name="style1488454192091" xfId="8738" xr:uid="{00000000-0005-0000-0000-000094250000}"/>
    <cellStyle name="style1488454192200" xfId="8739" xr:uid="{00000000-0005-0000-0000-000095250000}"/>
    <cellStyle name="style1488454192294" xfId="8740" xr:uid="{00000000-0005-0000-0000-000096250000}"/>
    <cellStyle name="style1488454192388" xfId="8741" xr:uid="{00000000-0005-0000-0000-000097250000}"/>
    <cellStyle name="style1488454192497" xfId="8742" xr:uid="{00000000-0005-0000-0000-000098250000}"/>
    <cellStyle name="style1488454192606" xfId="8743" xr:uid="{00000000-0005-0000-0000-000099250000}"/>
    <cellStyle name="style1488454192700" xfId="8744" xr:uid="{00000000-0005-0000-0000-00009A250000}"/>
    <cellStyle name="style1488454192794" xfId="8745" xr:uid="{00000000-0005-0000-0000-00009B250000}"/>
    <cellStyle name="style1488454192888" xfId="8746" xr:uid="{00000000-0005-0000-0000-00009C250000}"/>
    <cellStyle name="style1488454192981" xfId="8747" xr:uid="{00000000-0005-0000-0000-00009D250000}"/>
    <cellStyle name="style1488454193075" xfId="8748" xr:uid="{00000000-0005-0000-0000-00009E250000}"/>
    <cellStyle name="style1488454193216" xfId="8749" xr:uid="{00000000-0005-0000-0000-00009F250000}"/>
    <cellStyle name="style1488454193310" xfId="8750" xr:uid="{00000000-0005-0000-0000-0000A0250000}"/>
    <cellStyle name="style1488454193403" xfId="8751" xr:uid="{00000000-0005-0000-0000-0000A1250000}"/>
    <cellStyle name="style1488454193513" xfId="8752" xr:uid="{00000000-0005-0000-0000-0000A2250000}"/>
    <cellStyle name="style1488454193622" xfId="8753" xr:uid="{00000000-0005-0000-0000-0000A3250000}"/>
    <cellStyle name="style1488454193700" xfId="8754" xr:uid="{00000000-0005-0000-0000-0000A4250000}"/>
    <cellStyle name="style1488454193778" xfId="8755" xr:uid="{00000000-0005-0000-0000-0000A5250000}"/>
    <cellStyle name="style1488454193856" xfId="8756" xr:uid="{00000000-0005-0000-0000-0000A6250000}"/>
    <cellStyle name="style1488454193935" xfId="8757" xr:uid="{00000000-0005-0000-0000-0000A7250000}"/>
    <cellStyle name="style1488454194013" xfId="8758" xr:uid="{00000000-0005-0000-0000-0000A8250000}"/>
    <cellStyle name="style1488454194091" xfId="8759" xr:uid="{00000000-0005-0000-0000-0000A9250000}"/>
    <cellStyle name="style1488454194185" xfId="8760" xr:uid="{00000000-0005-0000-0000-0000AA250000}"/>
    <cellStyle name="style1488454194341" xfId="8761" xr:uid="{00000000-0005-0000-0000-0000AB250000}"/>
    <cellStyle name="style1488454194435" xfId="8762" xr:uid="{00000000-0005-0000-0000-0000AC250000}"/>
    <cellStyle name="style1488454194529" xfId="8763" xr:uid="{00000000-0005-0000-0000-0000AD250000}"/>
    <cellStyle name="style1488454194638" xfId="8764" xr:uid="{00000000-0005-0000-0000-0000AE250000}"/>
    <cellStyle name="style1488454235500" xfId="8765" xr:uid="{00000000-0005-0000-0000-0000AF250000}"/>
    <cellStyle name="style1488454235640" xfId="8766" xr:uid="{00000000-0005-0000-0000-0000B0250000}"/>
    <cellStyle name="style1488454235750" xfId="8767" xr:uid="{00000000-0005-0000-0000-0000B1250000}"/>
    <cellStyle name="style1488454235875" xfId="8768" xr:uid="{00000000-0005-0000-0000-0000B2250000}"/>
    <cellStyle name="style1488454236000" xfId="8769" xr:uid="{00000000-0005-0000-0000-0000B3250000}"/>
    <cellStyle name="style1488454236093" xfId="8770" xr:uid="{00000000-0005-0000-0000-0000B4250000}"/>
    <cellStyle name="style1488454236234" xfId="8771" xr:uid="{00000000-0005-0000-0000-0000B5250000}"/>
    <cellStyle name="style1488454236343" xfId="8772" xr:uid="{00000000-0005-0000-0000-0000B6250000}"/>
    <cellStyle name="style1488454236468" xfId="8773" xr:uid="{00000000-0005-0000-0000-0000B7250000}"/>
    <cellStyle name="style1488454236593" xfId="8774" xr:uid="{00000000-0005-0000-0000-0000B8250000}"/>
    <cellStyle name="style1488454236718" xfId="8775" xr:uid="{00000000-0005-0000-0000-0000B9250000}"/>
    <cellStyle name="style1488454236843" xfId="8776" xr:uid="{00000000-0005-0000-0000-0000BA250000}"/>
    <cellStyle name="style1488454236953" xfId="8777" xr:uid="{00000000-0005-0000-0000-0000BB250000}"/>
    <cellStyle name="style1488454237093" xfId="8778" xr:uid="{00000000-0005-0000-0000-0000BC250000}"/>
    <cellStyle name="style1488454237234" xfId="8779" xr:uid="{00000000-0005-0000-0000-0000BD250000}"/>
    <cellStyle name="style1488454237359" xfId="8780" xr:uid="{00000000-0005-0000-0000-0000BE250000}"/>
    <cellStyle name="style1488454237453" xfId="8781" xr:uid="{00000000-0005-0000-0000-0000BF250000}"/>
    <cellStyle name="style1488454237640" xfId="8782" xr:uid="{00000000-0005-0000-0000-0000C0250000}"/>
    <cellStyle name="style1488454237750" xfId="8783" xr:uid="{00000000-0005-0000-0000-0000C1250000}"/>
    <cellStyle name="style1488454237875" xfId="8784" xr:uid="{00000000-0005-0000-0000-0000C2250000}"/>
    <cellStyle name="style1488454238000" xfId="8785" xr:uid="{00000000-0005-0000-0000-0000C3250000}"/>
    <cellStyle name="style1488454238093" xfId="8786" xr:uid="{00000000-0005-0000-0000-0000C4250000}"/>
    <cellStyle name="style1488454238203" xfId="8787" xr:uid="{00000000-0005-0000-0000-0000C5250000}"/>
    <cellStyle name="style1488454238328" xfId="8788" xr:uid="{00000000-0005-0000-0000-0000C6250000}"/>
    <cellStyle name="style1488454238438" xfId="8789" xr:uid="{00000000-0005-0000-0000-0000C7250000}"/>
    <cellStyle name="style1488454238563" xfId="8790" xr:uid="{00000000-0005-0000-0000-0000C8250000}"/>
    <cellStyle name="style1488454238688" xfId="8791" xr:uid="{00000000-0005-0000-0000-0000C9250000}"/>
    <cellStyle name="style1488454238828" xfId="8792" xr:uid="{00000000-0005-0000-0000-0000CA250000}"/>
    <cellStyle name="style1488454238953" xfId="8793" xr:uid="{00000000-0005-0000-0000-0000CB250000}"/>
    <cellStyle name="style1488454239094" xfId="8794" xr:uid="{00000000-0005-0000-0000-0000CC250000}"/>
    <cellStyle name="style1488454239250" xfId="8795" xr:uid="{00000000-0005-0000-0000-0000CD250000}"/>
    <cellStyle name="style1488454239391" xfId="8796" xr:uid="{00000000-0005-0000-0000-0000CE250000}"/>
    <cellStyle name="style1488454239500" xfId="8797" xr:uid="{00000000-0005-0000-0000-0000CF250000}"/>
    <cellStyle name="style1488454239610" xfId="8798" xr:uid="{00000000-0005-0000-0000-0000D0250000}"/>
    <cellStyle name="style1488454239719" xfId="8799" xr:uid="{00000000-0005-0000-0000-0000D1250000}"/>
    <cellStyle name="style1488454239813" xfId="8800" xr:uid="{00000000-0005-0000-0000-0000D2250000}"/>
    <cellStyle name="style1488454239938" xfId="8801" xr:uid="{00000000-0005-0000-0000-0000D3250000}"/>
    <cellStyle name="style1488454240031" xfId="8802" xr:uid="{00000000-0005-0000-0000-0000D4250000}"/>
    <cellStyle name="style1488454240125" xfId="8803" xr:uid="{00000000-0005-0000-0000-0000D5250000}"/>
    <cellStyle name="style1488454240250" xfId="8804" xr:uid="{00000000-0005-0000-0000-0000D6250000}"/>
    <cellStyle name="style1488454240349" xfId="8805" xr:uid="{00000000-0005-0000-0000-0000D7250000}"/>
    <cellStyle name="style1488454240459" xfId="8806" xr:uid="{00000000-0005-0000-0000-0000D8250000}"/>
    <cellStyle name="style1488454240568" xfId="8807" xr:uid="{00000000-0005-0000-0000-0000D9250000}"/>
    <cellStyle name="style1488454279418" xfId="8808" xr:uid="{00000000-0005-0000-0000-0000DA250000}"/>
    <cellStyle name="style1488454279527" xfId="8809" xr:uid="{00000000-0005-0000-0000-0000DB250000}"/>
    <cellStyle name="style1488454279637" xfId="8810" xr:uid="{00000000-0005-0000-0000-0000DC250000}"/>
    <cellStyle name="style1488454279731" xfId="8811" xr:uid="{00000000-0005-0000-0000-0000DD250000}"/>
    <cellStyle name="style1488454279840" xfId="8812" xr:uid="{00000000-0005-0000-0000-0000DE250000}"/>
    <cellStyle name="style1488454279965" xfId="8813" xr:uid="{00000000-0005-0000-0000-0000DF250000}"/>
    <cellStyle name="style1488454280074" xfId="8814" xr:uid="{00000000-0005-0000-0000-0000E0250000}"/>
    <cellStyle name="style1488454280184" xfId="8815" xr:uid="{00000000-0005-0000-0000-0000E1250000}"/>
    <cellStyle name="style1488454280277" xfId="8816" xr:uid="{00000000-0005-0000-0000-0000E2250000}"/>
    <cellStyle name="style1488454280371" xfId="8817" xr:uid="{00000000-0005-0000-0000-0000E3250000}"/>
    <cellStyle name="style1488454280481" xfId="8818" xr:uid="{00000000-0005-0000-0000-0000E4250000}"/>
    <cellStyle name="style1488454280590" xfId="8819" xr:uid="{00000000-0005-0000-0000-0000E5250000}"/>
    <cellStyle name="style1488454280684" xfId="8820" xr:uid="{00000000-0005-0000-0000-0000E6250000}"/>
    <cellStyle name="style1488454280777" xfId="8821" xr:uid="{00000000-0005-0000-0000-0000E7250000}"/>
    <cellStyle name="style1488454280887" xfId="8822" xr:uid="{00000000-0005-0000-0000-0000E8250000}"/>
    <cellStyle name="style1488454281043" xfId="8823" xr:uid="{00000000-0005-0000-0000-0000E9250000}"/>
    <cellStyle name="style1488454281152" xfId="8824" xr:uid="{00000000-0005-0000-0000-0000EA250000}"/>
    <cellStyle name="style1488454281277" xfId="8825" xr:uid="{00000000-0005-0000-0000-0000EB250000}"/>
    <cellStyle name="style1488454281387" xfId="8826" xr:uid="{00000000-0005-0000-0000-0000EC250000}"/>
    <cellStyle name="style1488454281496" xfId="8827" xr:uid="{00000000-0005-0000-0000-0000ED250000}"/>
    <cellStyle name="style1488454319565" xfId="8828" xr:uid="{00000000-0005-0000-0000-0000EE250000}"/>
    <cellStyle name="style1488454319674" xfId="8829" xr:uid="{00000000-0005-0000-0000-0000EF250000}"/>
    <cellStyle name="style1488454319784" xfId="8830" xr:uid="{00000000-0005-0000-0000-0000F0250000}"/>
    <cellStyle name="style1488454319877" xfId="8831" xr:uid="{00000000-0005-0000-0000-0000F1250000}"/>
    <cellStyle name="style1488454319971" xfId="8832" xr:uid="{00000000-0005-0000-0000-0000F2250000}"/>
    <cellStyle name="style1488454320049" xfId="8833" xr:uid="{00000000-0005-0000-0000-0000F3250000}"/>
    <cellStyle name="style1488454320127" xfId="8834" xr:uid="{00000000-0005-0000-0000-0000F4250000}"/>
    <cellStyle name="style1488454320237" xfId="8835" xr:uid="{00000000-0005-0000-0000-0000F5250000}"/>
    <cellStyle name="style1488454320331" xfId="8836" xr:uid="{00000000-0005-0000-0000-0000F6250000}"/>
    <cellStyle name="style1488454320424" xfId="8837" xr:uid="{00000000-0005-0000-0000-0000F7250000}"/>
    <cellStyle name="style1488454320534" xfId="8838" xr:uid="{00000000-0005-0000-0000-0000F8250000}"/>
    <cellStyle name="style1488454320627" xfId="8839" xr:uid="{00000000-0005-0000-0000-0000F9250000}"/>
    <cellStyle name="style1488454320737" xfId="8840" xr:uid="{00000000-0005-0000-0000-0000FA250000}"/>
    <cellStyle name="style1488454320831" xfId="8841" xr:uid="{00000000-0005-0000-0000-0000FB250000}"/>
    <cellStyle name="style1488454320909" xfId="8842" xr:uid="{00000000-0005-0000-0000-0000FC250000}"/>
    <cellStyle name="style1488454321002" xfId="8843" xr:uid="{00000000-0005-0000-0000-0000FD250000}"/>
    <cellStyle name="style1488454321159" xfId="8844" xr:uid="{00000000-0005-0000-0000-0000FE250000}"/>
    <cellStyle name="style1488454321252" xfId="8845" xr:uid="{00000000-0005-0000-0000-0000FF250000}"/>
    <cellStyle name="style1488454321346" xfId="8846" xr:uid="{00000000-0005-0000-0000-000000260000}"/>
    <cellStyle name="style1488454321440" xfId="8847" xr:uid="{00000000-0005-0000-0000-000001260000}"/>
    <cellStyle name="style1488454321550" xfId="8848" xr:uid="{00000000-0005-0000-0000-000002260000}"/>
    <cellStyle name="style1488454321643" xfId="8849" xr:uid="{00000000-0005-0000-0000-000003260000}"/>
    <cellStyle name="style1488454321737" xfId="8850" xr:uid="{00000000-0005-0000-0000-000004260000}"/>
    <cellStyle name="style1488454321831" xfId="8851" xr:uid="{00000000-0005-0000-0000-000005260000}"/>
    <cellStyle name="style1488454321925" xfId="8852" xr:uid="{00000000-0005-0000-0000-000006260000}"/>
    <cellStyle name="style1488454322018" xfId="8853" xr:uid="{00000000-0005-0000-0000-000007260000}"/>
    <cellStyle name="style1488454322112" xfId="8854" xr:uid="{00000000-0005-0000-0000-000008260000}"/>
    <cellStyle name="style1488454322206" xfId="8855" xr:uid="{00000000-0005-0000-0000-000009260000}"/>
    <cellStyle name="style1488454322300" xfId="8856" xr:uid="{00000000-0005-0000-0000-00000A260000}"/>
    <cellStyle name="style1488454322393" xfId="8857" xr:uid="{00000000-0005-0000-0000-00000B260000}"/>
    <cellStyle name="style1488454359668" xfId="8858" xr:uid="{00000000-0005-0000-0000-00000C260000}"/>
    <cellStyle name="style1488454359777" xfId="8859" xr:uid="{00000000-0005-0000-0000-00000D260000}"/>
    <cellStyle name="style1488454359871" xfId="8860" xr:uid="{00000000-0005-0000-0000-00000E260000}"/>
    <cellStyle name="style1488454359996" xfId="8861" xr:uid="{00000000-0005-0000-0000-00000F260000}"/>
    <cellStyle name="style1488454360090" xfId="8862" xr:uid="{00000000-0005-0000-0000-000010260000}"/>
    <cellStyle name="style1488454360199" xfId="8863" xr:uid="{00000000-0005-0000-0000-000011260000}"/>
    <cellStyle name="style1488454360277" xfId="8864" xr:uid="{00000000-0005-0000-0000-000012260000}"/>
    <cellStyle name="style1488454360371" xfId="8865" xr:uid="{00000000-0005-0000-0000-000013260000}"/>
    <cellStyle name="style1488454360465" xfId="8866" xr:uid="{00000000-0005-0000-0000-000014260000}"/>
    <cellStyle name="style1488454360574" xfId="8867" xr:uid="{00000000-0005-0000-0000-000015260000}"/>
    <cellStyle name="style1488454360668" xfId="8868" xr:uid="{00000000-0005-0000-0000-000016260000}"/>
    <cellStyle name="style1488454360762" xfId="8869" xr:uid="{00000000-0005-0000-0000-000017260000}"/>
    <cellStyle name="style1488454360855" xfId="8870" xr:uid="{00000000-0005-0000-0000-000018260000}"/>
    <cellStyle name="style1488454360949" xfId="8871" xr:uid="{00000000-0005-0000-0000-000019260000}"/>
    <cellStyle name="style1488454361043" xfId="8872" xr:uid="{00000000-0005-0000-0000-00001A260000}"/>
    <cellStyle name="style1488454361137" xfId="8873" xr:uid="{00000000-0005-0000-0000-00001B260000}"/>
    <cellStyle name="style1488454361293" xfId="8874" xr:uid="{00000000-0005-0000-0000-00001C260000}"/>
    <cellStyle name="style1488454361387" xfId="8875" xr:uid="{00000000-0005-0000-0000-00001D260000}"/>
    <cellStyle name="style1488454361481" xfId="8876" xr:uid="{00000000-0005-0000-0000-00001E260000}"/>
    <cellStyle name="style1488454361590" xfId="8877" xr:uid="{00000000-0005-0000-0000-00001F260000}"/>
    <cellStyle name="style1488454361684" xfId="8878" xr:uid="{00000000-0005-0000-0000-000020260000}"/>
    <cellStyle name="style1488454361778" xfId="8879" xr:uid="{00000000-0005-0000-0000-000021260000}"/>
    <cellStyle name="style1488454361871" xfId="8880" xr:uid="{00000000-0005-0000-0000-000022260000}"/>
    <cellStyle name="style1488454361965" xfId="8881" xr:uid="{00000000-0005-0000-0000-000023260000}"/>
    <cellStyle name="style1488454362059" xfId="8882" xr:uid="{00000000-0005-0000-0000-000024260000}"/>
    <cellStyle name="style1488454362153" xfId="8883" xr:uid="{00000000-0005-0000-0000-000025260000}"/>
    <cellStyle name="style1488454362246" xfId="8884" xr:uid="{00000000-0005-0000-0000-000026260000}"/>
    <cellStyle name="style1488454362356" xfId="8885" xr:uid="{00000000-0005-0000-0000-000027260000}"/>
    <cellStyle name="style1488454362450" xfId="8886" xr:uid="{00000000-0005-0000-0000-000028260000}"/>
    <cellStyle name="style1488454362543" xfId="8887" xr:uid="{00000000-0005-0000-0000-000029260000}"/>
    <cellStyle name="style1488554430054" xfId="8888" xr:uid="{00000000-0005-0000-0000-00002A260000}"/>
    <cellStyle name="style1488554430179" xfId="8889" xr:uid="{00000000-0005-0000-0000-00002B260000}"/>
    <cellStyle name="style1488554430288" xfId="8890" xr:uid="{00000000-0005-0000-0000-00002C260000}"/>
    <cellStyle name="style1488554430413" xfId="8891" xr:uid="{00000000-0005-0000-0000-00002D260000}"/>
    <cellStyle name="style1488554430523" xfId="8892" xr:uid="{00000000-0005-0000-0000-00002E260000}"/>
    <cellStyle name="style1488554430617" xfId="8893" xr:uid="{00000000-0005-0000-0000-00002F260000}"/>
    <cellStyle name="style1488554430742" xfId="8894" xr:uid="{00000000-0005-0000-0000-000030260000}"/>
    <cellStyle name="style1488554430836" xfId="8895" xr:uid="{00000000-0005-0000-0000-000031260000}"/>
    <cellStyle name="style1488554430961" xfId="8896" xr:uid="{00000000-0005-0000-0000-000032260000}"/>
    <cellStyle name="style1488554431086" xfId="8897" xr:uid="{00000000-0005-0000-0000-000033260000}"/>
    <cellStyle name="style1488554431227" xfId="8898" xr:uid="{00000000-0005-0000-0000-000034260000}"/>
    <cellStyle name="style1488554431352" xfId="8899" xr:uid="{00000000-0005-0000-0000-000035260000}"/>
    <cellStyle name="style1488554431430" xfId="8900" xr:uid="{00000000-0005-0000-0000-000036260000}"/>
    <cellStyle name="style1488554431539" xfId="8901" xr:uid="{00000000-0005-0000-0000-000037260000}"/>
    <cellStyle name="style1488554431727" xfId="8902" xr:uid="{00000000-0005-0000-0000-000038260000}"/>
    <cellStyle name="style1488554431836" xfId="8903" xr:uid="{00000000-0005-0000-0000-000039260000}"/>
    <cellStyle name="style1488554431914" xfId="8904" xr:uid="{00000000-0005-0000-0000-00003A260000}"/>
    <cellStyle name="style1488554432039" xfId="8905" xr:uid="{00000000-0005-0000-0000-00003B260000}"/>
    <cellStyle name="style1488554432149" xfId="8906" xr:uid="{00000000-0005-0000-0000-00003C260000}"/>
    <cellStyle name="style1488554432258" xfId="8907" xr:uid="{00000000-0005-0000-0000-00003D260000}"/>
    <cellStyle name="style1488554432367" xfId="8908" xr:uid="{00000000-0005-0000-0000-00003E260000}"/>
    <cellStyle name="style1488554432492" xfId="8909" xr:uid="{00000000-0005-0000-0000-00003F260000}"/>
    <cellStyle name="style1488554432586" xfId="8910" xr:uid="{00000000-0005-0000-0000-000040260000}"/>
    <cellStyle name="style1488554432664" xfId="8911" xr:uid="{00000000-0005-0000-0000-000041260000}"/>
    <cellStyle name="style1488554432774" xfId="8912" xr:uid="{00000000-0005-0000-0000-000042260000}"/>
    <cellStyle name="style1488554432852" xfId="8913" xr:uid="{00000000-0005-0000-0000-000043260000}"/>
    <cellStyle name="style1488554471274" xfId="8914" xr:uid="{00000000-0005-0000-0000-000044260000}"/>
    <cellStyle name="style1488554471383" xfId="8915" xr:uid="{00000000-0005-0000-0000-000045260000}"/>
    <cellStyle name="style1488554471493" xfId="8916" xr:uid="{00000000-0005-0000-0000-000046260000}"/>
    <cellStyle name="style1488554471587" xfId="8917" xr:uid="{00000000-0005-0000-0000-000047260000}"/>
    <cellStyle name="style1488554471680" xfId="8918" xr:uid="{00000000-0005-0000-0000-000048260000}"/>
    <cellStyle name="style1488554471774" xfId="8919" xr:uid="{00000000-0005-0000-0000-000049260000}"/>
    <cellStyle name="style1488554471868" xfId="8920" xr:uid="{00000000-0005-0000-0000-00004A260000}"/>
    <cellStyle name="style1488554471962" xfId="8921" xr:uid="{00000000-0005-0000-0000-00004B260000}"/>
    <cellStyle name="style1488554472055" xfId="8922" xr:uid="{00000000-0005-0000-0000-00004C260000}"/>
    <cellStyle name="style1488554472149" xfId="8923" xr:uid="{00000000-0005-0000-0000-00004D260000}"/>
    <cellStyle name="style1488554472243" xfId="8924" xr:uid="{00000000-0005-0000-0000-00004E260000}"/>
    <cellStyle name="style1488554472352" xfId="8925" xr:uid="{00000000-0005-0000-0000-00004F260000}"/>
    <cellStyle name="style1488554472430" xfId="8926" xr:uid="{00000000-0005-0000-0000-000050260000}"/>
    <cellStyle name="style1488554472540" xfId="8927" xr:uid="{00000000-0005-0000-0000-000051260000}"/>
    <cellStyle name="style1488554472680" xfId="8928" xr:uid="{00000000-0005-0000-0000-000052260000}"/>
    <cellStyle name="style1488554472790" xfId="8929" xr:uid="{00000000-0005-0000-0000-000053260000}"/>
    <cellStyle name="style1488554472915" xfId="8930" xr:uid="{00000000-0005-0000-0000-000054260000}"/>
    <cellStyle name="style1488554473009" xfId="8931" xr:uid="{00000000-0005-0000-0000-000055260000}"/>
    <cellStyle name="style1488554473087" xfId="8932" xr:uid="{00000000-0005-0000-0000-000056260000}"/>
    <cellStyle name="style1488554473196" xfId="8933" xr:uid="{00000000-0005-0000-0000-000057260000}"/>
    <cellStyle name="style1488554473305" xfId="8934" xr:uid="{00000000-0005-0000-0000-000058260000}"/>
    <cellStyle name="style1488554473399" xfId="8935" xr:uid="{00000000-0005-0000-0000-000059260000}"/>
    <cellStyle name="style1488554473509" xfId="8936" xr:uid="{00000000-0005-0000-0000-00005A260000}"/>
    <cellStyle name="style1488554473602" xfId="8937" xr:uid="{00000000-0005-0000-0000-00005B260000}"/>
    <cellStyle name="style1488554473743" xfId="8938" xr:uid="{00000000-0005-0000-0000-00005C260000}"/>
    <cellStyle name="style1488554473821" xfId="8939" xr:uid="{00000000-0005-0000-0000-00005D260000}"/>
    <cellStyle name="style1488554473915" xfId="8940" xr:uid="{00000000-0005-0000-0000-00005E260000}"/>
    <cellStyle name="style1488554474024" xfId="8941" xr:uid="{00000000-0005-0000-0000-00005F260000}"/>
    <cellStyle name="style1488554474102" xfId="8942" xr:uid="{00000000-0005-0000-0000-000060260000}"/>
    <cellStyle name="style1488554522817" xfId="8943" xr:uid="{00000000-0005-0000-0000-000061260000}"/>
    <cellStyle name="style1488554522927" xfId="8944" xr:uid="{00000000-0005-0000-0000-000062260000}"/>
    <cellStyle name="style1488554523021" xfId="8945" xr:uid="{00000000-0005-0000-0000-000063260000}"/>
    <cellStyle name="style1488554523114" xfId="8946" xr:uid="{00000000-0005-0000-0000-000064260000}"/>
    <cellStyle name="style1488554523208" xfId="8947" xr:uid="{00000000-0005-0000-0000-000065260000}"/>
    <cellStyle name="style1488554523302" xfId="8948" xr:uid="{00000000-0005-0000-0000-000066260000}"/>
    <cellStyle name="style1488554523396" xfId="8949" xr:uid="{00000000-0005-0000-0000-000067260000}"/>
    <cellStyle name="style1488554523505" xfId="8950" xr:uid="{00000000-0005-0000-0000-000068260000}"/>
    <cellStyle name="style1488554523614" xfId="8951" xr:uid="{00000000-0005-0000-0000-000069260000}"/>
    <cellStyle name="style1488554523724" xfId="8952" xr:uid="{00000000-0005-0000-0000-00006A260000}"/>
    <cellStyle name="style1488554523833" xfId="8953" xr:uid="{00000000-0005-0000-0000-00006B260000}"/>
    <cellStyle name="style1488554523943" xfId="8954" xr:uid="{00000000-0005-0000-0000-00006C260000}"/>
    <cellStyle name="style1488554524021" xfId="8955" xr:uid="{00000000-0005-0000-0000-00006D260000}"/>
    <cellStyle name="style1488554524114" xfId="8956" xr:uid="{00000000-0005-0000-0000-00006E260000}"/>
    <cellStyle name="style1488554524239" xfId="8957" xr:uid="{00000000-0005-0000-0000-00006F260000}"/>
    <cellStyle name="style1488554524380" xfId="8958" xr:uid="{00000000-0005-0000-0000-000070260000}"/>
    <cellStyle name="style1488554524489" xfId="8959" xr:uid="{00000000-0005-0000-0000-000071260000}"/>
    <cellStyle name="style1488554524584" xfId="8960" xr:uid="{00000000-0005-0000-0000-000072260000}"/>
    <cellStyle name="style1488554524678" xfId="8961" xr:uid="{00000000-0005-0000-0000-000073260000}"/>
    <cellStyle name="style1488554524771" xfId="8962" xr:uid="{00000000-0005-0000-0000-000074260000}"/>
    <cellStyle name="style1488554524896" xfId="8963" xr:uid="{00000000-0005-0000-0000-000075260000}"/>
    <cellStyle name="style1488554525006" xfId="8964" xr:uid="{00000000-0005-0000-0000-000076260000}"/>
    <cellStyle name="style1488554525084" xfId="8965" xr:uid="{00000000-0005-0000-0000-000077260000}"/>
    <cellStyle name="style1488554525193" xfId="8966" xr:uid="{00000000-0005-0000-0000-000078260000}"/>
    <cellStyle name="style1488554525303" xfId="8967" xr:uid="{00000000-0005-0000-0000-000079260000}"/>
    <cellStyle name="style1488554525428" xfId="8968" xr:uid="{00000000-0005-0000-0000-00007A260000}"/>
    <cellStyle name="style1488554525506" xfId="8969" xr:uid="{00000000-0005-0000-0000-00007B260000}"/>
    <cellStyle name="style1488554525615" xfId="8970" xr:uid="{00000000-0005-0000-0000-00007C260000}"/>
    <cellStyle name="style1488554525693" xfId="8971" xr:uid="{00000000-0005-0000-0000-00007D260000}"/>
    <cellStyle name="style1488554862474" xfId="8972" xr:uid="{00000000-0005-0000-0000-00007E260000}"/>
    <cellStyle name="style1488554862646" xfId="8973" xr:uid="{00000000-0005-0000-0000-00007F260000}"/>
    <cellStyle name="style1488554862803" xfId="8974" xr:uid="{00000000-0005-0000-0000-000080260000}"/>
    <cellStyle name="style1488554862959" xfId="8975" xr:uid="{00000000-0005-0000-0000-000081260000}"/>
    <cellStyle name="style1488554863099" xfId="8976" xr:uid="{00000000-0005-0000-0000-000082260000}"/>
    <cellStyle name="style1488554863224" xfId="8977" xr:uid="{00000000-0005-0000-0000-000083260000}"/>
    <cellStyle name="style1488554863349" xfId="8978" xr:uid="{00000000-0005-0000-0000-000084260000}"/>
    <cellStyle name="style1488554863459" xfId="8979" xr:uid="{00000000-0005-0000-0000-000085260000}"/>
    <cellStyle name="style1488554863553" xfId="8980" xr:uid="{00000000-0005-0000-0000-000086260000}"/>
    <cellStyle name="style1488554863662" xfId="8981" xr:uid="{00000000-0005-0000-0000-000087260000}"/>
    <cellStyle name="style1488554863771" xfId="8982" xr:uid="{00000000-0005-0000-0000-000088260000}"/>
    <cellStyle name="style1488554863881" xfId="8983" xr:uid="{00000000-0005-0000-0000-000089260000}"/>
    <cellStyle name="style1488554863959" xfId="8984" xr:uid="{00000000-0005-0000-0000-00008A260000}"/>
    <cellStyle name="style1488554864178" xfId="8985" xr:uid="{00000000-0005-0000-0000-00008B260000}"/>
    <cellStyle name="style1488554864303" xfId="8986" xr:uid="{00000000-0005-0000-0000-00008C260000}"/>
    <cellStyle name="style1488554864413" xfId="8987" xr:uid="{00000000-0005-0000-0000-00008D260000}"/>
    <cellStyle name="style1488554864507" xfId="8988" xr:uid="{00000000-0005-0000-0000-00008E260000}"/>
    <cellStyle name="style1488554864632" xfId="8989" xr:uid="{00000000-0005-0000-0000-00008F260000}"/>
    <cellStyle name="style1488554864710" xfId="8990" xr:uid="{00000000-0005-0000-0000-000090260000}"/>
    <cellStyle name="style1488554864835" xfId="8991" xr:uid="{00000000-0005-0000-0000-000091260000}"/>
    <cellStyle name="style1488554864991" xfId="8992" xr:uid="{00000000-0005-0000-0000-000092260000}"/>
    <cellStyle name="style1488554865069" xfId="8993" xr:uid="{00000000-0005-0000-0000-000093260000}"/>
    <cellStyle name="style1488554865147" xfId="8994" xr:uid="{00000000-0005-0000-0000-000094260000}"/>
    <cellStyle name="style1488554865225" xfId="8995" xr:uid="{00000000-0005-0000-0000-000095260000}"/>
    <cellStyle name="style1488554865335" xfId="8996" xr:uid="{00000000-0005-0000-0000-000096260000}"/>
    <cellStyle name="style1488554865413" xfId="8997" xr:uid="{00000000-0005-0000-0000-000097260000}"/>
    <cellStyle name="style1488554904251" xfId="8998" xr:uid="{00000000-0005-0000-0000-000098260000}"/>
    <cellStyle name="style1488554904360" xfId="8999" xr:uid="{00000000-0005-0000-0000-000099260000}"/>
    <cellStyle name="style1488554904454" xfId="9000" xr:uid="{00000000-0005-0000-0000-00009A260000}"/>
    <cellStyle name="style1488554904547" xfId="9001" xr:uid="{00000000-0005-0000-0000-00009B260000}"/>
    <cellStyle name="style1488554904657" xfId="9002" xr:uid="{00000000-0005-0000-0000-00009C260000}"/>
    <cellStyle name="style1488554904735" xfId="9003" xr:uid="{00000000-0005-0000-0000-00009D260000}"/>
    <cellStyle name="style1488554904844" xfId="9004" xr:uid="{00000000-0005-0000-0000-00009E260000}"/>
    <cellStyle name="style1488554904938" xfId="9005" xr:uid="{00000000-0005-0000-0000-00009F260000}"/>
    <cellStyle name="style1488554905016" xfId="9006" xr:uid="{00000000-0005-0000-0000-0000A0260000}"/>
    <cellStyle name="style1488554905110" xfId="9007" xr:uid="{00000000-0005-0000-0000-0000A1260000}"/>
    <cellStyle name="style1488554905220" xfId="9008" xr:uid="{00000000-0005-0000-0000-0000A2260000}"/>
    <cellStyle name="style1488554905314" xfId="9009" xr:uid="{00000000-0005-0000-0000-0000A3260000}"/>
    <cellStyle name="style1488554905392" xfId="9010" xr:uid="{00000000-0005-0000-0000-0000A4260000}"/>
    <cellStyle name="style1488554905501" xfId="9011" xr:uid="{00000000-0005-0000-0000-0000A5260000}"/>
    <cellStyle name="style1488554905610" xfId="9012" xr:uid="{00000000-0005-0000-0000-0000A6260000}"/>
    <cellStyle name="style1488554905720" xfId="9013" xr:uid="{00000000-0005-0000-0000-0000A7260000}"/>
    <cellStyle name="style1488554905892" xfId="9014" xr:uid="{00000000-0005-0000-0000-0000A8260000}"/>
    <cellStyle name="style1488554906001" xfId="9015" xr:uid="{00000000-0005-0000-0000-0000A9260000}"/>
    <cellStyle name="style1488554906079" xfId="9016" xr:uid="{00000000-0005-0000-0000-0000AA260000}"/>
    <cellStyle name="style1488554906173" xfId="9017" xr:uid="{00000000-0005-0000-0000-0000AB260000}"/>
    <cellStyle name="style1488554906267" xfId="9018" xr:uid="{00000000-0005-0000-0000-0000AC260000}"/>
    <cellStyle name="style1488554906329" xfId="9019" xr:uid="{00000000-0005-0000-0000-0000AD260000}"/>
    <cellStyle name="style1488554906423" xfId="9020" xr:uid="{00000000-0005-0000-0000-0000AE260000}"/>
    <cellStyle name="style1488554906501" xfId="9021" xr:uid="{00000000-0005-0000-0000-0000AF260000}"/>
    <cellStyle name="style1488554906595" xfId="9022" xr:uid="{00000000-0005-0000-0000-0000B0260000}"/>
    <cellStyle name="style1488554906673" xfId="9023" xr:uid="{00000000-0005-0000-0000-0000B1260000}"/>
    <cellStyle name="style1488554944916" xfId="9024" xr:uid="{00000000-0005-0000-0000-0000B2260000}"/>
    <cellStyle name="style1488554945010" xfId="9025" xr:uid="{00000000-0005-0000-0000-0000B3260000}"/>
    <cellStyle name="style1488554945103" xfId="9026" xr:uid="{00000000-0005-0000-0000-0000B4260000}"/>
    <cellStyle name="style1488554945197" xfId="9027" xr:uid="{00000000-0005-0000-0000-0000B5260000}"/>
    <cellStyle name="style1488554945307" xfId="9028" xr:uid="{00000000-0005-0000-0000-0000B6260000}"/>
    <cellStyle name="style1488554945385" xfId="9029" xr:uid="{00000000-0005-0000-0000-0000B7260000}"/>
    <cellStyle name="style1488554945479" xfId="9030" xr:uid="{00000000-0005-0000-0000-0000B8260000}"/>
    <cellStyle name="style1488554945588" xfId="9031" xr:uid="{00000000-0005-0000-0000-0000B9260000}"/>
    <cellStyle name="style1488554945666" xfId="9032" xr:uid="{00000000-0005-0000-0000-0000BA260000}"/>
    <cellStyle name="style1488554945760" xfId="9033" xr:uid="{00000000-0005-0000-0000-0000BB260000}"/>
    <cellStyle name="style1488554945854" xfId="9034" xr:uid="{00000000-0005-0000-0000-0000BC260000}"/>
    <cellStyle name="style1488554945979" xfId="9035" xr:uid="{00000000-0005-0000-0000-0000BD260000}"/>
    <cellStyle name="style1488554946072" xfId="9036" xr:uid="{00000000-0005-0000-0000-0000BE260000}"/>
    <cellStyle name="style1488554946182" xfId="9037" xr:uid="{00000000-0005-0000-0000-0000BF260000}"/>
    <cellStyle name="style1488554946291" xfId="9038" xr:uid="{00000000-0005-0000-0000-0000C0260000}"/>
    <cellStyle name="style1488554946385" xfId="9039" xr:uid="{00000000-0005-0000-0000-0000C1260000}"/>
    <cellStyle name="style1488554946526" xfId="9040" xr:uid="{00000000-0005-0000-0000-0000C2260000}"/>
    <cellStyle name="style1488554946697" xfId="9041" xr:uid="{00000000-0005-0000-0000-0000C3260000}"/>
    <cellStyle name="style1488554946807" xfId="9042" xr:uid="{00000000-0005-0000-0000-0000C4260000}"/>
    <cellStyle name="style1488554946932" xfId="9043" xr:uid="{00000000-0005-0000-0000-0000C5260000}"/>
    <cellStyle name="style1488554947057" xfId="9044" xr:uid="{00000000-0005-0000-0000-0000C6260000}"/>
    <cellStyle name="style1488554947151" xfId="9045" xr:uid="{00000000-0005-0000-0000-0000C7260000}"/>
    <cellStyle name="style1488554947229" xfId="9046" xr:uid="{00000000-0005-0000-0000-0000C8260000}"/>
    <cellStyle name="style1488554947307" xfId="9047" xr:uid="{00000000-0005-0000-0000-0000C9260000}"/>
    <cellStyle name="style1488554947416" xfId="9048" xr:uid="{00000000-0005-0000-0000-0000CA260000}"/>
    <cellStyle name="style1488554947494" xfId="9049" xr:uid="{00000000-0005-0000-0000-0000CB260000}"/>
    <cellStyle name="style1488555167987" xfId="9050" xr:uid="{00000000-0005-0000-0000-0000CC260000}"/>
    <cellStyle name="style1488555168112" xfId="9051" xr:uid="{00000000-0005-0000-0000-0000CD260000}"/>
    <cellStyle name="style1488555168222" xfId="9052" xr:uid="{00000000-0005-0000-0000-0000CE260000}"/>
    <cellStyle name="style1488555168331" xfId="9053" xr:uid="{00000000-0005-0000-0000-0000CF260000}"/>
    <cellStyle name="style1488555168440" xfId="9054" xr:uid="{00000000-0005-0000-0000-0000D0260000}"/>
    <cellStyle name="style1488555168519" xfId="9055" xr:uid="{00000000-0005-0000-0000-0000D1260000}"/>
    <cellStyle name="style1488555168644" xfId="9056" xr:uid="{00000000-0005-0000-0000-0000D2260000}"/>
    <cellStyle name="style1488555168753" xfId="9057" xr:uid="{00000000-0005-0000-0000-0000D3260000}"/>
    <cellStyle name="style1488555168831" xfId="9058" xr:uid="{00000000-0005-0000-0000-0000D4260000}"/>
    <cellStyle name="style1488555168941" xfId="9059" xr:uid="{00000000-0005-0000-0000-0000D5260000}"/>
    <cellStyle name="style1488555169066" xfId="9060" xr:uid="{00000000-0005-0000-0000-0000D6260000}"/>
    <cellStyle name="style1488555169175" xfId="9061" xr:uid="{00000000-0005-0000-0000-0000D7260000}"/>
    <cellStyle name="style1488555169269" xfId="9062" xr:uid="{00000000-0005-0000-0000-0000D8260000}"/>
    <cellStyle name="style1488555169394" xfId="9063" xr:uid="{00000000-0005-0000-0000-0000D9260000}"/>
    <cellStyle name="style1488555169550" xfId="9064" xr:uid="{00000000-0005-0000-0000-0000DA260000}"/>
    <cellStyle name="style1488555169737" xfId="9065" xr:uid="{00000000-0005-0000-0000-0000DB260000}"/>
    <cellStyle name="style1488555169816" xfId="9066" xr:uid="{00000000-0005-0000-0000-0000DC260000}"/>
    <cellStyle name="style1488555169925" xfId="9067" xr:uid="{00000000-0005-0000-0000-0000DD260000}"/>
    <cellStyle name="style1488555170003" xfId="9068" xr:uid="{00000000-0005-0000-0000-0000DE260000}"/>
    <cellStyle name="style1488555170097" xfId="9069" xr:uid="{00000000-0005-0000-0000-0000DF260000}"/>
    <cellStyle name="style1488555170206" xfId="9070" xr:uid="{00000000-0005-0000-0000-0000E0260000}"/>
    <cellStyle name="style1488555170284" xfId="9071" xr:uid="{00000000-0005-0000-0000-0000E1260000}"/>
    <cellStyle name="style1488555170378" xfId="9072" xr:uid="{00000000-0005-0000-0000-0000E2260000}"/>
    <cellStyle name="style1488555170456" xfId="9073" xr:uid="{00000000-0005-0000-0000-0000E3260000}"/>
    <cellStyle name="style1488555170566" xfId="9074" xr:uid="{00000000-0005-0000-0000-0000E4260000}"/>
    <cellStyle name="style1488555170644" xfId="9075" xr:uid="{00000000-0005-0000-0000-0000E5260000}"/>
    <cellStyle name="style1488555208982" xfId="9076" xr:uid="{00000000-0005-0000-0000-0000E6260000}"/>
    <cellStyle name="style1488555209107" xfId="9077" xr:uid="{00000000-0005-0000-0000-0000E7260000}"/>
    <cellStyle name="style1488555209201" xfId="9078" xr:uid="{00000000-0005-0000-0000-0000E8260000}"/>
    <cellStyle name="style1488555209294" xfId="9079" xr:uid="{00000000-0005-0000-0000-0000E9260000}"/>
    <cellStyle name="style1488555209404" xfId="9080" xr:uid="{00000000-0005-0000-0000-0000EA260000}"/>
    <cellStyle name="style1488555209482" xfId="9081" xr:uid="{00000000-0005-0000-0000-0000EB260000}"/>
    <cellStyle name="style1488555209591" xfId="9082" xr:uid="{00000000-0005-0000-0000-0000EC260000}"/>
    <cellStyle name="style1488555209701" xfId="9083" xr:uid="{00000000-0005-0000-0000-0000ED260000}"/>
    <cellStyle name="style1488555209826" xfId="9084" xr:uid="{00000000-0005-0000-0000-0000EE260000}"/>
    <cellStyle name="style1488555209905" xfId="9085" xr:uid="{00000000-0005-0000-0000-0000EF260000}"/>
    <cellStyle name="style1488555210045" xfId="9086" xr:uid="{00000000-0005-0000-0000-0000F0260000}"/>
    <cellStyle name="style1488555210155" xfId="9087" xr:uid="{00000000-0005-0000-0000-0000F1260000}"/>
    <cellStyle name="style1488555210248" xfId="9088" xr:uid="{00000000-0005-0000-0000-0000F2260000}"/>
    <cellStyle name="style1488555210326" xfId="9089" xr:uid="{00000000-0005-0000-0000-0000F3260000}"/>
    <cellStyle name="style1488555210420" xfId="9090" xr:uid="{00000000-0005-0000-0000-0000F4260000}"/>
    <cellStyle name="style1488555210545" xfId="9091" xr:uid="{00000000-0005-0000-0000-0000F5260000}"/>
    <cellStyle name="style1488555210686" xfId="9092" xr:uid="{00000000-0005-0000-0000-0000F6260000}"/>
    <cellStyle name="style1488555210795" xfId="9093" xr:uid="{00000000-0005-0000-0000-0000F7260000}"/>
    <cellStyle name="style1488555210889" xfId="9094" xr:uid="{00000000-0005-0000-0000-0000F8260000}"/>
    <cellStyle name="style1488555210983" xfId="9095" xr:uid="{00000000-0005-0000-0000-0000F9260000}"/>
    <cellStyle name="style1488555211061" xfId="9096" xr:uid="{00000000-0005-0000-0000-0000FA260000}"/>
    <cellStyle name="style1488555211139" xfId="9097" xr:uid="{00000000-0005-0000-0000-0000FB260000}"/>
    <cellStyle name="style1488555211233" xfId="9098" xr:uid="{00000000-0005-0000-0000-0000FC260000}"/>
    <cellStyle name="style1488555211311" xfId="9099" xr:uid="{00000000-0005-0000-0000-0000FD260000}"/>
    <cellStyle name="style1488555250383" xfId="9100" xr:uid="{00000000-0005-0000-0000-0000FE260000}"/>
    <cellStyle name="style1488555250492" xfId="9101" xr:uid="{00000000-0005-0000-0000-0000FF260000}"/>
    <cellStyle name="style1488555250586" xfId="9102" xr:uid="{00000000-0005-0000-0000-000000270000}"/>
    <cellStyle name="style1488555250680" xfId="9103" xr:uid="{00000000-0005-0000-0000-000001270000}"/>
    <cellStyle name="style1488555250789" xfId="9104" xr:uid="{00000000-0005-0000-0000-000002270000}"/>
    <cellStyle name="style1488555250867" xfId="9105" xr:uid="{00000000-0005-0000-0000-000003270000}"/>
    <cellStyle name="style1488555250961" xfId="9106" xr:uid="{00000000-0005-0000-0000-000004270000}"/>
    <cellStyle name="style1488555251055" xfId="9107" xr:uid="{00000000-0005-0000-0000-000005270000}"/>
    <cellStyle name="style1488555251149" xfId="9108" xr:uid="{00000000-0005-0000-0000-000006270000}"/>
    <cellStyle name="style1488555251211" xfId="9109" xr:uid="{00000000-0005-0000-0000-000007270000}"/>
    <cellStyle name="style1488555251321" xfId="9110" xr:uid="{00000000-0005-0000-0000-000008270000}"/>
    <cellStyle name="style1488555251446" xfId="9111" xr:uid="{00000000-0005-0000-0000-000009270000}"/>
    <cellStyle name="style1488555251539" xfId="9112" xr:uid="{00000000-0005-0000-0000-00000A270000}"/>
    <cellStyle name="style1488555251618" xfId="9113" xr:uid="{00000000-0005-0000-0000-00000B270000}"/>
    <cellStyle name="style1488555251727" xfId="9114" xr:uid="{00000000-0005-0000-0000-00000C270000}"/>
    <cellStyle name="style1488555251805" xfId="9115" xr:uid="{00000000-0005-0000-0000-00000D270000}"/>
    <cellStyle name="style1488555251914" xfId="9116" xr:uid="{00000000-0005-0000-0000-00000E270000}"/>
    <cellStyle name="style1488555252118" xfId="9117" xr:uid="{00000000-0005-0000-0000-00000F270000}"/>
    <cellStyle name="style1488555252196" xfId="9118" xr:uid="{00000000-0005-0000-0000-000010270000}"/>
    <cellStyle name="style1488555252289" xfId="9119" xr:uid="{00000000-0005-0000-0000-000011270000}"/>
    <cellStyle name="style1488555252368" xfId="9120" xr:uid="{00000000-0005-0000-0000-000012270000}"/>
    <cellStyle name="style1488555252446" xfId="9121" xr:uid="{00000000-0005-0000-0000-000013270000}"/>
    <cellStyle name="style1488555252539" xfId="9122" xr:uid="{00000000-0005-0000-0000-000014270000}"/>
    <cellStyle name="style1488555252618" xfId="9123" xr:uid="{00000000-0005-0000-0000-000015270000}"/>
    <cellStyle name="style1488555394811" xfId="9124" xr:uid="{00000000-0005-0000-0000-000016270000}"/>
    <cellStyle name="style1488555394936" xfId="9125" xr:uid="{00000000-0005-0000-0000-000017270000}"/>
    <cellStyle name="style1488555395045" xfId="9126" xr:uid="{00000000-0005-0000-0000-000018270000}"/>
    <cellStyle name="style1488555395155" xfId="9127" xr:uid="{00000000-0005-0000-0000-000019270000}"/>
    <cellStyle name="style1488555395249" xfId="9128" xr:uid="{00000000-0005-0000-0000-00001A270000}"/>
    <cellStyle name="style1488555395342" xfId="9129" xr:uid="{00000000-0005-0000-0000-00001B270000}"/>
    <cellStyle name="style1488555395436" xfId="9130" xr:uid="{00000000-0005-0000-0000-00001C270000}"/>
    <cellStyle name="style1488555395545" xfId="9131" xr:uid="{00000000-0005-0000-0000-00001D270000}"/>
    <cellStyle name="style1488555395639" xfId="9132" xr:uid="{00000000-0005-0000-0000-00001E270000}"/>
    <cellStyle name="style1488555395749" xfId="9133" xr:uid="{00000000-0005-0000-0000-00001F270000}"/>
    <cellStyle name="style1488555395889" xfId="9134" xr:uid="{00000000-0005-0000-0000-000020270000}"/>
    <cellStyle name="style1488555395999" xfId="9135" xr:uid="{00000000-0005-0000-0000-000021270000}"/>
    <cellStyle name="style1488555396077" xfId="9136" xr:uid="{00000000-0005-0000-0000-000022270000}"/>
    <cellStyle name="style1488555396186" xfId="9137" xr:uid="{00000000-0005-0000-0000-000023270000}"/>
    <cellStyle name="style1488555396327" xfId="9138" xr:uid="{00000000-0005-0000-0000-000024270000}"/>
    <cellStyle name="style1488555396546" xfId="9139" xr:uid="{00000000-0005-0000-0000-000025270000}"/>
    <cellStyle name="style1488555396624" xfId="9140" xr:uid="{00000000-0005-0000-0000-000026270000}"/>
    <cellStyle name="style1488555396718" xfId="9141" xr:uid="{00000000-0005-0000-0000-000027270000}"/>
    <cellStyle name="style1488555396796" xfId="9142" xr:uid="{00000000-0005-0000-0000-000028270000}"/>
    <cellStyle name="style1488555396921" xfId="9143" xr:uid="{00000000-0005-0000-0000-000029270000}"/>
    <cellStyle name="style1488555397030" xfId="9144" xr:uid="{00000000-0005-0000-0000-00002A270000}"/>
    <cellStyle name="style1488555397108" xfId="9145" xr:uid="{00000000-0005-0000-0000-00002B270000}"/>
    <cellStyle name="style1488555397202" xfId="9146" xr:uid="{00000000-0005-0000-0000-00002C270000}"/>
    <cellStyle name="style1488555397280" xfId="9147" xr:uid="{00000000-0005-0000-0000-00002D270000}"/>
    <cellStyle name="style1488555397405" xfId="9148" xr:uid="{00000000-0005-0000-0000-00002E270000}"/>
    <cellStyle name="style1488555397483" xfId="9149" xr:uid="{00000000-0005-0000-0000-00002F270000}"/>
    <cellStyle name="style1488555436148" xfId="9150" xr:uid="{00000000-0005-0000-0000-000030270000}"/>
    <cellStyle name="style1488555436273" xfId="9151" xr:uid="{00000000-0005-0000-0000-000031270000}"/>
    <cellStyle name="style1488555436367" xfId="9152" xr:uid="{00000000-0005-0000-0000-000032270000}"/>
    <cellStyle name="style1488555436461" xfId="9153" xr:uid="{00000000-0005-0000-0000-000033270000}"/>
    <cellStyle name="style1488555436570" xfId="9154" xr:uid="{00000000-0005-0000-0000-000034270000}"/>
    <cellStyle name="style1488555436648" xfId="9155" xr:uid="{00000000-0005-0000-0000-000035270000}"/>
    <cellStyle name="style1488555436742" xfId="9156" xr:uid="{00000000-0005-0000-0000-000036270000}"/>
    <cellStyle name="style1488555436836" xfId="9157" xr:uid="{00000000-0005-0000-0000-000037270000}"/>
    <cellStyle name="style1488555436930" xfId="9158" xr:uid="{00000000-0005-0000-0000-000038270000}"/>
    <cellStyle name="style1488555437008" xfId="9159" xr:uid="{00000000-0005-0000-0000-000039270000}"/>
    <cellStyle name="style1488555437102" xfId="9160" xr:uid="{00000000-0005-0000-0000-00003A270000}"/>
    <cellStyle name="style1488555437242" xfId="9161" xr:uid="{00000000-0005-0000-0000-00003B270000}"/>
    <cellStyle name="style1488555437336" xfId="9162" xr:uid="{00000000-0005-0000-0000-00003C270000}"/>
    <cellStyle name="style1488555437414" xfId="9163" xr:uid="{00000000-0005-0000-0000-00003D270000}"/>
    <cellStyle name="style1488555437508" xfId="9164" xr:uid="{00000000-0005-0000-0000-00003E270000}"/>
    <cellStyle name="style1488555437586" xfId="9165" xr:uid="{00000000-0005-0000-0000-00003F270000}"/>
    <cellStyle name="style1488555437727" xfId="9166" xr:uid="{00000000-0005-0000-0000-000040270000}"/>
    <cellStyle name="style1488555437883" xfId="9167" xr:uid="{00000000-0005-0000-0000-000041270000}"/>
    <cellStyle name="style1488555437977" xfId="9168" xr:uid="{00000000-0005-0000-0000-000042270000}"/>
    <cellStyle name="style1488555438055" xfId="9169" xr:uid="{00000000-0005-0000-0000-000043270000}"/>
    <cellStyle name="style1488555438133" xfId="9170" xr:uid="{00000000-0005-0000-0000-000044270000}"/>
    <cellStyle name="style1488555438212" xfId="9171" xr:uid="{00000000-0005-0000-0000-000045270000}"/>
    <cellStyle name="style1488555438305" xfId="9172" xr:uid="{00000000-0005-0000-0000-000046270000}"/>
    <cellStyle name="style1488555438383" xfId="9173" xr:uid="{00000000-0005-0000-0000-000047270000}"/>
    <cellStyle name="style1488555477080" xfId="9174" xr:uid="{00000000-0005-0000-0000-000048270000}"/>
    <cellStyle name="style1488555477189" xfId="9175" xr:uid="{00000000-0005-0000-0000-000049270000}"/>
    <cellStyle name="style1488555477283" xfId="9176" xr:uid="{00000000-0005-0000-0000-00004A270000}"/>
    <cellStyle name="style1488555477377" xfId="9177" xr:uid="{00000000-0005-0000-0000-00004B270000}"/>
    <cellStyle name="style1488555477470" xfId="9178" xr:uid="{00000000-0005-0000-0000-00004C270000}"/>
    <cellStyle name="style1488555477549" xfId="9179" xr:uid="{00000000-0005-0000-0000-00004D270000}"/>
    <cellStyle name="style1488555477642" xfId="9180" xr:uid="{00000000-0005-0000-0000-00004E270000}"/>
    <cellStyle name="style1488555477736" xfId="9181" xr:uid="{00000000-0005-0000-0000-00004F270000}"/>
    <cellStyle name="style1488555477845" xfId="9182" xr:uid="{00000000-0005-0000-0000-000050270000}"/>
    <cellStyle name="style1488555477924" xfId="9183" xr:uid="{00000000-0005-0000-0000-000051270000}"/>
    <cellStyle name="style1488555478017" xfId="9184" xr:uid="{00000000-0005-0000-0000-000052270000}"/>
    <cellStyle name="style1488555478158" xfId="9185" xr:uid="{00000000-0005-0000-0000-000053270000}"/>
    <cellStyle name="style1488555478252" xfId="9186" xr:uid="{00000000-0005-0000-0000-000054270000}"/>
    <cellStyle name="style1488555478330" xfId="9187" xr:uid="{00000000-0005-0000-0000-000055270000}"/>
    <cellStyle name="style1488555478424" xfId="9188" xr:uid="{00000000-0005-0000-0000-000056270000}"/>
    <cellStyle name="style1488555478502" xfId="9189" xr:uid="{00000000-0005-0000-0000-000057270000}"/>
    <cellStyle name="style1488555478611" xfId="9190" xr:uid="{00000000-0005-0000-0000-000058270000}"/>
    <cellStyle name="style1488555478814" xfId="9191" xr:uid="{00000000-0005-0000-0000-000059270000}"/>
    <cellStyle name="style1488555478908" xfId="9192" xr:uid="{00000000-0005-0000-0000-00005A270000}"/>
    <cellStyle name="style1488555479002" xfId="9193" xr:uid="{00000000-0005-0000-0000-00005B270000}"/>
    <cellStyle name="style1488555479080" xfId="9194" xr:uid="{00000000-0005-0000-0000-00005C270000}"/>
    <cellStyle name="style1488555479159" xfId="9195" xr:uid="{00000000-0005-0000-0000-00005D270000}"/>
    <cellStyle name="style1488555479252" xfId="9196" xr:uid="{00000000-0005-0000-0000-00005E270000}"/>
    <cellStyle name="style1488555479331" xfId="9197" xr:uid="{00000000-0005-0000-0000-00005F270000}"/>
    <cellStyle name="style1488556362638" xfId="9198" xr:uid="{00000000-0005-0000-0000-000060270000}"/>
    <cellStyle name="style1488556362763" xfId="9199" xr:uid="{00000000-0005-0000-0000-000061270000}"/>
    <cellStyle name="style1488556362872" xfId="9200" xr:uid="{00000000-0005-0000-0000-000062270000}"/>
    <cellStyle name="style1488556362982" xfId="9201" xr:uid="{00000000-0005-0000-0000-000063270000}"/>
    <cellStyle name="style1488556363091" xfId="9202" xr:uid="{00000000-0005-0000-0000-000064270000}"/>
    <cellStyle name="style1488556363185" xfId="9203" xr:uid="{00000000-0005-0000-0000-000065270000}"/>
    <cellStyle name="style1488556363326" xfId="9204" xr:uid="{00000000-0005-0000-0000-000066270000}"/>
    <cellStyle name="style1488556363466" xfId="9205" xr:uid="{00000000-0005-0000-0000-000067270000}"/>
    <cellStyle name="style1488556363576" xfId="9206" xr:uid="{00000000-0005-0000-0000-000068270000}"/>
    <cellStyle name="style1488556363732" xfId="9207" xr:uid="{00000000-0005-0000-0000-000069270000}"/>
    <cellStyle name="style1488556363841" xfId="9208" xr:uid="{00000000-0005-0000-0000-00006A270000}"/>
    <cellStyle name="style1488556363951" xfId="9209" xr:uid="{00000000-0005-0000-0000-00006B270000}"/>
    <cellStyle name="style1488556364029" xfId="9210" xr:uid="{00000000-0005-0000-0000-00006C270000}"/>
    <cellStyle name="style1488556364201" xfId="9211" xr:uid="{00000000-0005-0000-0000-00006D270000}"/>
    <cellStyle name="style1488556364404" xfId="9212" xr:uid="{00000000-0005-0000-0000-00006E270000}"/>
    <cellStyle name="style1488556364513" xfId="9213" xr:uid="{00000000-0005-0000-0000-00006F270000}"/>
    <cellStyle name="style1488556364591" xfId="9214" xr:uid="{00000000-0005-0000-0000-000070270000}"/>
    <cellStyle name="style1488556364703" xfId="9215" xr:uid="{00000000-0005-0000-0000-000071270000}"/>
    <cellStyle name="style1488556364781" xfId="9216" xr:uid="{00000000-0005-0000-0000-000072270000}"/>
    <cellStyle name="style1488556364891" xfId="9217" xr:uid="{00000000-0005-0000-0000-000073270000}"/>
    <cellStyle name="style1488556365000" xfId="9218" xr:uid="{00000000-0005-0000-0000-000074270000}"/>
    <cellStyle name="style1488556365078" xfId="9219" xr:uid="{00000000-0005-0000-0000-000075270000}"/>
    <cellStyle name="style1488556365156" xfId="9220" xr:uid="{00000000-0005-0000-0000-000076270000}"/>
    <cellStyle name="style1488556365235" xfId="9221" xr:uid="{00000000-0005-0000-0000-000077270000}"/>
    <cellStyle name="style1488556365344" xfId="9222" xr:uid="{00000000-0005-0000-0000-000078270000}"/>
    <cellStyle name="style1488556365453" xfId="9223" xr:uid="{00000000-0005-0000-0000-000079270000}"/>
    <cellStyle name="style1488556403727" xfId="9224" xr:uid="{00000000-0005-0000-0000-00007A270000}"/>
    <cellStyle name="style1488556403837" xfId="9225" xr:uid="{00000000-0005-0000-0000-00007B270000}"/>
    <cellStyle name="style1488556403931" xfId="9226" xr:uid="{00000000-0005-0000-0000-00007C270000}"/>
    <cellStyle name="style1488556404024" xfId="9227" xr:uid="{00000000-0005-0000-0000-00007D270000}"/>
    <cellStyle name="style1488556404118" xfId="9228" xr:uid="{00000000-0005-0000-0000-00007E270000}"/>
    <cellStyle name="style1488556404196" xfId="9229" xr:uid="{00000000-0005-0000-0000-00007F270000}"/>
    <cellStyle name="style1488556404290" xfId="9230" xr:uid="{00000000-0005-0000-0000-000080270000}"/>
    <cellStyle name="style1488556404398" xfId="9231" xr:uid="{00000000-0005-0000-0000-000081270000}"/>
    <cellStyle name="style1488556404465" xfId="9232" xr:uid="{00000000-0005-0000-0000-000082270000}"/>
    <cellStyle name="style1488556404558" xfId="9233" xr:uid="{00000000-0005-0000-0000-000083270000}"/>
    <cellStyle name="style1488556404652" xfId="9234" xr:uid="{00000000-0005-0000-0000-000084270000}"/>
    <cellStyle name="style1488556404762" xfId="9235" xr:uid="{00000000-0005-0000-0000-000085270000}"/>
    <cellStyle name="style1488556404840" xfId="9236" xr:uid="{00000000-0005-0000-0000-000086270000}"/>
    <cellStyle name="style1488556404934" xfId="9237" xr:uid="{00000000-0005-0000-0000-000087270000}"/>
    <cellStyle name="style1488556405043" xfId="9238" xr:uid="{00000000-0005-0000-0000-000088270000}"/>
    <cellStyle name="style1488556405137" xfId="9239" xr:uid="{00000000-0005-0000-0000-000089270000}"/>
    <cellStyle name="style1488556405246" xfId="9240" xr:uid="{00000000-0005-0000-0000-00008A270000}"/>
    <cellStyle name="style1488556405418" xfId="9241" xr:uid="{00000000-0005-0000-0000-00008B270000}"/>
    <cellStyle name="style1488556405512" xfId="9242" xr:uid="{00000000-0005-0000-0000-00008C270000}"/>
    <cellStyle name="style1488556405605" xfId="9243" xr:uid="{00000000-0005-0000-0000-00008D270000}"/>
    <cellStyle name="style1488556405699" xfId="9244" xr:uid="{00000000-0005-0000-0000-00008E270000}"/>
    <cellStyle name="style1488556405762" xfId="9245" xr:uid="{00000000-0005-0000-0000-00008F270000}"/>
    <cellStyle name="style1488556405840" xfId="9246" xr:uid="{00000000-0005-0000-0000-000090270000}"/>
    <cellStyle name="style1488556405934" xfId="9247" xr:uid="{00000000-0005-0000-0000-000091270000}"/>
    <cellStyle name="style1488556406043" xfId="9248" xr:uid="{00000000-0005-0000-0000-000092270000}"/>
    <cellStyle name="style1488556406137" xfId="9249" xr:uid="{00000000-0005-0000-0000-000093270000}"/>
    <cellStyle name="style1488556445347" xfId="9250" xr:uid="{00000000-0005-0000-0000-000094270000}"/>
    <cellStyle name="style1488556445456" xfId="9251" xr:uid="{00000000-0005-0000-0000-000095270000}"/>
    <cellStyle name="style1488556445550" xfId="9252" xr:uid="{00000000-0005-0000-0000-000096270000}"/>
    <cellStyle name="style1488556445644" xfId="9253" xr:uid="{00000000-0005-0000-0000-000097270000}"/>
    <cellStyle name="style1488556445722" xfId="9254" xr:uid="{00000000-0005-0000-0000-000098270000}"/>
    <cellStyle name="style1488556445800" xfId="9255" xr:uid="{00000000-0005-0000-0000-000099270000}"/>
    <cellStyle name="style1488556445910" xfId="9256" xr:uid="{00000000-0005-0000-0000-00009A270000}"/>
    <cellStyle name="style1488556446003" xfId="9257" xr:uid="{00000000-0005-0000-0000-00009B270000}"/>
    <cellStyle name="style1488556446066" xfId="9258" xr:uid="{00000000-0005-0000-0000-00009C270000}"/>
    <cellStyle name="style1488556446160" xfId="9259" xr:uid="{00000000-0005-0000-0000-00009D270000}"/>
    <cellStyle name="style1488556446269" xfId="9260" xr:uid="{00000000-0005-0000-0000-00009E270000}"/>
    <cellStyle name="style1488556446378" xfId="9261" xr:uid="{00000000-0005-0000-0000-00009F270000}"/>
    <cellStyle name="style1488556446456" xfId="9262" xr:uid="{00000000-0005-0000-0000-0000A0270000}"/>
    <cellStyle name="style1488556446581" xfId="9263" xr:uid="{00000000-0005-0000-0000-0000A1270000}"/>
    <cellStyle name="style1488556446707" xfId="9264" xr:uid="{00000000-0005-0000-0000-0000A2270000}"/>
    <cellStyle name="style1488556446800" xfId="9265" xr:uid="{00000000-0005-0000-0000-0000A3270000}"/>
    <cellStyle name="style1488556446925" xfId="9266" xr:uid="{00000000-0005-0000-0000-0000A4270000}"/>
    <cellStyle name="style1488556447082" xfId="9267" xr:uid="{00000000-0005-0000-0000-0000A5270000}"/>
    <cellStyle name="style1488556447160" xfId="9268" xr:uid="{00000000-0005-0000-0000-0000A6270000}"/>
    <cellStyle name="style1488556447285" xfId="9269" xr:uid="{00000000-0005-0000-0000-0000A7270000}"/>
    <cellStyle name="style1488556447363" xfId="9270" xr:uid="{00000000-0005-0000-0000-0000A8270000}"/>
    <cellStyle name="style1488556447441" xfId="9271" xr:uid="{00000000-0005-0000-0000-0000A9270000}"/>
    <cellStyle name="style1488556447519" xfId="9272" xr:uid="{00000000-0005-0000-0000-0000AA270000}"/>
    <cellStyle name="style1488556447597" xfId="9273" xr:uid="{00000000-0005-0000-0000-0000AB270000}"/>
    <cellStyle name="style1488556447691" xfId="9274" xr:uid="{00000000-0005-0000-0000-0000AC270000}"/>
    <cellStyle name="style1488556447769" xfId="9275" xr:uid="{00000000-0005-0000-0000-0000AD270000}"/>
    <cellStyle name="style1488559990794" xfId="9276" xr:uid="{00000000-0005-0000-0000-0000AE270000}"/>
    <cellStyle name="style1488559990903" xfId="9277" xr:uid="{00000000-0005-0000-0000-0000AF270000}"/>
    <cellStyle name="style1488559991028" xfId="9278" xr:uid="{00000000-0005-0000-0000-0000B0270000}"/>
    <cellStyle name="style1488559991153" xfId="9279" xr:uid="{00000000-0005-0000-0000-0000B1270000}"/>
    <cellStyle name="style1488559991263" xfId="9280" xr:uid="{00000000-0005-0000-0000-0000B2270000}"/>
    <cellStyle name="style1488559991372" xfId="9281" xr:uid="{00000000-0005-0000-0000-0000B3270000}"/>
    <cellStyle name="style1488559991435" xfId="9282" xr:uid="{00000000-0005-0000-0000-0000B4270000}"/>
    <cellStyle name="style1488559991544" xfId="9283" xr:uid="{00000000-0005-0000-0000-0000B5270000}"/>
    <cellStyle name="style1488559991653" xfId="9284" xr:uid="{00000000-0005-0000-0000-0000B6270000}"/>
    <cellStyle name="style1488559991747" xfId="9285" xr:uid="{00000000-0005-0000-0000-0000B7270000}"/>
    <cellStyle name="style1488559991841" xfId="9286" xr:uid="{00000000-0005-0000-0000-0000B8270000}"/>
    <cellStyle name="style1488559991946" xfId="9287" xr:uid="{00000000-0005-0000-0000-0000B9270000}"/>
    <cellStyle name="style1488559992102" xfId="9288" xr:uid="{00000000-0005-0000-0000-0000BA270000}"/>
    <cellStyle name="style1488559992227" xfId="9289" xr:uid="{00000000-0005-0000-0000-0000BB270000}"/>
    <cellStyle name="style1488559992384" xfId="9290" xr:uid="{00000000-0005-0000-0000-0000BC270000}"/>
    <cellStyle name="style1488559992493" xfId="9291" xr:uid="{00000000-0005-0000-0000-0000BD270000}"/>
    <cellStyle name="style1488559992602" xfId="9292" xr:uid="{00000000-0005-0000-0000-0000BE270000}"/>
    <cellStyle name="style1488559992665" xfId="9293" xr:uid="{00000000-0005-0000-0000-0000BF270000}"/>
    <cellStyle name="style1488559992743" xfId="9294" xr:uid="{00000000-0005-0000-0000-0000C0270000}"/>
    <cellStyle name="style1488559992821" xfId="9295" xr:uid="{00000000-0005-0000-0000-0000C1270000}"/>
    <cellStyle name="style1488559992931" xfId="9296" xr:uid="{00000000-0005-0000-0000-0000C2270000}"/>
    <cellStyle name="style1488559993009" xfId="9297" xr:uid="{00000000-0005-0000-0000-0000C3270000}"/>
    <cellStyle name="style1488560031318" xfId="9298" xr:uid="{00000000-0005-0000-0000-0000C4270000}"/>
    <cellStyle name="style1488560031428" xfId="9299" xr:uid="{00000000-0005-0000-0000-0000C5270000}"/>
    <cellStyle name="style1488560031522" xfId="9300" xr:uid="{00000000-0005-0000-0000-0000C6270000}"/>
    <cellStyle name="style1488560031615" xfId="9301" xr:uid="{00000000-0005-0000-0000-0000C7270000}"/>
    <cellStyle name="style1488560031709" xfId="9302" xr:uid="{00000000-0005-0000-0000-0000C8270000}"/>
    <cellStyle name="style1488560031803" xfId="9303" xr:uid="{00000000-0005-0000-0000-0000C9270000}"/>
    <cellStyle name="style1488560031881" xfId="9304" xr:uid="{00000000-0005-0000-0000-0000CA270000}"/>
    <cellStyle name="style1488560031975" xfId="9305" xr:uid="{00000000-0005-0000-0000-0000CB270000}"/>
    <cellStyle name="style1488560032069" xfId="9306" xr:uid="{00000000-0005-0000-0000-0000CC270000}"/>
    <cellStyle name="style1488560032162" xfId="9307" xr:uid="{00000000-0005-0000-0000-0000CD270000}"/>
    <cellStyle name="style1488560032240" xfId="9308" xr:uid="{00000000-0005-0000-0000-0000CE270000}"/>
    <cellStyle name="style1488560032350" xfId="9309" xr:uid="{00000000-0005-0000-0000-0000CF270000}"/>
    <cellStyle name="style1488560032459" xfId="9310" xr:uid="{00000000-0005-0000-0000-0000D0270000}"/>
    <cellStyle name="style1488560032553" xfId="9311" xr:uid="{00000000-0005-0000-0000-0000D1270000}"/>
    <cellStyle name="style1488560032631" xfId="9312" xr:uid="{00000000-0005-0000-0000-0000D2270000}"/>
    <cellStyle name="style1488560032709" xfId="9313" xr:uid="{00000000-0005-0000-0000-0000D3270000}"/>
    <cellStyle name="style1488560032803" xfId="9314" xr:uid="{00000000-0005-0000-0000-0000D4270000}"/>
    <cellStyle name="style1488560032912" xfId="9315" xr:uid="{00000000-0005-0000-0000-0000D5270000}"/>
    <cellStyle name="style1488560032990" xfId="9316" xr:uid="{00000000-0005-0000-0000-0000D6270000}"/>
    <cellStyle name="style1488560033084" xfId="9317" xr:uid="{00000000-0005-0000-0000-0000D7270000}"/>
    <cellStyle name="style1488560033178" xfId="9318" xr:uid="{00000000-0005-0000-0000-0000D8270000}"/>
    <cellStyle name="style1488560033257" xfId="9319" xr:uid="{00000000-0005-0000-0000-0000D9270000}"/>
    <cellStyle name="style1488560072107" xfId="9320" xr:uid="{00000000-0005-0000-0000-0000DA270000}"/>
    <cellStyle name="style1488560072217" xfId="9321" xr:uid="{00000000-0005-0000-0000-0000DB270000}"/>
    <cellStyle name="style1488560072310" xfId="9322" xr:uid="{00000000-0005-0000-0000-0000DC270000}"/>
    <cellStyle name="style1488560072404" xfId="9323" xr:uid="{00000000-0005-0000-0000-0000DD270000}"/>
    <cellStyle name="style1488560072498" xfId="9324" xr:uid="{00000000-0005-0000-0000-0000DE270000}"/>
    <cellStyle name="style1488560072592" xfId="9325" xr:uid="{00000000-0005-0000-0000-0000DF270000}"/>
    <cellStyle name="style1488560072670" xfId="9326" xr:uid="{00000000-0005-0000-0000-0000E0270000}"/>
    <cellStyle name="style1488560072748" xfId="9327" xr:uid="{00000000-0005-0000-0000-0000E1270000}"/>
    <cellStyle name="style1488560072842" xfId="9328" xr:uid="{00000000-0005-0000-0000-0000E2270000}"/>
    <cellStyle name="style1488560072936" xfId="9329" xr:uid="{00000000-0005-0000-0000-0000E3270000}"/>
    <cellStyle name="style1488560072998" xfId="9330" xr:uid="{00000000-0005-0000-0000-0000E4270000}"/>
    <cellStyle name="style1488560073123" xfId="9331" xr:uid="{00000000-0005-0000-0000-0000E5270000}"/>
    <cellStyle name="style1488560073232" xfId="9332" xr:uid="{00000000-0005-0000-0000-0000E6270000}"/>
    <cellStyle name="style1488560073326" xfId="9333" xr:uid="{00000000-0005-0000-0000-0000E7270000}"/>
    <cellStyle name="style1488560073389" xfId="9334" xr:uid="{00000000-0005-0000-0000-0000E8270000}"/>
    <cellStyle name="style1488560073482" xfId="9335" xr:uid="{00000000-0005-0000-0000-0000E9270000}"/>
    <cellStyle name="style1488560073561" xfId="9336" xr:uid="{00000000-0005-0000-0000-0000EA270000}"/>
    <cellStyle name="style1488560073670" xfId="9337" xr:uid="{00000000-0005-0000-0000-0000EB270000}"/>
    <cellStyle name="style1488560073764" xfId="9338" xr:uid="{00000000-0005-0000-0000-0000EC270000}"/>
    <cellStyle name="style1488560073842" xfId="9339" xr:uid="{00000000-0005-0000-0000-0000ED270000}"/>
    <cellStyle name="style1488560073936" xfId="9340" xr:uid="{00000000-0005-0000-0000-0000EE270000}"/>
    <cellStyle name="style1488560074029" xfId="9341" xr:uid="{00000000-0005-0000-0000-0000EF270000}"/>
    <cellStyle name="style1488561347778" xfId="9342" xr:uid="{00000000-0005-0000-0000-0000F0270000}"/>
    <cellStyle name="style1488561347888" xfId="9343" xr:uid="{00000000-0005-0000-0000-0000F1270000}"/>
    <cellStyle name="style1488561347997" xfId="9344" xr:uid="{00000000-0005-0000-0000-0000F2270000}"/>
    <cellStyle name="style1488561348107" xfId="9345" xr:uid="{00000000-0005-0000-0000-0000F3270000}"/>
    <cellStyle name="style1488561348216" xfId="9346" xr:uid="{00000000-0005-0000-0000-0000F4270000}"/>
    <cellStyle name="style1488561348310" xfId="9347" xr:uid="{00000000-0005-0000-0000-0000F5270000}"/>
    <cellStyle name="style1488561348435" xfId="9348" xr:uid="{00000000-0005-0000-0000-0000F6270000}"/>
    <cellStyle name="style1488561348544" xfId="9349" xr:uid="{00000000-0005-0000-0000-0000F7270000}"/>
    <cellStyle name="style1488561348653" xfId="9350" xr:uid="{00000000-0005-0000-0000-0000F8270000}"/>
    <cellStyle name="style1488561348778" xfId="9351" xr:uid="{00000000-0005-0000-0000-0000F9270000}"/>
    <cellStyle name="style1488561348903" xfId="9352" xr:uid="{00000000-0005-0000-0000-0000FA270000}"/>
    <cellStyle name="style1488561348997" xfId="9353" xr:uid="{00000000-0005-0000-0000-0000FB270000}"/>
    <cellStyle name="style1488561349107" xfId="9354" xr:uid="{00000000-0005-0000-0000-0000FC270000}"/>
    <cellStyle name="style1488561349216" xfId="9355" xr:uid="{00000000-0005-0000-0000-0000FD270000}"/>
    <cellStyle name="style1488561349435" xfId="9356" xr:uid="{00000000-0005-0000-0000-0000FE270000}"/>
    <cellStyle name="style1488561349544" xfId="9357" xr:uid="{00000000-0005-0000-0000-0000FF270000}"/>
    <cellStyle name="style1488561349669" xfId="9358" xr:uid="{00000000-0005-0000-0000-000000280000}"/>
    <cellStyle name="style1488561349794" xfId="9359" xr:uid="{00000000-0005-0000-0000-000001280000}"/>
    <cellStyle name="style1488561349888" xfId="9360" xr:uid="{00000000-0005-0000-0000-000002280000}"/>
    <cellStyle name="style1488561349998" xfId="9361" xr:uid="{00000000-0005-0000-0000-000003280000}"/>
    <cellStyle name="style1488561350107" xfId="9362" xr:uid="{00000000-0005-0000-0000-000004280000}"/>
    <cellStyle name="style1488561350201" xfId="9363" xr:uid="{00000000-0005-0000-0000-000005280000}"/>
    <cellStyle name="style1488561350310" xfId="9364" xr:uid="{00000000-0005-0000-0000-000006280000}"/>
    <cellStyle name="style1488561350420" xfId="9365" xr:uid="{00000000-0005-0000-0000-000007280000}"/>
    <cellStyle name="style1488561350545" xfId="9366" xr:uid="{00000000-0005-0000-0000-000008280000}"/>
    <cellStyle name="style1488561350654" xfId="9367" xr:uid="{00000000-0005-0000-0000-000009280000}"/>
    <cellStyle name="style1488561350763" xfId="9368" xr:uid="{00000000-0005-0000-0000-00000A280000}"/>
    <cellStyle name="style1488561350873" xfId="9369" xr:uid="{00000000-0005-0000-0000-00000B280000}"/>
    <cellStyle name="style1488561350982" xfId="9370" xr:uid="{00000000-0005-0000-0000-00000C280000}"/>
    <cellStyle name="style1488561351060" xfId="9371" xr:uid="{00000000-0005-0000-0000-00000D280000}"/>
    <cellStyle name="style1488561351138" xfId="9372" xr:uid="{00000000-0005-0000-0000-00000E280000}"/>
    <cellStyle name="style1488561351232" xfId="9373" xr:uid="{00000000-0005-0000-0000-00000F280000}"/>
    <cellStyle name="style1488561351341" xfId="9374" xr:uid="{00000000-0005-0000-0000-000010280000}"/>
    <cellStyle name="style1488561351451" xfId="9375" xr:uid="{00000000-0005-0000-0000-000011280000}"/>
    <cellStyle name="style1488561351560" xfId="9376" xr:uid="{00000000-0005-0000-0000-000012280000}"/>
    <cellStyle name="style1488561351670" xfId="9377" xr:uid="{00000000-0005-0000-0000-000013280000}"/>
    <cellStyle name="style1488561351748" xfId="9378" xr:uid="{00000000-0005-0000-0000-000014280000}"/>
    <cellStyle name="style1488561351873" xfId="9379" xr:uid="{00000000-0005-0000-0000-000015280000}"/>
    <cellStyle name="style1488561351951" xfId="9380" xr:uid="{00000000-0005-0000-0000-000016280000}"/>
    <cellStyle name="style1488561352060" xfId="9381" xr:uid="{00000000-0005-0000-0000-000017280000}"/>
    <cellStyle name="style1488561352154" xfId="9382" xr:uid="{00000000-0005-0000-0000-000018280000}"/>
    <cellStyle name="style1488561352248" xfId="9383" xr:uid="{00000000-0005-0000-0000-000019280000}"/>
    <cellStyle name="style1488561352326" xfId="9384" xr:uid="{00000000-0005-0000-0000-00001A280000}"/>
    <cellStyle name="style1488561352435" xfId="9385" xr:uid="{00000000-0005-0000-0000-00001B280000}"/>
    <cellStyle name="style1488561352545" xfId="9386" xr:uid="{00000000-0005-0000-0000-00001C280000}"/>
    <cellStyle name="style1488561352638" xfId="9387" xr:uid="{00000000-0005-0000-0000-00001D280000}"/>
    <cellStyle name="style1488561352717" xfId="9388" xr:uid="{00000000-0005-0000-0000-00001E280000}"/>
    <cellStyle name="style1488561352795" xfId="9389" xr:uid="{00000000-0005-0000-0000-00001F280000}"/>
    <cellStyle name="style1488561391543" xfId="9390" xr:uid="{00000000-0005-0000-0000-000020280000}"/>
    <cellStyle name="style1488561391652" xfId="9391" xr:uid="{00000000-0005-0000-0000-000021280000}"/>
    <cellStyle name="style1488561391746" xfId="9392" xr:uid="{00000000-0005-0000-0000-000022280000}"/>
    <cellStyle name="style1488561391840" xfId="9393" xr:uid="{00000000-0005-0000-0000-000023280000}"/>
    <cellStyle name="style1488561391918" xfId="9394" xr:uid="{00000000-0005-0000-0000-000024280000}"/>
    <cellStyle name="style1488561392027" xfId="9395" xr:uid="{00000000-0005-0000-0000-000025280000}"/>
    <cellStyle name="style1488561392105" xfId="9396" xr:uid="{00000000-0005-0000-0000-000026280000}"/>
    <cellStyle name="style1488561392199" xfId="9397" xr:uid="{00000000-0005-0000-0000-000027280000}"/>
    <cellStyle name="style1488561392293" xfId="9398" xr:uid="{00000000-0005-0000-0000-000028280000}"/>
    <cellStyle name="style1488561392402" xfId="9399" xr:uid="{00000000-0005-0000-0000-000029280000}"/>
    <cellStyle name="style1488561392496" xfId="9400" xr:uid="{00000000-0005-0000-0000-00002A280000}"/>
    <cellStyle name="style1488561392605" xfId="9401" xr:uid="{00000000-0005-0000-0000-00002B280000}"/>
    <cellStyle name="style1488561392715" xfId="9402" xr:uid="{00000000-0005-0000-0000-00002C280000}"/>
    <cellStyle name="style1488561392808" xfId="9403" xr:uid="{00000000-0005-0000-0000-00002D280000}"/>
    <cellStyle name="style1488561392918" xfId="9404" xr:uid="{00000000-0005-0000-0000-00002E280000}"/>
    <cellStyle name="style1488561392996" xfId="9405" xr:uid="{00000000-0005-0000-0000-00002F280000}"/>
    <cellStyle name="style1488561393184" xfId="9406" xr:uid="{00000000-0005-0000-0000-000030280000}"/>
    <cellStyle name="style1488561393293" xfId="9407" xr:uid="{00000000-0005-0000-0000-000031280000}"/>
    <cellStyle name="style1488561393387" xfId="9408" xr:uid="{00000000-0005-0000-0000-000032280000}"/>
    <cellStyle name="style1488561393481" xfId="9409" xr:uid="{00000000-0005-0000-0000-000033280000}"/>
    <cellStyle name="style1488561393574" xfId="9410" xr:uid="{00000000-0005-0000-0000-000034280000}"/>
    <cellStyle name="style1488561393668" xfId="9411" xr:uid="{00000000-0005-0000-0000-000035280000}"/>
    <cellStyle name="style1488561393762" xfId="9412" xr:uid="{00000000-0005-0000-0000-000036280000}"/>
    <cellStyle name="style1488561393856" xfId="9413" xr:uid="{00000000-0005-0000-0000-000037280000}"/>
    <cellStyle name="style1488561393949" xfId="9414" xr:uid="{00000000-0005-0000-0000-000038280000}"/>
    <cellStyle name="style1488561394027" xfId="9415" xr:uid="{00000000-0005-0000-0000-000039280000}"/>
    <cellStyle name="style1488561394121" xfId="9416" xr:uid="{00000000-0005-0000-0000-00003A280000}"/>
    <cellStyle name="style1488561394215" xfId="9417" xr:uid="{00000000-0005-0000-0000-00003B280000}"/>
    <cellStyle name="style1488561394293" xfId="9418" xr:uid="{00000000-0005-0000-0000-00003C280000}"/>
    <cellStyle name="style1488561394387" xfId="9419" xr:uid="{00000000-0005-0000-0000-00003D280000}"/>
    <cellStyle name="style1488561394465" xfId="9420" xr:uid="{00000000-0005-0000-0000-00003E280000}"/>
    <cellStyle name="style1488561394559" xfId="9421" xr:uid="{00000000-0005-0000-0000-00003F280000}"/>
    <cellStyle name="style1488561394684" xfId="9422" xr:uid="{00000000-0005-0000-0000-000040280000}"/>
    <cellStyle name="style1488561394778" xfId="9423" xr:uid="{00000000-0005-0000-0000-000041280000}"/>
    <cellStyle name="style1488561394856" xfId="9424" xr:uid="{00000000-0005-0000-0000-000042280000}"/>
    <cellStyle name="style1488561394934" xfId="9425" xr:uid="{00000000-0005-0000-0000-000043280000}"/>
    <cellStyle name="style1488561395075" xfId="9426" xr:uid="{00000000-0005-0000-0000-000044280000}"/>
    <cellStyle name="style1488561395153" xfId="9427" xr:uid="{00000000-0005-0000-0000-000045280000}"/>
    <cellStyle name="style1488561395262" xfId="9428" xr:uid="{00000000-0005-0000-0000-000046280000}"/>
    <cellStyle name="style1488561395356" xfId="9429" xr:uid="{00000000-0005-0000-0000-000047280000}"/>
    <cellStyle name="style1488561395434" xfId="9430" xr:uid="{00000000-0005-0000-0000-000048280000}"/>
    <cellStyle name="style1488561395512" xfId="9431" xr:uid="{00000000-0005-0000-0000-000049280000}"/>
    <cellStyle name="style1488561395621" xfId="9432" xr:uid="{00000000-0005-0000-0000-00004A280000}"/>
    <cellStyle name="style1488561395715" xfId="9433" xr:uid="{00000000-0005-0000-0000-00004B280000}"/>
    <cellStyle name="style1488561395793" xfId="9434" xr:uid="{00000000-0005-0000-0000-00004C280000}"/>
    <cellStyle name="style1488561395871" xfId="9435" xr:uid="{00000000-0005-0000-0000-00004D280000}"/>
    <cellStyle name="style1488561395965" xfId="9436" xr:uid="{00000000-0005-0000-0000-00004E280000}"/>
    <cellStyle name="style1488561434740" xfId="9437" xr:uid="{00000000-0005-0000-0000-00004F280000}"/>
    <cellStyle name="style1488561434849" xfId="9438" xr:uid="{00000000-0005-0000-0000-000050280000}"/>
    <cellStyle name="style1488561434927" xfId="9439" xr:uid="{00000000-0005-0000-0000-000051280000}"/>
    <cellStyle name="style1488561435037" xfId="9440" xr:uid="{00000000-0005-0000-0000-000052280000}"/>
    <cellStyle name="style1488561435130" xfId="9441" xr:uid="{00000000-0005-0000-0000-000053280000}"/>
    <cellStyle name="style1488561435208" xfId="9442" xr:uid="{00000000-0005-0000-0000-000054280000}"/>
    <cellStyle name="style1488561435302" xfId="9443" xr:uid="{00000000-0005-0000-0000-000055280000}"/>
    <cellStyle name="style1488561435396" xfId="9444" xr:uid="{00000000-0005-0000-0000-000056280000}"/>
    <cellStyle name="style1488561435490" xfId="9445" xr:uid="{00000000-0005-0000-0000-000057280000}"/>
    <cellStyle name="style1488561435599" xfId="9446" xr:uid="{00000000-0005-0000-0000-000058280000}"/>
    <cellStyle name="style1488561435708" xfId="9447" xr:uid="{00000000-0005-0000-0000-000059280000}"/>
    <cellStyle name="style1488561435802" xfId="9448" xr:uid="{00000000-0005-0000-0000-00005A280000}"/>
    <cellStyle name="style1488561435896" xfId="9449" xr:uid="{00000000-0005-0000-0000-00005B280000}"/>
    <cellStyle name="style1488561435990" xfId="9450" xr:uid="{00000000-0005-0000-0000-00005C280000}"/>
    <cellStyle name="style1488561436084" xfId="9451" xr:uid="{00000000-0005-0000-0000-00005D280000}"/>
    <cellStyle name="style1488561436177" xfId="9452" xr:uid="{00000000-0005-0000-0000-00005E280000}"/>
    <cellStyle name="style1488561436334" xfId="9453" xr:uid="{00000000-0005-0000-0000-00005F280000}"/>
    <cellStyle name="style1488561436474" xfId="9454" xr:uid="{00000000-0005-0000-0000-000060280000}"/>
    <cellStyle name="style1488561436568" xfId="9455" xr:uid="{00000000-0005-0000-0000-000061280000}"/>
    <cellStyle name="style1488561436662" xfId="9456" xr:uid="{00000000-0005-0000-0000-000062280000}"/>
    <cellStyle name="style1488561436756" xfId="9457" xr:uid="{00000000-0005-0000-0000-000063280000}"/>
    <cellStyle name="style1488561436849" xfId="9458" xr:uid="{00000000-0005-0000-0000-000064280000}"/>
    <cellStyle name="style1488561436943" xfId="9459" xr:uid="{00000000-0005-0000-0000-000065280000}"/>
    <cellStyle name="style1488561437037" xfId="9460" xr:uid="{00000000-0005-0000-0000-000066280000}"/>
    <cellStyle name="style1488561437131" xfId="9461" xr:uid="{00000000-0005-0000-0000-000067280000}"/>
    <cellStyle name="style1488561437224" xfId="9462" xr:uid="{00000000-0005-0000-0000-000068280000}"/>
    <cellStyle name="style1488561437318" xfId="9463" xr:uid="{00000000-0005-0000-0000-000069280000}"/>
    <cellStyle name="style1488561437396" xfId="9464" xr:uid="{00000000-0005-0000-0000-00006A280000}"/>
    <cellStyle name="style1488561437490" xfId="9465" xr:uid="{00000000-0005-0000-0000-00006B280000}"/>
    <cellStyle name="style1488561437584" xfId="9466" xr:uid="{00000000-0005-0000-0000-00006C280000}"/>
    <cellStyle name="style1488561437662" xfId="9467" xr:uid="{00000000-0005-0000-0000-00006D280000}"/>
    <cellStyle name="style1488561437740" xfId="9468" xr:uid="{00000000-0005-0000-0000-00006E280000}"/>
    <cellStyle name="style1488561437834" xfId="9469" xr:uid="{00000000-0005-0000-0000-00006F280000}"/>
    <cellStyle name="style1488561437928" xfId="9470" xr:uid="{00000000-0005-0000-0000-000070280000}"/>
    <cellStyle name="style1488561438022" xfId="9471" xr:uid="{00000000-0005-0000-0000-000071280000}"/>
    <cellStyle name="style1488561438100" xfId="9472" xr:uid="{00000000-0005-0000-0000-000072280000}"/>
    <cellStyle name="style1488561438178" xfId="9473" xr:uid="{00000000-0005-0000-0000-000073280000}"/>
    <cellStyle name="style1488561438303" xfId="9474" xr:uid="{00000000-0005-0000-0000-000074280000}"/>
    <cellStyle name="style1488561438381" xfId="9475" xr:uid="{00000000-0005-0000-0000-000075280000}"/>
    <cellStyle name="style1488561438459" xfId="9476" xr:uid="{00000000-0005-0000-0000-000076280000}"/>
    <cellStyle name="style1488561438568" xfId="9477" xr:uid="{00000000-0005-0000-0000-000077280000}"/>
    <cellStyle name="style1488561438631" xfId="9478" xr:uid="{00000000-0005-0000-0000-000078280000}"/>
    <cellStyle name="style1488561438709" xfId="9479" xr:uid="{00000000-0005-0000-0000-000079280000}"/>
    <cellStyle name="style1488561438803" xfId="9480" xr:uid="{00000000-0005-0000-0000-00007A280000}"/>
    <cellStyle name="style1488561438897" xfId="9481" xr:uid="{00000000-0005-0000-0000-00007B280000}"/>
    <cellStyle name="style1488561438990" xfId="9482" xr:uid="{00000000-0005-0000-0000-00007C280000}"/>
    <cellStyle name="style1488561439053" xfId="9483" xr:uid="{00000000-0005-0000-0000-00007D280000}"/>
    <cellStyle name="style1488561439178" xfId="9484" xr:uid="{00000000-0005-0000-0000-00007E280000}"/>
    <cellStyle name="style1488566138805" xfId="9485" xr:uid="{00000000-0005-0000-0000-00007F280000}"/>
    <cellStyle name="style1488566138930" xfId="9486" xr:uid="{00000000-0005-0000-0000-000080280000}"/>
    <cellStyle name="style1488566139039" xfId="9487" xr:uid="{00000000-0005-0000-0000-000081280000}"/>
    <cellStyle name="style1488566139149" xfId="9488" xr:uid="{00000000-0005-0000-0000-000082280000}"/>
    <cellStyle name="style1488566139258" xfId="9489" xr:uid="{00000000-0005-0000-0000-000083280000}"/>
    <cellStyle name="style1488566139368" xfId="9490" xr:uid="{00000000-0005-0000-0000-000084280000}"/>
    <cellStyle name="style1488566139477" xfId="9491" xr:uid="{00000000-0005-0000-0000-000085280000}"/>
    <cellStyle name="style1488566139586" xfId="9492" xr:uid="{00000000-0005-0000-0000-000086280000}"/>
    <cellStyle name="style1488566139664" xfId="9493" xr:uid="{00000000-0005-0000-0000-000087280000}"/>
    <cellStyle name="style1488566139774" xfId="9494" xr:uid="{00000000-0005-0000-0000-000088280000}"/>
    <cellStyle name="style1488566139946" xfId="9495" xr:uid="{00000000-0005-0000-0000-000089280000}"/>
    <cellStyle name="style1488566140055" xfId="9496" xr:uid="{00000000-0005-0000-0000-00008A280000}"/>
    <cellStyle name="style1488566140133" xfId="9497" xr:uid="{00000000-0005-0000-0000-00008B280000}"/>
    <cellStyle name="style1488566140227" xfId="9498" xr:uid="{00000000-0005-0000-0000-00008C280000}"/>
    <cellStyle name="style1488566140336" xfId="9499" xr:uid="{00000000-0005-0000-0000-00008D280000}"/>
    <cellStyle name="style1488566140508" xfId="9500" xr:uid="{00000000-0005-0000-0000-00008E280000}"/>
    <cellStyle name="style1488566140618" xfId="9501" xr:uid="{00000000-0005-0000-0000-00008F280000}"/>
    <cellStyle name="style1488566140711" xfId="9502" xr:uid="{00000000-0005-0000-0000-000090280000}"/>
    <cellStyle name="style1488566140821" xfId="9503" xr:uid="{00000000-0005-0000-0000-000091280000}"/>
    <cellStyle name="style1488566140930" xfId="9504" xr:uid="{00000000-0005-0000-0000-000092280000}"/>
    <cellStyle name="style1488566141024" xfId="9505" xr:uid="{00000000-0005-0000-0000-000093280000}"/>
    <cellStyle name="style1488566141133" xfId="9506" xr:uid="{00000000-0005-0000-0000-000094280000}"/>
    <cellStyle name="style1488566141243" xfId="9507" xr:uid="{00000000-0005-0000-0000-000095280000}"/>
    <cellStyle name="style1488566141336" xfId="9508" xr:uid="{00000000-0005-0000-0000-000096280000}"/>
    <cellStyle name="style1488566141446" xfId="9509" xr:uid="{00000000-0005-0000-0000-000097280000}"/>
    <cellStyle name="style1488566141571" xfId="9510" xr:uid="{00000000-0005-0000-0000-000098280000}"/>
    <cellStyle name="style1488566141696" xfId="9511" xr:uid="{00000000-0005-0000-0000-000099280000}"/>
    <cellStyle name="style1488566141805" xfId="9512" xr:uid="{00000000-0005-0000-0000-00009A280000}"/>
    <cellStyle name="style1488566141930" xfId="9513" xr:uid="{00000000-0005-0000-0000-00009B280000}"/>
    <cellStyle name="style1488566142071" xfId="9514" xr:uid="{00000000-0005-0000-0000-00009C280000}"/>
    <cellStyle name="style1488566142196" xfId="9515" xr:uid="{00000000-0005-0000-0000-00009D280000}"/>
    <cellStyle name="style1488566142274" xfId="9516" xr:uid="{00000000-0005-0000-0000-00009E280000}"/>
    <cellStyle name="style1488566180656" xfId="9517" xr:uid="{00000000-0005-0000-0000-00009F280000}"/>
    <cellStyle name="style1488566180750" xfId="9518" xr:uid="{00000000-0005-0000-0000-0000A0280000}"/>
    <cellStyle name="style1488566180859" xfId="9519" xr:uid="{00000000-0005-0000-0000-0000A1280000}"/>
    <cellStyle name="style1488566180953" xfId="9520" xr:uid="{00000000-0005-0000-0000-0000A2280000}"/>
    <cellStyle name="style1488566181031" xfId="9521" xr:uid="{00000000-0005-0000-0000-0000A3280000}"/>
    <cellStyle name="style1488566181125" xfId="9522" xr:uid="{00000000-0005-0000-0000-0000A4280000}"/>
    <cellStyle name="style1488566181219" xfId="9523" xr:uid="{00000000-0005-0000-0000-0000A5280000}"/>
    <cellStyle name="style1488566181297" xfId="9524" xr:uid="{00000000-0005-0000-0000-0000A6280000}"/>
    <cellStyle name="style1488566181375" xfId="9525" xr:uid="{00000000-0005-0000-0000-0000A7280000}"/>
    <cellStyle name="style1488566181484" xfId="9526" xr:uid="{00000000-0005-0000-0000-0000A8280000}"/>
    <cellStyle name="style1488566181594" xfId="9527" xr:uid="{00000000-0005-0000-0000-0000A9280000}"/>
    <cellStyle name="style1488566181687" xfId="9528" xr:uid="{00000000-0005-0000-0000-0000AA280000}"/>
    <cellStyle name="style1488566181766" xfId="9529" xr:uid="{00000000-0005-0000-0000-0000AB280000}"/>
    <cellStyle name="style1488566181859" xfId="9530" xr:uid="{00000000-0005-0000-0000-0000AC280000}"/>
    <cellStyle name="style1488566181937" xfId="9531" xr:uid="{00000000-0005-0000-0000-0000AD280000}"/>
    <cellStyle name="style1488566182078" xfId="9532" xr:uid="{00000000-0005-0000-0000-0000AE280000}"/>
    <cellStyle name="style1488566182266" xfId="9533" xr:uid="{00000000-0005-0000-0000-0000AF280000}"/>
    <cellStyle name="style1488566182422" xfId="9534" xr:uid="{00000000-0005-0000-0000-0000B0280000}"/>
    <cellStyle name="style1488566182531" xfId="9535" xr:uid="{00000000-0005-0000-0000-0000B1280000}"/>
    <cellStyle name="style1488566182609" xfId="9536" xr:uid="{00000000-0005-0000-0000-0000B2280000}"/>
    <cellStyle name="style1488566182703" xfId="9537" xr:uid="{00000000-0005-0000-0000-0000B3280000}"/>
    <cellStyle name="style1488566182797" xfId="9538" xr:uid="{00000000-0005-0000-0000-0000B4280000}"/>
    <cellStyle name="style1488566182891" xfId="9539" xr:uid="{00000000-0005-0000-0000-0000B5280000}"/>
    <cellStyle name="style1488566182984" xfId="9540" xr:uid="{00000000-0005-0000-0000-0000B6280000}"/>
    <cellStyle name="style1488566183063" xfId="9541" xr:uid="{00000000-0005-0000-0000-0000B7280000}"/>
    <cellStyle name="style1488566183156" xfId="9542" xr:uid="{00000000-0005-0000-0000-0000B8280000}"/>
    <cellStyle name="style1488566183234" xfId="9543" xr:uid="{00000000-0005-0000-0000-0000B9280000}"/>
    <cellStyle name="style1488566183328" xfId="9544" xr:uid="{00000000-0005-0000-0000-0000BA280000}"/>
    <cellStyle name="style1488566183422" xfId="9545" xr:uid="{00000000-0005-0000-0000-0000BB280000}"/>
    <cellStyle name="style1488566183531" xfId="9546" xr:uid="{00000000-0005-0000-0000-0000BC280000}"/>
    <cellStyle name="style1488566183610" xfId="9547" xr:uid="{00000000-0005-0000-0000-0000BD280000}"/>
    <cellStyle name="style1488566222069" xfId="9548" xr:uid="{00000000-0005-0000-0000-0000BE280000}"/>
    <cellStyle name="style1488566222179" xfId="9549" xr:uid="{00000000-0005-0000-0000-0000BF280000}"/>
    <cellStyle name="style1488566222288" xfId="9550" xr:uid="{00000000-0005-0000-0000-0000C0280000}"/>
    <cellStyle name="style1488566222413" xfId="9551" xr:uid="{00000000-0005-0000-0000-0000C1280000}"/>
    <cellStyle name="style1488566222507" xfId="9552" xr:uid="{00000000-0005-0000-0000-0000C2280000}"/>
    <cellStyle name="style1488566222585" xfId="9553" xr:uid="{00000000-0005-0000-0000-0000C3280000}"/>
    <cellStyle name="style1488566222679" xfId="9554" xr:uid="{00000000-0005-0000-0000-0000C4280000}"/>
    <cellStyle name="style1488566222773" xfId="9555" xr:uid="{00000000-0005-0000-0000-0000C5280000}"/>
    <cellStyle name="style1488566222851" xfId="9556" xr:uid="{00000000-0005-0000-0000-0000C6280000}"/>
    <cellStyle name="style1488566222945" xfId="9557" xr:uid="{00000000-0005-0000-0000-0000C7280000}"/>
    <cellStyle name="style1488566223054" xfId="9558" xr:uid="{00000000-0005-0000-0000-0000C8280000}"/>
    <cellStyle name="style1488566223163" xfId="9559" xr:uid="{00000000-0005-0000-0000-0000C9280000}"/>
    <cellStyle name="style1488566223242" xfId="9560" xr:uid="{00000000-0005-0000-0000-0000CA280000}"/>
    <cellStyle name="style1488566223320" xfId="9561" xr:uid="{00000000-0005-0000-0000-0000CB280000}"/>
    <cellStyle name="style1488566223413" xfId="9562" xr:uid="{00000000-0005-0000-0000-0000CC280000}"/>
    <cellStyle name="style1488566223492" xfId="9563" xr:uid="{00000000-0005-0000-0000-0000CD280000}"/>
    <cellStyle name="style1488566223617" xfId="9564" xr:uid="{00000000-0005-0000-0000-0000CE280000}"/>
    <cellStyle name="style1488566223804" xfId="9565" xr:uid="{00000000-0005-0000-0000-0000CF280000}"/>
    <cellStyle name="style1488566223898" xfId="9566" xr:uid="{00000000-0005-0000-0000-0000D0280000}"/>
    <cellStyle name="style1488566223992" xfId="9567" xr:uid="{00000000-0005-0000-0000-0000D1280000}"/>
    <cellStyle name="style1488566224085" xfId="9568" xr:uid="{00000000-0005-0000-0000-0000D2280000}"/>
    <cellStyle name="style1488566224179" xfId="9569" xr:uid="{00000000-0005-0000-0000-0000D3280000}"/>
    <cellStyle name="style1488566224273" xfId="9570" xr:uid="{00000000-0005-0000-0000-0000D4280000}"/>
    <cellStyle name="style1488566224367" xfId="9571" xr:uid="{00000000-0005-0000-0000-0000D5280000}"/>
    <cellStyle name="style1488566224460" xfId="9572" xr:uid="{00000000-0005-0000-0000-0000D6280000}"/>
    <cellStyle name="style1488566224554" xfId="9573" xr:uid="{00000000-0005-0000-0000-0000D7280000}"/>
    <cellStyle name="style1488566224648" xfId="9574" xr:uid="{00000000-0005-0000-0000-0000D8280000}"/>
    <cellStyle name="style1488566224710" xfId="9575" xr:uid="{00000000-0005-0000-0000-0000D9280000}"/>
    <cellStyle name="style1488566224804" xfId="9576" xr:uid="{00000000-0005-0000-0000-0000DA280000}"/>
    <cellStyle name="style1488566224898" xfId="9577" xr:uid="{00000000-0005-0000-0000-0000DB280000}"/>
    <cellStyle name="style1488566225023" xfId="9578" xr:uid="{00000000-0005-0000-0000-0000DC280000}"/>
    <cellStyle name="style1488566225101" xfId="9579" xr:uid="{00000000-0005-0000-0000-0000DD280000}"/>
    <cellStyle name="style1488645461111" xfId="9580" xr:uid="{00000000-0005-0000-0000-0000DE280000}"/>
    <cellStyle name="style1488645461236" xfId="9581" xr:uid="{00000000-0005-0000-0000-0000DF280000}"/>
    <cellStyle name="style1488645461346" xfId="9582" xr:uid="{00000000-0005-0000-0000-0000E0280000}"/>
    <cellStyle name="style1488645461455" xfId="9583" xr:uid="{00000000-0005-0000-0000-0000E1280000}"/>
    <cellStyle name="style1488645461564" xfId="9584" xr:uid="{00000000-0005-0000-0000-0000E2280000}"/>
    <cellStyle name="style1488645461737" xfId="9585" xr:uid="{00000000-0005-0000-0000-0000E3280000}"/>
    <cellStyle name="style1488645461877" xfId="9586" xr:uid="{00000000-0005-0000-0000-0000E4280000}"/>
    <cellStyle name="style1488645461987" xfId="9587" xr:uid="{00000000-0005-0000-0000-0000E5280000}"/>
    <cellStyle name="style1488645462080" xfId="9588" xr:uid="{00000000-0005-0000-0000-0000E6280000}"/>
    <cellStyle name="style1488645462221" xfId="9589" xr:uid="{00000000-0005-0000-0000-0000E7280000}"/>
    <cellStyle name="style1488645462346" xfId="9590" xr:uid="{00000000-0005-0000-0000-0000E8280000}"/>
    <cellStyle name="style1488645462455" xfId="9591" xr:uid="{00000000-0005-0000-0000-0000E9280000}"/>
    <cellStyle name="style1488645462534" xfId="9592" xr:uid="{00000000-0005-0000-0000-0000EA280000}"/>
    <cellStyle name="style1488645462627" xfId="9593" xr:uid="{00000000-0005-0000-0000-0000EB280000}"/>
    <cellStyle name="style1488645462752" xfId="9594" xr:uid="{00000000-0005-0000-0000-0000EC280000}"/>
    <cellStyle name="style1488645462846" xfId="9595" xr:uid="{00000000-0005-0000-0000-0000ED280000}"/>
    <cellStyle name="style1488645462971" xfId="9596" xr:uid="{00000000-0005-0000-0000-0000EE280000}"/>
    <cellStyle name="style1488645463065" xfId="9597" xr:uid="{00000000-0005-0000-0000-0000EF280000}"/>
    <cellStyle name="style1488645463174" xfId="9598" xr:uid="{00000000-0005-0000-0000-0000F0280000}"/>
    <cellStyle name="style1488645463284" xfId="9599" xr:uid="{00000000-0005-0000-0000-0000F1280000}"/>
    <cellStyle name="style1488645463393" xfId="9600" xr:uid="{00000000-0005-0000-0000-0000F2280000}"/>
    <cellStyle name="style1488645463502" xfId="9601" xr:uid="{00000000-0005-0000-0000-0000F3280000}"/>
    <cellStyle name="style1488645463612" xfId="9602" xr:uid="{00000000-0005-0000-0000-0000F4280000}"/>
    <cellStyle name="style1488645463721" xfId="9603" xr:uid="{00000000-0005-0000-0000-0000F5280000}"/>
    <cellStyle name="style1488645463831" xfId="9604" xr:uid="{00000000-0005-0000-0000-0000F6280000}"/>
    <cellStyle name="style1488645463956" xfId="9605" xr:uid="{00000000-0005-0000-0000-0000F7280000}"/>
    <cellStyle name="style1488645464096" xfId="9606" xr:uid="{00000000-0005-0000-0000-0000F8280000}"/>
    <cellStyle name="style1488645464190" xfId="9607" xr:uid="{00000000-0005-0000-0000-0000F9280000}"/>
    <cellStyle name="style1488645464284" xfId="9608" xr:uid="{00000000-0005-0000-0000-0000FA280000}"/>
    <cellStyle name="style1488645464393" xfId="9609" xr:uid="{00000000-0005-0000-0000-0000FB280000}"/>
    <cellStyle name="style1488645464534" xfId="9610" xr:uid="{00000000-0005-0000-0000-0000FC280000}"/>
    <cellStyle name="style1488645464612" xfId="9611" xr:uid="{00000000-0005-0000-0000-0000FD280000}"/>
    <cellStyle name="style1488645503166" xfId="9612" xr:uid="{00000000-0005-0000-0000-0000FE280000}"/>
    <cellStyle name="style1488645503307" xfId="9613" xr:uid="{00000000-0005-0000-0000-0000FF280000}"/>
    <cellStyle name="style1488645503401" xfId="9614" xr:uid="{00000000-0005-0000-0000-000000290000}"/>
    <cellStyle name="style1488645503494" xfId="9615" xr:uid="{00000000-0005-0000-0000-000001290000}"/>
    <cellStyle name="style1488645503588" xfId="9616" xr:uid="{00000000-0005-0000-0000-000002290000}"/>
    <cellStyle name="style1488645503682" xfId="9617" xr:uid="{00000000-0005-0000-0000-000003290000}"/>
    <cellStyle name="style1488645503776" xfId="9618" xr:uid="{00000000-0005-0000-0000-000004290000}"/>
    <cellStyle name="style1488645503901" xfId="9619" xr:uid="{00000000-0005-0000-0000-000005290000}"/>
    <cellStyle name="style1488645503995" xfId="9620" xr:uid="{00000000-0005-0000-0000-000006290000}"/>
    <cellStyle name="style1488645504104" xfId="9621" xr:uid="{00000000-0005-0000-0000-000007290000}"/>
    <cellStyle name="style1488645504213" xfId="9622" xr:uid="{00000000-0005-0000-0000-000008290000}"/>
    <cellStyle name="style1488645504307" xfId="9623" xr:uid="{00000000-0005-0000-0000-000009290000}"/>
    <cellStyle name="style1488645504385" xfId="9624" xr:uid="{00000000-0005-0000-0000-00000A290000}"/>
    <cellStyle name="style1488645504479" xfId="9625" xr:uid="{00000000-0005-0000-0000-00000B290000}"/>
    <cellStyle name="style1488645504557" xfId="9626" xr:uid="{00000000-0005-0000-0000-00000C290000}"/>
    <cellStyle name="style1488645504651" xfId="9627" xr:uid="{00000000-0005-0000-0000-00000D290000}"/>
    <cellStyle name="style1488645504761" xfId="9628" xr:uid="{00000000-0005-0000-0000-00000E290000}"/>
    <cellStyle name="style1488645504854" xfId="9629" xr:uid="{00000000-0005-0000-0000-00000F290000}"/>
    <cellStyle name="style1488645504964" xfId="9630" xr:uid="{00000000-0005-0000-0000-000010290000}"/>
    <cellStyle name="style1488645505073" xfId="9631" xr:uid="{00000000-0005-0000-0000-000011290000}"/>
    <cellStyle name="style1488645505167" xfId="9632" xr:uid="{00000000-0005-0000-0000-000012290000}"/>
    <cellStyle name="style1488645505245" xfId="9633" xr:uid="{00000000-0005-0000-0000-000013290000}"/>
    <cellStyle name="style1488645505354" xfId="9634" xr:uid="{00000000-0005-0000-0000-000014290000}"/>
    <cellStyle name="style1488645505433" xfId="9635" xr:uid="{00000000-0005-0000-0000-000015290000}"/>
    <cellStyle name="style1488645505558" xfId="9636" xr:uid="{00000000-0005-0000-0000-000016290000}"/>
    <cellStyle name="style1488645505651" xfId="9637" xr:uid="{00000000-0005-0000-0000-000017290000}"/>
    <cellStyle name="style1488645505730" xfId="9638" xr:uid="{00000000-0005-0000-0000-000018290000}"/>
    <cellStyle name="style1488645505823" xfId="9639" xr:uid="{00000000-0005-0000-0000-000019290000}"/>
    <cellStyle name="style1488645505964" xfId="9640" xr:uid="{00000000-0005-0000-0000-00001A290000}"/>
    <cellStyle name="style1488645506089" xfId="9641" xr:uid="{00000000-0005-0000-0000-00001B290000}"/>
    <cellStyle name="style1488645506167" xfId="9642" xr:uid="{00000000-0005-0000-0000-00001C290000}"/>
    <cellStyle name="style1488645544209" xfId="9643" xr:uid="{00000000-0005-0000-0000-00001D290000}"/>
    <cellStyle name="style1488645544319" xfId="9644" xr:uid="{00000000-0005-0000-0000-00001E290000}"/>
    <cellStyle name="style1488645544413" xfId="9645" xr:uid="{00000000-0005-0000-0000-00001F290000}"/>
    <cellStyle name="style1488645544506" xfId="9646" xr:uid="{00000000-0005-0000-0000-000020290000}"/>
    <cellStyle name="style1488645544600" xfId="9647" xr:uid="{00000000-0005-0000-0000-000021290000}"/>
    <cellStyle name="style1488645544694" xfId="9648" xr:uid="{00000000-0005-0000-0000-000022290000}"/>
    <cellStyle name="style1488645544788" xfId="9649" xr:uid="{00000000-0005-0000-0000-000023290000}"/>
    <cellStyle name="style1488645544881" xfId="9650" xr:uid="{00000000-0005-0000-0000-000024290000}"/>
    <cellStyle name="style1488645544944" xfId="9651" xr:uid="{00000000-0005-0000-0000-000025290000}"/>
    <cellStyle name="style1488645545069" xfId="9652" xr:uid="{00000000-0005-0000-0000-000026290000}"/>
    <cellStyle name="style1488645545178" xfId="9653" xr:uid="{00000000-0005-0000-0000-000027290000}"/>
    <cellStyle name="style1488645545288" xfId="9654" xr:uid="{00000000-0005-0000-0000-000028290000}"/>
    <cellStyle name="style1488645545350" xfId="9655" xr:uid="{00000000-0005-0000-0000-000029290000}"/>
    <cellStyle name="style1488645545459" xfId="9656" xr:uid="{00000000-0005-0000-0000-00002A290000}"/>
    <cellStyle name="style1488645545553" xfId="9657" xr:uid="{00000000-0005-0000-0000-00002B290000}"/>
    <cellStyle name="style1488645545663" xfId="9658" xr:uid="{00000000-0005-0000-0000-00002C290000}"/>
    <cellStyle name="style1488645545803" xfId="9659" xr:uid="{00000000-0005-0000-0000-00002D290000}"/>
    <cellStyle name="style1488645545928" xfId="9660" xr:uid="{00000000-0005-0000-0000-00002E290000}"/>
    <cellStyle name="style1488645546022" xfId="9661" xr:uid="{00000000-0005-0000-0000-00002F290000}"/>
    <cellStyle name="style1488645546131" xfId="9662" xr:uid="{00000000-0005-0000-0000-000030290000}"/>
    <cellStyle name="style1488645546225" xfId="9663" xr:uid="{00000000-0005-0000-0000-000031290000}"/>
    <cellStyle name="style1488645546319" xfId="9664" xr:uid="{00000000-0005-0000-0000-000032290000}"/>
    <cellStyle name="style1488645546428" xfId="9665" xr:uid="{00000000-0005-0000-0000-000033290000}"/>
    <cellStyle name="style1488645546522" xfId="9666" xr:uid="{00000000-0005-0000-0000-000034290000}"/>
    <cellStyle name="style1488645546616" xfId="9667" xr:uid="{00000000-0005-0000-0000-000035290000}"/>
    <cellStyle name="style1488645546710" xfId="9668" xr:uid="{00000000-0005-0000-0000-000036290000}"/>
    <cellStyle name="style1488645546804" xfId="9669" xr:uid="{00000000-0005-0000-0000-000037290000}"/>
    <cellStyle name="style1488645546882" xfId="9670" xr:uid="{00000000-0005-0000-0000-000038290000}"/>
    <cellStyle name="style1488645546976" xfId="9671" xr:uid="{00000000-0005-0000-0000-000039290000}"/>
    <cellStyle name="style1488645547085" xfId="9672" xr:uid="{00000000-0005-0000-0000-00003A290000}"/>
    <cellStyle name="style1488645547210" xfId="9673" xr:uid="{00000000-0005-0000-0000-00003B290000}"/>
    <cellStyle name="style1488645547288" xfId="9674" xr:uid="{00000000-0005-0000-0000-00003C290000}"/>
    <cellStyle name="style1488645925221" xfId="9675" xr:uid="{00000000-0005-0000-0000-00003D290000}"/>
    <cellStyle name="style1488645925346" xfId="9676" xr:uid="{00000000-0005-0000-0000-00003E290000}"/>
    <cellStyle name="style1488645925455" xfId="9677" xr:uid="{00000000-0005-0000-0000-00003F290000}"/>
    <cellStyle name="style1488645925565" xfId="9678" xr:uid="{00000000-0005-0000-0000-000040290000}"/>
    <cellStyle name="style1488645925674" xfId="9679" xr:uid="{00000000-0005-0000-0000-000041290000}"/>
    <cellStyle name="style1488645925784" xfId="9680" xr:uid="{00000000-0005-0000-0000-000042290000}"/>
    <cellStyle name="style1488645925893" xfId="9681" xr:uid="{00000000-0005-0000-0000-000043290000}"/>
    <cellStyle name="style1488645926049" xfId="9682" xr:uid="{00000000-0005-0000-0000-000044290000}"/>
    <cellStyle name="style1488645926127" xfId="9683" xr:uid="{00000000-0005-0000-0000-000045290000}"/>
    <cellStyle name="style1488645926268" xfId="9684" xr:uid="{00000000-0005-0000-0000-000046290000}"/>
    <cellStyle name="style1488645926393" xfId="9685" xr:uid="{00000000-0005-0000-0000-000047290000}"/>
    <cellStyle name="style1488645926503" xfId="9686" xr:uid="{00000000-0005-0000-0000-000048290000}"/>
    <cellStyle name="style1488645926581" xfId="9687" xr:uid="{00000000-0005-0000-0000-000049290000}"/>
    <cellStyle name="style1488645926659" xfId="9688" xr:uid="{00000000-0005-0000-0000-00004A290000}"/>
    <cellStyle name="style1488645926815" xfId="9689" xr:uid="{00000000-0005-0000-0000-00004B290000}"/>
    <cellStyle name="style1488645926940" xfId="9690" xr:uid="{00000000-0005-0000-0000-00004C290000}"/>
    <cellStyle name="style1488645927034" xfId="9691" xr:uid="{00000000-0005-0000-0000-00004D290000}"/>
    <cellStyle name="style1488645927159" xfId="9692" xr:uid="{00000000-0005-0000-0000-00004E290000}"/>
    <cellStyle name="style1488645927315" xfId="9693" xr:uid="{00000000-0005-0000-0000-00004F290000}"/>
    <cellStyle name="style1488645927425" xfId="9694" xr:uid="{00000000-0005-0000-0000-000050290000}"/>
    <cellStyle name="style1488645927534" xfId="9695" xr:uid="{00000000-0005-0000-0000-000051290000}"/>
    <cellStyle name="style1488645927644" xfId="9696" xr:uid="{00000000-0005-0000-0000-000052290000}"/>
    <cellStyle name="style1488645927753" xfId="9697" xr:uid="{00000000-0005-0000-0000-000053290000}"/>
    <cellStyle name="style1488645927862" xfId="9698" xr:uid="{00000000-0005-0000-0000-000054290000}"/>
    <cellStyle name="style1488645927972" xfId="9699" xr:uid="{00000000-0005-0000-0000-000055290000}"/>
    <cellStyle name="style1488645928081" xfId="9700" xr:uid="{00000000-0005-0000-0000-000056290000}"/>
    <cellStyle name="style1488645928206" xfId="9701" xr:uid="{00000000-0005-0000-0000-000057290000}"/>
    <cellStyle name="style1488645928284" xfId="9702" xr:uid="{00000000-0005-0000-0000-000058290000}"/>
    <cellStyle name="style1488645928394" xfId="9703" xr:uid="{00000000-0005-0000-0000-000059290000}"/>
    <cellStyle name="style1488645928503" xfId="9704" xr:uid="{00000000-0005-0000-0000-00005A290000}"/>
    <cellStyle name="style1488645928628" xfId="9705" xr:uid="{00000000-0005-0000-0000-00005B290000}"/>
    <cellStyle name="style1488645928706" xfId="9706" xr:uid="{00000000-0005-0000-0000-00005C290000}"/>
    <cellStyle name="style1488645968885" xfId="9707" xr:uid="{00000000-0005-0000-0000-00005D290000}"/>
    <cellStyle name="style1488645968995" xfId="9708" xr:uid="{00000000-0005-0000-0000-00005E290000}"/>
    <cellStyle name="style1488645969088" xfId="9709" xr:uid="{00000000-0005-0000-0000-00005F290000}"/>
    <cellStyle name="style1488645969182" xfId="9710" xr:uid="{00000000-0005-0000-0000-000060290000}"/>
    <cellStyle name="style1488645969307" xfId="9711" xr:uid="{00000000-0005-0000-0000-000061290000}"/>
    <cellStyle name="style1488645969401" xfId="9712" xr:uid="{00000000-0005-0000-0000-000062290000}"/>
    <cellStyle name="style1488645969495" xfId="9713" xr:uid="{00000000-0005-0000-0000-000063290000}"/>
    <cellStyle name="style1488645969588" xfId="9714" xr:uid="{00000000-0005-0000-0000-000064290000}"/>
    <cellStyle name="style1488645969666" xfId="9715" xr:uid="{00000000-0005-0000-0000-000065290000}"/>
    <cellStyle name="style1488645969776" xfId="9716" xr:uid="{00000000-0005-0000-0000-000066290000}"/>
    <cellStyle name="style1488645969885" xfId="9717" xr:uid="{00000000-0005-0000-0000-000067290000}"/>
    <cellStyle name="style1488645969979" xfId="9718" xr:uid="{00000000-0005-0000-0000-000068290000}"/>
    <cellStyle name="style1488645970057" xfId="9719" xr:uid="{00000000-0005-0000-0000-000069290000}"/>
    <cellStyle name="style1488645970167" xfId="9720" xr:uid="{00000000-0005-0000-0000-00006A290000}"/>
    <cellStyle name="style1488645970260" xfId="9721" xr:uid="{00000000-0005-0000-0000-00006B290000}"/>
    <cellStyle name="style1488645970354" xfId="9722" xr:uid="{00000000-0005-0000-0000-00006C290000}"/>
    <cellStyle name="style1488645970510" xfId="9723" xr:uid="{00000000-0005-0000-0000-00006D290000}"/>
    <cellStyle name="style1488645970604" xfId="9724" xr:uid="{00000000-0005-0000-0000-00006E290000}"/>
    <cellStyle name="style1488645970698" xfId="9725" xr:uid="{00000000-0005-0000-0000-00006F290000}"/>
    <cellStyle name="style1488645970792" xfId="9726" xr:uid="{00000000-0005-0000-0000-000070290000}"/>
    <cellStyle name="style1488645970885" xfId="9727" xr:uid="{00000000-0005-0000-0000-000071290000}"/>
    <cellStyle name="style1488645970979" xfId="9728" xr:uid="{00000000-0005-0000-0000-000072290000}"/>
    <cellStyle name="style1488645971088" xfId="9729" xr:uid="{00000000-0005-0000-0000-000073290000}"/>
    <cellStyle name="style1488645971182" xfId="9730" xr:uid="{00000000-0005-0000-0000-000074290000}"/>
    <cellStyle name="style1488645971292" xfId="9731" xr:uid="{00000000-0005-0000-0000-000075290000}"/>
    <cellStyle name="style1488645971385" xfId="9732" xr:uid="{00000000-0005-0000-0000-000076290000}"/>
    <cellStyle name="style1488645971463" xfId="9733" xr:uid="{00000000-0005-0000-0000-000077290000}"/>
    <cellStyle name="style1488645971557" xfId="9734" xr:uid="{00000000-0005-0000-0000-000078290000}"/>
    <cellStyle name="style1488645971651" xfId="9735" xr:uid="{00000000-0005-0000-0000-000079290000}"/>
    <cellStyle name="style1488645971776" xfId="9736" xr:uid="{00000000-0005-0000-0000-00007A290000}"/>
    <cellStyle name="style1488645971854" xfId="9737" xr:uid="{00000000-0005-0000-0000-00007B290000}"/>
    <cellStyle name="style1488646009772" xfId="9738" xr:uid="{00000000-0005-0000-0000-00007C290000}"/>
    <cellStyle name="style1488646009897" xfId="9739" xr:uid="{00000000-0005-0000-0000-00007D290000}"/>
    <cellStyle name="style1488646009991" xfId="9740" xr:uid="{00000000-0005-0000-0000-00007E290000}"/>
    <cellStyle name="style1488646010100" xfId="9741" xr:uid="{00000000-0005-0000-0000-00007F290000}"/>
    <cellStyle name="style1488646010194" xfId="9742" xr:uid="{00000000-0005-0000-0000-000080290000}"/>
    <cellStyle name="style1488646010288" xfId="9743" xr:uid="{00000000-0005-0000-0000-000081290000}"/>
    <cellStyle name="style1488646010381" xfId="9744" xr:uid="{00000000-0005-0000-0000-000082290000}"/>
    <cellStyle name="style1488646010522" xfId="9745" xr:uid="{00000000-0005-0000-0000-000083290000}"/>
    <cellStyle name="style1488646010600" xfId="9746" xr:uid="{00000000-0005-0000-0000-000084290000}"/>
    <cellStyle name="style1488646010694" xfId="9747" xr:uid="{00000000-0005-0000-0000-000085290000}"/>
    <cellStyle name="style1488646010803" xfId="9748" xr:uid="{00000000-0005-0000-0000-000086290000}"/>
    <cellStyle name="style1488646010897" xfId="9749" xr:uid="{00000000-0005-0000-0000-000087290000}"/>
    <cellStyle name="style1488646010975" xfId="9750" xr:uid="{00000000-0005-0000-0000-000088290000}"/>
    <cellStyle name="style1488646011069" xfId="9751" xr:uid="{00000000-0005-0000-0000-000089290000}"/>
    <cellStyle name="style1488646011147" xfId="9752" xr:uid="{00000000-0005-0000-0000-00008A290000}"/>
    <cellStyle name="style1488646011257" xfId="9753" xr:uid="{00000000-0005-0000-0000-00008B290000}"/>
    <cellStyle name="style1488646011350" xfId="9754" xr:uid="{00000000-0005-0000-0000-00008C290000}"/>
    <cellStyle name="style1488646011444" xfId="9755" xr:uid="{00000000-0005-0000-0000-00008D290000}"/>
    <cellStyle name="style1488646011538" xfId="9756" xr:uid="{00000000-0005-0000-0000-00008E290000}"/>
    <cellStyle name="style1488646011632" xfId="9757" xr:uid="{00000000-0005-0000-0000-00008F290000}"/>
    <cellStyle name="style1488646011725" xfId="9758" xr:uid="{00000000-0005-0000-0000-000090290000}"/>
    <cellStyle name="style1488646011819" xfId="9759" xr:uid="{00000000-0005-0000-0000-000091290000}"/>
    <cellStyle name="style1488646011913" xfId="9760" xr:uid="{00000000-0005-0000-0000-000092290000}"/>
    <cellStyle name="style1488646012007" xfId="9761" xr:uid="{00000000-0005-0000-0000-000093290000}"/>
    <cellStyle name="style1488646012101" xfId="9762" xr:uid="{00000000-0005-0000-0000-000094290000}"/>
    <cellStyle name="style1488646012195" xfId="9763" xr:uid="{00000000-0005-0000-0000-000095290000}"/>
    <cellStyle name="style1488646012288" xfId="9764" xr:uid="{00000000-0005-0000-0000-000096290000}"/>
    <cellStyle name="style1488646012367" xfId="9765" xr:uid="{00000000-0005-0000-0000-000097290000}"/>
    <cellStyle name="style1488646012460" xfId="9766" xr:uid="{00000000-0005-0000-0000-000098290000}"/>
    <cellStyle name="style1488646012554" xfId="9767" xr:uid="{00000000-0005-0000-0000-000099290000}"/>
    <cellStyle name="style1488646012679" xfId="9768" xr:uid="{00000000-0005-0000-0000-00009A290000}"/>
    <cellStyle name="style1488646012742" xfId="9769" xr:uid="{00000000-0005-0000-0000-00009B290000}"/>
    <cellStyle name="style1488646777149" xfId="9770" xr:uid="{00000000-0005-0000-0000-00009C290000}"/>
    <cellStyle name="style1488646777274" xfId="9771" xr:uid="{00000000-0005-0000-0000-00009D290000}"/>
    <cellStyle name="style1488646777383" xfId="9772" xr:uid="{00000000-0005-0000-0000-00009E290000}"/>
    <cellStyle name="style1488646777492" xfId="9773" xr:uid="{00000000-0005-0000-0000-00009F290000}"/>
    <cellStyle name="style1488646777602" xfId="9774" xr:uid="{00000000-0005-0000-0000-0000A0290000}"/>
    <cellStyle name="style1488646777711" xfId="9775" xr:uid="{00000000-0005-0000-0000-0000A1290000}"/>
    <cellStyle name="style1488646777820" xfId="9776" xr:uid="{00000000-0005-0000-0000-0000A2290000}"/>
    <cellStyle name="style1488646777930" xfId="9777" xr:uid="{00000000-0005-0000-0000-0000A3290000}"/>
    <cellStyle name="style1488646778024" xfId="9778" xr:uid="{00000000-0005-0000-0000-0000A4290000}"/>
    <cellStyle name="style1488646778195" xfId="9779" xr:uid="{00000000-0005-0000-0000-0000A5290000}"/>
    <cellStyle name="style1488646778336" xfId="9780" xr:uid="{00000000-0005-0000-0000-0000A6290000}"/>
    <cellStyle name="style1488646778477" xfId="9781" xr:uid="{00000000-0005-0000-0000-0000A7290000}"/>
    <cellStyle name="style1488646778570" xfId="9782" xr:uid="{00000000-0005-0000-0000-0000A8290000}"/>
    <cellStyle name="style1488646778664" xfId="9783" xr:uid="{00000000-0005-0000-0000-0000A9290000}"/>
    <cellStyle name="style1488646778789" xfId="9784" xr:uid="{00000000-0005-0000-0000-0000AA290000}"/>
    <cellStyle name="style1488646778899" xfId="9785" xr:uid="{00000000-0005-0000-0000-0000AB290000}"/>
    <cellStyle name="style1488646778992" xfId="9786" xr:uid="{00000000-0005-0000-0000-0000AC290000}"/>
    <cellStyle name="style1488646779087" xfId="9787" xr:uid="{00000000-0005-0000-0000-0000AD290000}"/>
    <cellStyle name="style1488646779196" xfId="9788" xr:uid="{00000000-0005-0000-0000-0000AE290000}"/>
    <cellStyle name="style1488646779321" xfId="9789" xr:uid="{00000000-0005-0000-0000-0000AF290000}"/>
    <cellStyle name="style1488646779431" xfId="9790" xr:uid="{00000000-0005-0000-0000-0000B0290000}"/>
    <cellStyle name="style1488646779540" xfId="9791" xr:uid="{00000000-0005-0000-0000-0000B1290000}"/>
    <cellStyle name="style1488646779649" xfId="9792" xr:uid="{00000000-0005-0000-0000-0000B2290000}"/>
    <cellStyle name="style1488646779759" xfId="9793" xr:uid="{00000000-0005-0000-0000-0000B3290000}"/>
    <cellStyle name="style1488646779868" xfId="9794" xr:uid="{00000000-0005-0000-0000-0000B4290000}"/>
    <cellStyle name="style1488646779977" xfId="9795" xr:uid="{00000000-0005-0000-0000-0000B5290000}"/>
    <cellStyle name="style1488646780087" xfId="9796" xr:uid="{00000000-0005-0000-0000-0000B6290000}"/>
    <cellStyle name="style1488646780165" xfId="9797" xr:uid="{00000000-0005-0000-0000-0000B7290000}"/>
    <cellStyle name="style1488646780274" xfId="9798" xr:uid="{00000000-0005-0000-0000-0000B8290000}"/>
    <cellStyle name="style1488646780384" xfId="9799" xr:uid="{00000000-0005-0000-0000-0000B9290000}"/>
    <cellStyle name="style1488646780540" xfId="9800" xr:uid="{00000000-0005-0000-0000-0000BA290000}"/>
    <cellStyle name="style1488646780634" xfId="9801" xr:uid="{00000000-0005-0000-0000-0000BB290000}"/>
    <cellStyle name="style1488646818672" xfId="9802" xr:uid="{00000000-0005-0000-0000-0000BC290000}"/>
    <cellStyle name="style1488646818782" xfId="9803" xr:uid="{00000000-0005-0000-0000-0000BD290000}"/>
    <cellStyle name="style1488646818876" xfId="9804" xr:uid="{00000000-0005-0000-0000-0000BE290000}"/>
    <cellStyle name="style1488646818954" xfId="9805" xr:uid="{00000000-0005-0000-0000-0000BF290000}"/>
    <cellStyle name="style1488646819048" xfId="9806" xr:uid="{00000000-0005-0000-0000-0000C0290000}"/>
    <cellStyle name="style1488646819157" xfId="9807" xr:uid="{00000000-0005-0000-0000-0000C1290000}"/>
    <cellStyle name="style1488646819251" xfId="9808" xr:uid="{00000000-0005-0000-0000-0000C2290000}"/>
    <cellStyle name="style1488646819360" xfId="9809" xr:uid="{00000000-0005-0000-0000-0000C3290000}"/>
    <cellStyle name="style1488646819438" xfId="9810" xr:uid="{00000000-0005-0000-0000-0000C4290000}"/>
    <cellStyle name="style1488646819532" xfId="9811" xr:uid="{00000000-0005-0000-0000-0000C5290000}"/>
    <cellStyle name="style1488646819642" xfId="9812" xr:uid="{00000000-0005-0000-0000-0000C6290000}"/>
    <cellStyle name="style1488646819751" xfId="9813" xr:uid="{00000000-0005-0000-0000-0000C7290000}"/>
    <cellStyle name="style1488646819829" xfId="9814" xr:uid="{00000000-0005-0000-0000-0000C8290000}"/>
    <cellStyle name="style1488646819907" xfId="9815" xr:uid="{00000000-0005-0000-0000-0000C9290000}"/>
    <cellStyle name="style1488646819985" xfId="9816" xr:uid="{00000000-0005-0000-0000-0000CA290000}"/>
    <cellStyle name="style1488646820095" xfId="9817" xr:uid="{00000000-0005-0000-0000-0000CB290000}"/>
    <cellStyle name="style1488646820220" xfId="9818" xr:uid="{00000000-0005-0000-0000-0000CC290000}"/>
    <cellStyle name="style1488646820360" xfId="9819" xr:uid="{00000000-0005-0000-0000-0000CD290000}"/>
    <cellStyle name="style1488646820485" xfId="9820" xr:uid="{00000000-0005-0000-0000-0000CE290000}"/>
    <cellStyle name="style1488646820564" xfId="9821" xr:uid="{00000000-0005-0000-0000-0000CF290000}"/>
    <cellStyle name="style1488646820657" xfId="9822" xr:uid="{00000000-0005-0000-0000-0000D0290000}"/>
    <cellStyle name="style1488646820767" xfId="9823" xr:uid="{00000000-0005-0000-0000-0000D1290000}"/>
    <cellStyle name="style1488646820845" xfId="9824" xr:uid="{00000000-0005-0000-0000-0000D2290000}"/>
    <cellStyle name="style1488646820954" xfId="9825" xr:uid="{00000000-0005-0000-0000-0000D3290000}"/>
    <cellStyle name="style1488646821048" xfId="9826" xr:uid="{00000000-0005-0000-0000-0000D4290000}"/>
    <cellStyle name="style1488646821158" xfId="9827" xr:uid="{00000000-0005-0000-0000-0000D5290000}"/>
    <cellStyle name="style1488646821236" xfId="9828" xr:uid="{00000000-0005-0000-0000-0000D6290000}"/>
    <cellStyle name="style1488646821330" xfId="9829" xr:uid="{00000000-0005-0000-0000-0000D7290000}"/>
    <cellStyle name="style1488646821423" xfId="9830" xr:uid="{00000000-0005-0000-0000-0000D8290000}"/>
    <cellStyle name="style1488646821548" xfId="9831" xr:uid="{00000000-0005-0000-0000-0000D9290000}"/>
    <cellStyle name="style1488646821658" xfId="9832" xr:uid="{00000000-0005-0000-0000-0000DA290000}"/>
    <cellStyle name="style1488646860398" xfId="9833" xr:uid="{00000000-0005-0000-0000-0000DB290000}"/>
    <cellStyle name="style1488646860523" xfId="9834" xr:uid="{00000000-0005-0000-0000-0000DC290000}"/>
    <cellStyle name="style1488646860617" xfId="9835" xr:uid="{00000000-0005-0000-0000-0000DD290000}"/>
    <cellStyle name="style1488646860711" xfId="9836" xr:uid="{00000000-0005-0000-0000-0000DE290000}"/>
    <cellStyle name="style1488646860805" xfId="9837" xr:uid="{00000000-0005-0000-0000-0000DF290000}"/>
    <cellStyle name="style1488646860883" xfId="9838" xr:uid="{00000000-0005-0000-0000-0000E0290000}"/>
    <cellStyle name="style1488646860977" xfId="9839" xr:uid="{00000000-0005-0000-0000-0000E1290000}"/>
    <cellStyle name="style1488646861070" xfId="9840" xr:uid="{00000000-0005-0000-0000-0000E2290000}"/>
    <cellStyle name="style1488646861149" xfId="9841" xr:uid="{00000000-0005-0000-0000-0000E3290000}"/>
    <cellStyle name="style1488646861258" xfId="9842" xr:uid="{00000000-0005-0000-0000-0000E4290000}"/>
    <cellStyle name="style1488646861383" xfId="9843" xr:uid="{00000000-0005-0000-0000-0000E5290000}"/>
    <cellStyle name="style1488646861492" xfId="9844" xr:uid="{00000000-0005-0000-0000-0000E6290000}"/>
    <cellStyle name="style1488646861570" xfId="9845" xr:uid="{00000000-0005-0000-0000-0000E7290000}"/>
    <cellStyle name="style1488646861649" xfId="9846" xr:uid="{00000000-0005-0000-0000-0000E8290000}"/>
    <cellStyle name="style1488646861727" xfId="9847" xr:uid="{00000000-0005-0000-0000-0000E9290000}"/>
    <cellStyle name="style1488646861836" xfId="9848" xr:uid="{00000000-0005-0000-0000-0000EA290000}"/>
    <cellStyle name="style1488646861945" xfId="9849" xr:uid="{00000000-0005-0000-0000-0000EB290000}"/>
    <cellStyle name="style1488646862055" xfId="9850" xr:uid="{00000000-0005-0000-0000-0000EC290000}"/>
    <cellStyle name="style1488646862149" xfId="9851" xr:uid="{00000000-0005-0000-0000-0000ED290000}"/>
    <cellStyle name="style1488646862243" xfId="9852" xr:uid="{00000000-0005-0000-0000-0000EE290000}"/>
    <cellStyle name="style1488646862336" xfId="9853" xr:uid="{00000000-0005-0000-0000-0000EF290000}"/>
    <cellStyle name="style1488646862430" xfId="9854" xr:uid="{00000000-0005-0000-0000-0000F0290000}"/>
    <cellStyle name="style1488646862540" xfId="9855" xr:uid="{00000000-0005-0000-0000-0000F1290000}"/>
    <cellStyle name="style1488646862633" xfId="9856" xr:uid="{00000000-0005-0000-0000-0000F2290000}"/>
    <cellStyle name="style1488646862727" xfId="9857" xr:uid="{00000000-0005-0000-0000-0000F3290000}"/>
    <cellStyle name="style1488646862805" xfId="9858" xr:uid="{00000000-0005-0000-0000-0000F4290000}"/>
    <cellStyle name="style1488646862899" xfId="9859" xr:uid="{00000000-0005-0000-0000-0000F5290000}"/>
    <cellStyle name="style1488646862977" xfId="9860" xr:uid="{00000000-0005-0000-0000-0000F6290000}"/>
    <cellStyle name="style1488646863071" xfId="9861" xr:uid="{00000000-0005-0000-0000-0000F7290000}"/>
    <cellStyle name="style1488646863180" xfId="9862" xr:uid="{00000000-0005-0000-0000-0000F8290000}"/>
    <cellStyle name="style1488646863305" xfId="9863" xr:uid="{00000000-0005-0000-0000-0000F9290000}"/>
    <cellStyle name="style1488646863383" xfId="9864" xr:uid="{00000000-0005-0000-0000-0000FA290000}"/>
    <cellStyle name="style1488647326797" xfId="9865" xr:uid="{00000000-0005-0000-0000-0000FB290000}"/>
    <cellStyle name="style1488647326922" xfId="9866" xr:uid="{00000000-0005-0000-0000-0000FC290000}"/>
    <cellStyle name="style1488647327032" xfId="9867" xr:uid="{00000000-0005-0000-0000-0000FD290000}"/>
    <cellStyle name="style1488647327157" xfId="9868" xr:uid="{00000000-0005-0000-0000-0000FE290000}"/>
    <cellStyle name="style1488647327251" xfId="9869" xr:uid="{00000000-0005-0000-0000-0000FF290000}"/>
    <cellStyle name="style1488647327360" xfId="9870" xr:uid="{00000000-0005-0000-0000-0000002A0000}"/>
    <cellStyle name="style1488647327469" xfId="9871" xr:uid="{00000000-0005-0000-0000-0000012A0000}"/>
    <cellStyle name="style1488647327594" xfId="9872" xr:uid="{00000000-0005-0000-0000-0000022A0000}"/>
    <cellStyle name="style1488647327657" xfId="9873" xr:uid="{00000000-0005-0000-0000-0000032A0000}"/>
    <cellStyle name="style1488647327782" xfId="9874" xr:uid="{00000000-0005-0000-0000-0000042A0000}"/>
    <cellStyle name="style1488647327923" xfId="9875" xr:uid="{00000000-0005-0000-0000-0000052A0000}"/>
    <cellStyle name="style1488647328032" xfId="9876" xr:uid="{00000000-0005-0000-0000-0000062A0000}"/>
    <cellStyle name="style1488647328126" xfId="9877" xr:uid="{00000000-0005-0000-0000-0000072A0000}"/>
    <cellStyle name="style1488647328235" xfId="9878" xr:uid="{00000000-0005-0000-0000-0000082A0000}"/>
    <cellStyle name="style1488647328313" xfId="9879" xr:uid="{00000000-0005-0000-0000-0000092A0000}"/>
    <cellStyle name="style1488647328469" xfId="9880" xr:uid="{00000000-0005-0000-0000-00000A2A0000}"/>
    <cellStyle name="style1488647328579" xfId="9881" xr:uid="{00000000-0005-0000-0000-00000B2A0000}"/>
    <cellStyle name="style1488647328657" xfId="9882" xr:uid="{00000000-0005-0000-0000-00000C2A0000}"/>
    <cellStyle name="style1488647328766" xfId="9883" xr:uid="{00000000-0005-0000-0000-00000D2A0000}"/>
    <cellStyle name="style1488647328876" xfId="9884" xr:uid="{00000000-0005-0000-0000-00000E2A0000}"/>
    <cellStyle name="style1488647328985" xfId="9885" xr:uid="{00000000-0005-0000-0000-00000F2A0000}"/>
    <cellStyle name="style1488647329110" xfId="9886" xr:uid="{00000000-0005-0000-0000-0000102A0000}"/>
    <cellStyle name="style1488647329219" xfId="9887" xr:uid="{00000000-0005-0000-0000-0000112A0000}"/>
    <cellStyle name="style1488647329313" xfId="9888" xr:uid="{00000000-0005-0000-0000-0000122A0000}"/>
    <cellStyle name="style1488647329423" xfId="9889" xr:uid="{00000000-0005-0000-0000-0000132A0000}"/>
    <cellStyle name="style1488647329532" xfId="9890" xr:uid="{00000000-0005-0000-0000-0000142A0000}"/>
    <cellStyle name="style1488647329641" xfId="9891" xr:uid="{00000000-0005-0000-0000-0000152A0000}"/>
    <cellStyle name="style1488647329720" xfId="9892" xr:uid="{00000000-0005-0000-0000-0000162A0000}"/>
    <cellStyle name="style1488647329829" xfId="9893" xr:uid="{00000000-0005-0000-0000-0000172A0000}"/>
    <cellStyle name="style1488647329938" xfId="9894" xr:uid="{00000000-0005-0000-0000-0000182A0000}"/>
    <cellStyle name="style1488647330079" xfId="9895" xr:uid="{00000000-0005-0000-0000-0000192A0000}"/>
    <cellStyle name="style1488647330157" xfId="9896" xr:uid="{00000000-0005-0000-0000-00001A2A0000}"/>
    <cellStyle name="style1488647367929" xfId="9897" xr:uid="{00000000-0005-0000-0000-00001B2A0000}"/>
    <cellStyle name="style1488647368039" xfId="9898" xr:uid="{00000000-0005-0000-0000-00001C2A0000}"/>
    <cellStyle name="style1488647368133" xfId="9899" xr:uid="{00000000-0005-0000-0000-00001D2A0000}"/>
    <cellStyle name="style1488647368226" xfId="9900" xr:uid="{00000000-0005-0000-0000-00001E2A0000}"/>
    <cellStyle name="style1488647368320" xfId="9901" xr:uid="{00000000-0005-0000-0000-00001F2A0000}"/>
    <cellStyle name="style1488647368414" xfId="9902" xr:uid="{00000000-0005-0000-0000-0000202A0000}"/>
    <cellStyle name="style1488647368508" xfId="9903" xr:uid="{00000000-0005-0000-0000-0000212A0000}"/>
    <cellStyle name="style1488647368601" xfId="9904" xr:uid="{00000000-0005-0000-0000-0000222A0000}"/>
    <cellStyle name="style1488647368680" xfId="9905" xr:uid="{00000000-0005-0000-0000-0000232A0000}"/>
    <cellStyle name="style1488647368789" xfId="9906" xr:uid="{00000000-0005-0000-0000-0000242A0000}"/>
    <cellStyle name="style1488647368899" xfId="9907" xr:uid="{00000000-0005-0000-0000-0000252A0000}"/>
    <cellStyle name="style1488647368992" xfId="9908" xr:uid="{00000000-0005-0000-0000-0000262A0000}"/>
    <cellStyle name="style1488647369086" xfId="9909" xr:uid="{00000000-0005-0000-0000-0000272A0000}"/>
    <cellStyle name="style1488647369180" xfId="9910" xr:uid="{00000000-0005-0000-0000-0000282A0000}"/>
    <cellStyle name="style1488647369258" xfId="9911" xr:uid="{00000000-0005-0000-0000-0000292A0000}"/>
    <cellStyle name="style1488647369352" xfId="9912" xr:uid="{00000000-0005-0000-0000-00002A2A0000}"/>
    <cellStyle name="style1488647369477" xfId="9913" xr:uid="{00000000-0005-0000-0000-00002B2A0000}"/>
    <cellStyle name="style1488647369602" xfId="9914" xr:uid="{00000000-0005-0000-0000-00002C2A0000}"/>
    <cellStyle name="style1488647369696" xfId="9915" xr:uid="{00000000-0005-0000-0000-00002D2A0000}"/>
    <cellStyle name="style1488647369789" xfId="9916" xr:uid="{00000000-0005-0000-0000-00002E2A0000}"/>
    <cellStyle name="style1488647369883" xfId="9917" xr:uid="{00000000-0005-0000-0000-00002F2A0000}"/>
    <cellStyle name="style1488647369977" xfId="9918" xr:uid="{00000000-0005-0000-0000-0000302A0000}"/>
    <cellStyle name="style1488647370071" xfId="9919" xr:uid="{00000000-0005-0000-0000-0000312A0000}"/>
    <cellStyle name="style1488647370164" xfId="9920" xr:uid="{00000000-0005-0000-0000-0000322A0000}"/>
    <cellStyle name="style1488647370258" xfId="9921" xr:uid="{00000000-0005-0000-0000-0000332A0000}"/>
    <cellStyle name="style1488647370352" xfId="9922" xr:uid="{00000000-0005-0000-0000-0000342A0000}"/>
    <cellStyle name="style1488647370430" xfId="9923" xr:uid="{00000000-0005-0000-0000-0000352A0000}"/>
    <cellStyle name="style1488647370539" xfId="9924" xr:uid="{00000000-0005-0000-0000-0000362A0000}"/>
    <cellStyle name="style1488647370633" xfId="9925" xr:uid="{00000000-0005-0000-0000-0000372A0000}"/>
    <cellStyle name="style1488647370743" xfId="9926" xr:uid="{00000000-0005-0000-0000-0000382A0000}"/>
    <cellStyle name="style1488647370836" xfId="9927" xr:uid="{00000000-0005-0000-0000-0000392A0000}"/>
    <cellStyle name="style1488647408399" xfId="9928" xr:uid="{00000000-0005-0000-0000-00003A2A0000}"/>
    <cellStyle name="style1488647408524" xfId="9929" xr:uid="{00000000-0005-0000-0000-00003B2A0000}"/>
    <cellStyle name="style1488647408618" xfId="9930" xr:uid="{00000000-0005-0000-0000-00003C2A0000}"/>
    <cellStyle name="style1488647408712" xfId="9931" xr:uid="{00000000-0005-0000-0000-00003D2A0000}"/>
    <cellStyle name="style1488647408805" xfId="9932" xr:uid="{00000000-0005-0000-0000-00003E2A0000}"/>
    <cellStyle name="style1488647408899" xfId="9933" xr:uid="{00000000-0005-0000-0000-00003F2A0000}"/>
    <cellStyle name="style1488647408993" xfId="9934" xr:uid="{00000000-0005-0000-0000-0000402A0000}"/>
    <cellStyle name="style1488647409118" xfId="9935" xr:uid="{00000000-0005-0000-0000-0000412A0000}"/>
    <cellStyle name="style1488647409196" xfId="9936" xr:uid="{00000000-0005-0000-0000-0000422A0000}"/>
    <cellStyle name="style1488647409321" xfId="9937" xr:uid="{00000000-0005-0000-0000-0000432A0000}"/>
    <cellStyle name="style1488647409446" xfId="9938" xr:uid="{00000000-0005-0000-0000-0000442A0000}"/>
    <cellStyle name="style1488647409555" xfId="9939" xr:uid="{00000000-0005-0000-0000-0000452A0000}"/>
    <cellStyle name="style1488647409634" xfId="9940" xr:uid="{00000000-0005-0000-0000-0000462A0000}"/>
    <cellStyle name="style1488647409727" xfId="9941" xr:uid="{00000000-0005-0000-0000-0000472A0000}"/>
    <cellStyle name="style1488647409821" xfId="9942" xr:uid="{00000000-0005-0000-0000-0000482A0000}"/>
    <cellStyle name="style1488647409977" xfId="9943" xr:uid="{00000000-0005-0000-0000-0000492A0000}"/>
    <cellStyle name="style1488647410118" xfId="9944" xr:uid="{00000000-0005-0000-0000-00004A2A0000}"/>
    <cellStyle name="style1488647410243" xfId="9945" xr:uid="{00000000-0005-0000-0000-00004B2A0000}"/>
    <cellStyle name="style1488647410352" xfId="9946" xr:uid="{00000000-0005-0000-0000-00004C2A0000}"/>
    <cellStyle name="style1488647410493" xfId="9947" xr:uid="{00000000-0005-0000-0000-00004D2A0000}"/>
    <cellStyle name="style1488647410602" xfId="9948" xr:uid="{00000000-0005-0000-0000-00004E2A0000}"/>
    <cellStyle name="style1488647410697" xfId="9949" xr:uid="{00000000-0005-0000-0000-00004F2A0000}"/>
    <cellStyle name="style1488647410790" xfId="9950" xr:uid="{00000000-0005-0000-0000-0000502A0000}"/>
    <cellStyle name="style1488647410915" xfId="9951" xr:uid="{00000000-0005-0000-0000-0000512A0000}"/>
    <cellStyle name="style1488647411025" xfId="9952" xr:uid="{00000000-0005-0000-0000-0000522A0000}"/>
    <cellStyle name="style1488647411134" xfId="9953" xr:uid="{00000000-0005-0000-0000-0000532A0000}"/>
    <cellStyle name="style1488647411228" xfId="9954" xr:uid="{00000000-0005-0000-0000-0000542A0000}"/>
    <cellStyle name="style1488647411306" xfId="9955" xr:uid="{00000000-0005-0000-0000-0000552A0000}"/>
    <cellStyle name="style1488647411400" xfId="9956" xr:uid="{00000000-0005-0000-0000-0000562A0000}"/>
    <cellStyle name="style1488647411509" xfId="9957" xr:uid="{00000000-0005-0000-0000-0000572A0000}"/>
    <cellStyle name="style1488647411634" xfId="9958" xr:uid="{00000000-0005-0000-0000-0000582A0000}"/>
    <cellStyle name="style1488647411728" xfId="9959" xr:uid="{00000000-0005-0000-0000-0000592A0000}"/>
    <cellStyle name="style1488648951468" xfId="9960" xr:uid="{00000000-0005-0000-0000-00005A2A0000}"/>
    <cellStyle name="style1488648951593" xfId="9961" xr:uid="{00000000-0005-0000-0000-00005B2A0000}"/>
    <cellStyle name="style1488648951703" xfId="9962" xr:uid="{00000000-0005-0000-0000-00005C2A0000}"/>
    <cellStyle name="style1488648951812" xfId="9963" xr:uid="{00000000-0005-0000-0000-00005D2A0000}"/>
    <cellStyle name="style1488648951921" xfId="9964" xr:uid="{00000000-0005-0000-0000-00005E2A0000}"/>
    <cellStyle name="style1488648952046" xfId="9965" xr:uid="{00000000-0005-0000-0000-00005F2A0000}"/>
    <cellStyle name="style1488648952187" xfId="9966" xr:uid="{00000000-0005-0000-0000-0000602A0000}"/>
    <cellStyle name="style1488648952328" xfId="9967" xr:uid="{00000000-0005-0000-0000-0000612A0000}"/>
    <cellStyle name="style1488648952421" xfId="9968" xr:uid="{00000000-0005-0000-0000-0000622A0000}"/>
    <cellStyle name="style1488648952546" xfId="9969" xr:uid="{00000000-0005-0000-0000-0000632A0000}"/>
    <cellStyle name="style1488648952671" xfId="9970" xr:uid="{00000000-0005-0000-0000-0000642A0000}"/>
    <cellStyle name="style1488648952781" xfId="9971" xr:uid="{00000000-0005-0000-0000-0000652A0000}"/>
    <cellStyle name="style1488648952859" xfId="9972" xr:uid="{00000000-0005-0000-0000-0000662A0000}"/>
    <cellStyle name="style1488648952937" xfId="9973" xr:uid="{00000000-0005-0000-0000-0000672A0000}"/>
    <cellStyle name="style1488648953078" xfId="9974" xr:uid="{00000000-0005-0000-0000-0000682A0000}"/>
    <cellStyle name="style1488648953187" xfId="9975" xr:uid="{00000000-0005-0000-0000-0000692A0000}"/>
    <cellStyle name="style1488648953281" xfId="9976" xr:uid="{00000000-0005-0000-0000-00006A2A0000}"/>
    <cellStyle name="style1488648953359" xfId="9977" xr:uid="{00000000-0005-0000-0000-00006B2A0000}"/>
    <cellStyle name="style1488648953468" xfId="9978" xr:uid="{00000000-0005-0000-0000-00006C2A0000}"/>
    <cellStyle name="style1488648953578" xfId="9979" xr:uid="{00000000-0005-0000-0000-00006D2A0000}"/>
    <cellStyle name="style1488648953687" xfId="9980" xr:uid="{00000000-0005-0000-0000-00006E2A0000}"/>
    <cellStyle name="style1488648953781" xfId="9981" xr:uid="{00000000-0005-0000-0000-00006F2A0000}"/>
    <cellStyle name="style1488648953890" xfId="9982" xr:uid="{00000000-0005-0000-0000-0000702A0000}"/>
    <cellStyle name="style1488648954000" xfId="9983" xr:uid="{00000000-0005-0000-0000-0000712A0000}"/>
    <cellStyle name="style1488648954109" xfId="9984" xr:uid="{00000000-0005-0000-0000-0000722A0000}"/>
    <cellStyle name="style1488648954219" xfId="9985" xr:uid="{00000000-0005-0000-0000-0000732A0000}"/>
    <cellStyle name="style1488648954328" xfId="9986" xr:uid="{00000000-0005-0000-0000-0000742A0000}"/>
    <cellStyle name="style1488648954406" xfId="9987" xr:uid="{00000000-0005-0000-0000-0000752A0000}"/>
    <cellStyle name="style1488648954516" xfId="9988" xr:uid="{00000000-0005-0000-0000-0000762A0000}"/>
    <cellStyle name="style1488648954609" xfId="9989" xr:uid="{00000000-0005-0000-0000-0000772A0000}"/>
    <cellStyle name="style1488648954750" xfId="9990" xr:uid="{00000000-0005-0000-0000-0000782A0000}"/>
    <cellStyle name="style1488648954828" xfId="9991" xr:uid="{00000000-0005-0000-0000-0000792A0000}"/>
    <cellStyle name="style1488648992432" xfId="9992" xr:uid="{00000000-0005-0000-0000-00007A2A0000}"/>
    <cellStyle name="style1488648992526" xfId="9993" xr:uid="{00000000-0005-0000-0000-00007B2A0000}"/>
    <cellStyle name="style1488648992619" xfId="9994" xr:uid="{00000000-0005-0000-0000-00007C2A0000}"/>
    <cellStyle name="style1488648992713" xfId="9995" xr:uid="{00000000-0005-0000-0000-00007D2A0000}"/>
    <cellStyle name="style1488648992807" xfId="9996" xr:uid="{00000000-0005-0000-0000-00007E2A0000}"/>
    <cellStyle name="style1488648992916" xfId="9997" xr:uid="{00000000-0005-0000-0000-00007F2A0000}"/>
    <cellStyle name="style1488648993026" xfId="9998" xr:uid="{00000000-0005-0000-0000-0000802A0000}"/>
    <cellStyle name="style1488648993119" xfId="9999" xr:uid="{00000000-0005-0000-0000-0000812A0000}"/>
    <cellStyle name="style1488648993182" xfId="10000" xr:uid="{00000000-0005-0000-0000-0000822A0000}"/>
    <cellStyle name="style1488648993291" xfId="10001" xr:uid="{00000000-0005-0000-0000-0000832A0000}"/>
    <cellStyle name="style1488648993401" xfId="10002" xr:uid="{00000000-0005-0000-0000-0000842A0000}"/>
    <cellStyle name="style1488648993494" xfId="10003" xr:uid="{00000000-0005-0000-0000-0000852A0000}"/>
    <cellStyle name="style1488648993573" xfId="10004" xr:uid="{00000000-0005-0000-0000-0000862A0000}"/>
    <cellStyle name="style1488648993666" xfId="10005" xr:uid="{00000000-0005-0000-0000-0000872A0000}"/>
    <cellStyle name="style1488648993729" xfId="10006" xr:uid="{00000000-0005-0000-0000-0000882A0000}"/>
    <cellStyle name="style1488648993823" xfId="10007" xr:uid="{00000000-0005-0000-0000-0000892A0000}"/>
    <cellStyle name="style1488648993932" xfId="10008" xr:uid="{00000000-0005-0000-0000-00008A2A0000}"/>
    <cellStyle name="style1488648994088" xfId="10009" xr:uid="{00000000-0005-0000-0000-00008B2A0000}"/>
    <cellStyle name="style1488648994182" xfId="10010" xr:uid="{00000000-0005-0000-0000-00008C2A0000}"/>
    <cellStyle name="style1488648994276" xfId="10011" xr:uid="{00000000-0005-0000-0000-00008D2A0000}"/>
    <cellStyle name="style1488648994354" xfId="10012" xr:uid="{00000000-0005-0000-0000-00008E2A0000}"/>
    <cellStyle name="style1488648994448" xfId="10013" xr:uid="{00000000-0005-0000-0000-00008F2A0000}"/>
    <cellStyle name="style1488648994541" xfId="10014" xr:uid="{00000000-0005-0000-0000-0000902A0000}"/>
    <cellStyle name="style1488648994635" xfId="10015" xr:uid="{00000000-0005-0000-0000-0000912A0000}"/>
    <cellStyle name="style1488648994729" xfId="10016" xr:uid="{00000000-0005-0000-0000-0000922A0000}"/>
    <cellStyle name="style1488648994807" xfId="10017" xr:uid="{00000000-0005-0000-0000-0000932A0000}"/>
    <cellStyle name="style1488648994885" xfId="10018" xr:uid="{00000000-0005-0000-0000-0000942A0000}"/>
    <cellStyle name="style1488648994981" xfId="10019" xr:uid="{00000000-0005-0000-0000-0000952A0000}"/>
    <cellStyle name="style1488648995075" xfId="10020" xr:uid="{00000000-0005-0000-0000-0000962A0000}"/>
    <cellStyle name="style1488648995184" xfId="10021" xr:uid="{00000000-0005-0000-0000-0000972A0000}"/>
    <cellStyle name="style1488648995262" xfId="10022" xr:uid="{00000000-0005-0000-0000-0000982A0000}"/>
    <cellStyle name="style1488649032682" xfId="10023" xr:uid="{00000000-0005-0000-0000-0000992A0000}"/>
    <cellStyle name="style1488649032776" xfId="10024" xr:uid="{00000000-0005-0000-0000-00009A2A0000}"/>
    <cellStyle name="style1488649032869" xfId="10025" xr:uid="{00000000-0005-0000-0000-00009B2A0000}"/>
    <cellStyle name="style1488649032963" xfId="10026" xr:uid="{00000000-0005-0000-0000-00009C2A0000}"/>
    <cellStyle name="style1488649033073" xfId="10027" xr:uid="{00000000-0005-0000-0000-00009D2A0000}"/>
    <cellStyle name="style1488649033167" xfId="10028" xr:uid="{00000000-0005-0000-0000-00009E2A0000}"/>
    <cellStyle name="style1488649033245" xfId="10029" xr:uid="{00000000-0005-0000-0000-00009F2A0000}"/>
    <cellStyle name="style1488649033338" xfId="10030" xr:uid="{00000000-0005-0000-0000-0000A02A0000}"/>
    <cellStyle name="style1488649033417" xfId="10031" xr:uid="{00000000-0005-0000-0000-0000A12A0000}"/>
    <cellStyle name="style1488649033510" xfId="10032" xr:uid="{00000000-0005-0000-0000-0000A22A0000}"/>
    <cellStyle name="style1488649033620" xfId="10033" xr:uid="{00000000-0005-0000-0000-0000A32A0000}"/>
    <cellStyle name="style1488649033713" xfId="10034" xr:uid="{00000000-0005-0000-0000-0000A42A0000}"/>
    <cellStyle name="style1488649033792" xfId="10035" xr:uid="{00000000-0005-0000-0000-0000A52A0000}"/>
    <cellStyle name="style1488649033885" xfId="10036" xr:uid="{00000000-0005-0000-0000-0000A62A0000}"/>
    <cellStyle name="style1488649033964" xfId="10037" xr:uid="{00000000-0005-0000-0000-0000A72A0000}"/>
    <cellStyle name="style1488649034057" xfId="10038" xr:uid="{00000000-0005-0000-0000-0000A82A0000}"/>
    <cellStyle name="style1488649034151" xfId="10039" xr:uid="{00000000-0005-0000-0000-0000A92A0000}"/>
    <cellStyle name="style1488649034292" xfId="10040" xr:uid="{00000000-0005-0000-0000-0000AA2A0000}"/>
    <cellStyle name="style1488649034385" xfId="10041" xr:uid="{00000000-0005-0000-0000-0000AB2A0000}"/>
    <cellStyle name="style1488649034464" xfId="10042" xr:uid="{00000000-0005-0000-0000-0000AC2A0000}"/>
    <cellStyle name="style1488649034557" xfId="10043" xr:uid="{00000000-0005-0000-0000-0000AD2A0000}"/>
    <cellStyle name="style1488649034651" xfId="10044" xr:uid="{00000000-0005-0000-0000-0000AE2A0000}"/>
    <cellStyle name="style1488649034745" xfId="10045" xr:uid="{00000000-0005-0000-0000-0000AF2A0000}"/>
    <cellStyle name="style1488649034839" xfId="10046" xr:uid="{00000000-0005-0000-0000-0000B02A0000}"/>
    <cellStyle name="style1488649034917" xfId="10047" xr:uid="{00000000-0005-0000-0000-0000B12A0000}"/>
    <cellStyle name="style1488649035010" xfId="10048" xr:uid="{00000000-0005-0000-0000-0000B22A0000}"/>
    <cellStyle name="style1488649035104" xfId="10049" xr:uid="{00000000-0005-0000-0000-0000B32A0000}"/>
    <cellStyle name="style1488649035182" xfId="10050" xr:uid="{00000000-0005-0000-0000-0000B42A0000}"/>
    <cellStyle name="style1488649035292" xfId="10051" xr:uid="{00000000-0005-0000-0000-0000B52A0000}"/>
    <cellStyle name="style1488649035370" xfId="10052" xr:uid="{00000000-0005-0000-0000-0000B62A0000}"/>
    <cellStyle name="style1488649035510" xfId="10053" xr:uid="{00000000-0005-0000-0000-0000B72A0000}"/>
    <cellStyle name="style1488649035604" xfId="10054" xr:uid="{00000000-0005-0000-0000-0000B82A0000}"/>
    <cellStyle name="style1488649707892" xfId="10055" xr:uid="{00000000-0005-0000-0000-0000B92A0000}"/>
    <cellStyle name="style1488649708033" xfId="10056" xr:uid="{00000000-0005-0000-0000-0000BA2A0000}"/>
    <cellStyle name="style1488649708189" xfId="10057" xr:uid="{00000000-0005-0000-0000-0000BB2A0000}"/>
    <cellStyle name="style1488649708314" xfId="10058" xr:uid="{00000000-0005-0000-0000-0000BC2A0000}"/>
    <cellStyle name="style1488649708408" xfId="10059" xr:uid="{00000000-0005-0000-0000-0000BD2A0000}"/>
    <cellStyle name="style1488649708517" xfId="10060" xr:uid="{00000000-0005-0000-0000-0000BE2A0000}"/>
    <cellStyle name="style1488649708626" xfId="10061" xr:uid="{00000000-0005-0000-0000-0000BF2A0000}"/>
    <cellStyle name="style1488649708736" xfId="10062" xr:uid="{00000000-0005-0000-0000-0000C02A0000}"/>
    <cellStyle name="style1488649708814" xfId="10063" xr:uid="{00000000-0005-0000-0000-0000C12A0000}"/>
    <cellStyle name="style1488649708939" xfId="10064" xr:uid="{00000000-0005-0000-0000-0000C22A0000}"/>
    <cellStyle name="style1488649709049" xfId="10065" xr:uid="{00000000-0005-0000-0000-0000C32A0000}"/>
    <cellStyle name="style1488649709158" xfId="10066" xr:uid="{00000000-0005-0000-0000-0000C42A0000}"/>
    <cellStyle name="style1488649709236" xfId="10067" xr:uid="{00000000-0005-0000-0000-0000C52A0000}"/>
    <cellStyle name="style1488649709330" xfId="10068" xr:uid="{00000000-0005-0000-0000-0000C62A0000}"/>
    <cellStyle name="style1488649709470" xfId="10069" xr:uid="{00000000-0005-0000-0000-0000C72A0000}"/>
    <cellStyle name="style1488649709580" xfId="10070" xr:uid="{00000000-0005-0000-0000-0000C82A0000}"/>
    <cellStyle name="style1488649709674" xfId="10071" xr:uid="{00000000-0005-0000-0000-0000C92A0000}"/>
    <cellStyle name="style1488649709767" xfId="10072" xr:uid="{00000000-0005-0000-0000-0000CA2A0000}"/>
    <cellStyle name="style1488649709861" xfId="10073" xr:uid="{00000000-0005-0000-0000-0000CB2A0000}"/>
    <cellStyle name="style1488649709970" xfId="10074" xr:uid="{00000000-0005-0000-0000-0000CC2A0000}"/>
    <cellStyle name="style1488649710080" xfId="10075" xr:uid="{00000000-0005-0000-0000-0000CD2A0000}"/>
    <cellStyle name="style1488649710189" xfId="10076" xr:uid="{00000000-0005-0000-0000-0000CE2A0000}"/>
    <cellStyle name="style1488649710314" xfId="10077" xr:uid="{00000000-0005-0000-0000-0000CF2A0000}"/>
    <cellStyle name="style1488649710424" xfId="10078" xr:uid="{00000000-0005-0000-0000-0000D02A0000}"/>
    <cellStyle name="style1488649710517" xfId="10079" xr:uid="{00000000-0005-0000-0000-0000D12A0000}"/>
    <cellStyle name="style1488649710627" xfId="10080" xr:uid="{00000000-0005-0000-0000-0000D22A0000}"/>
    <cellStyle name="style1488649710736" xfId="10081" xr:uid="{00000000-0005-0000-0000-0000D32A0000}"/>
    <cellStyle name="style1488649710814" xfId="10082" xr:uid="{00000000-0005-0000-0000-0000D42A0000}"/>
    <cellStyle name="style1488649710908" xfId="10083" xr:uid="{00000000-0005-0000-0000-0000D52A0000}"/>
    <cellStyle name="style1488649711017" xfId="10084" xr:uid="{00000000-0005-0000-0000-0000D62A0000}"/>
    <cellStyle name="style1488649711142" xfId="10085" xr:uid="{00000000-0005-0000-0000-0000D72A0000}"/>
    <cellStyle name="style1488649711221" xfId="10086" xr:uid="{00000000-0005-0000-0000-0000D82A0000}"/>
    <cellStyle name="style1488649749152" xfId="10087" xr:uid="{00000000-0005-0000-0000-0000D92A0000}"/>
    <cellStyle name="style1488649749277" xfId="10088" xr:uid="{00000000-0005-0000-0000-0000DA2A0000}"/>
    <cellStyle name="style1488649749386" xfId="10089" xr:uid="{00000000-0005-0000-0000-0000DB2A0000}"/>
    <cellStyle name="style1488649749495" xfId="10090" xr:uid="{00000000-0005-0000-0000-0000DC2A0000}"/>
    <cellStyle name="style1488649749589" xfId="10091" xr:uid="{00000000-0005-0000-0000-0000DD2A0000}"/>
    <cellStyle name="style1488649749683" xfId="10092" xr:uid="{00000000-0005-0000-0000-0000DE2A0000}"/>
    <cellStyle name="style1488649749777" xfId="10093" xr:uid="{00000000-0005-0000-0000-0000DF2A0000}"/>
    <cellStyle name="style1488649749855" xfId="10094" xr:uid="{00000000-0005-0000-0000-0000E02A0000}"/>
    <cellStyle name="style1488649749933" xfId="10095" xr:uid="{00000000-0005-0000-0000-0000E12A0000}"/>
    <cellStyle name="style1488649750027" xfId="10096" xr:uid="{00000000-0005-0000-0000-0000E22A0000}"/>
    <cellStyle name="style1488649750136" xfId="10097" xr:uid="{00000000-0005-0000-0000-0000E32A0000}"/>
    <cellStyle name="style1488649750230" xfId="10098" xr:uid="{00000000-0005-0000-0000-0000E42A0000}"/>
    <cellStyle name="style1488649750323" xfId="10099" xr:uid="{00000000-0005-0000-0000-0000E52A0000}"/>
    <cellStyle name="style1488649750417" xfId="10100" xr:uid="{00000000-0005-0000-0000-0000E62A0000}"/>
    <cellStyle name="style1488649750495" xfId="10101" xr:uid="{00000000-0005-0000-0000-0000E72A0000}"/>
    <cellStyle name="style1488649750573" xfId="10102" xr:uid="{00000000-0005-0000-0000-0000E82A0000}"/>
    <cellStyle name="style1488649750698" xfId="10103" xr:uid="{00000000-0005-0000-0000-0000E92A0000}"/>
    <cellStyle name="style1488649750823" xfId="10104" xr:uid="{00000000-0005-0000-0000-0000EA2A0000}"/>
    <cellStyle name="style1488649750902" xfId="10105" xr:uid="{00000000-0005-0000-0000-0000EB2A0000}"/>
    <cellStyle name="style1488649750995" xfId="10106" xr:uid="{00000000-0005-0000-0000-0000EC2A0000}"/>
    <cellStyle name="style1488649751089" xfId="10107" xr:uid="{00000000-0005-0000-0000-0000ED2A0000}"/>
    <cellStyle name="style1488649751183" xfId="10108" xr:uid="{00000000-0005-0000-0000-0000EE2A0000}"/>
    <cellStyle name="style1488649751292" xfId="10109" xr:uid="{00000000-0005-0000-0000-0000EF2A0000}"/>
    <cellStyle name="style1488649751386" xfId="10110" xr:uid="{00000000-0005-0000-0000-0000F02A0000}"/>
    <cellStyle name="style1488649751480" xfId="10111" xr:uid="{00000000-0005-0000-0000-0000F12A0000}"/>
    <cellStyle name="style1488649751574" xfId="10112" xr:uid="{00000000-0005-0000-0000-0000F22A0000}"/>
    <cellStyle name="style1488649751652" xfId="10113" xr:uid="{00000000-0005-0000-0000-0000F32A0000}"/>
    <cellStyle name="style1488649751746" xfId="10114" xr:uid="{00000000-0005-0000-0000-0000F42A0000}"/>
    <cellStyle name="style1488649751839" xfId="10115" xr:uid="{00000000-0005-0000-0000-0000F52A0000}"/>
    <cellStyle name="style1488649751949" xfId="10116" xr:uid="{00000000-0005-0000-0000-0000F62A0000}"/>
    <cellStyle name="style1488649752027" xfId="10117" xr:uid="{00000000-0005-0000-0000-0000F72A0000}"/>
    <cellStyle name="style1488649790398" xfId="10118" xr:uid="{00000000-0005-0000-0000-0000F82A0000}"/>
    <cellStyle name="style1488649790507" xfId="10119" xr:uid="{00000000-0005-0000-0000-0000F92A0000}"/>
    <cellStyle name="style1488649790601" xfId="10120" xr:uid="{00000000-0005-0000-0000-0000FA2A0000}"/>
    <cellStyle name="style1488649790695" xfId="10121" xr:uid="{00000000-0005-0000-0000-0000FB2A0000}"/>
    <cellStyle name="style1488649790804" xfId="10122" xr:uid="{00000000-0005-0000-0000-0000FC2A0000}"/>
    <cellStyle name="style1488649790882" xfId="10123" xr:uid="{00000000-0005-0000-0000-0000FD2A0000}"/>
    <cellStyle name="style1488649790976" xfId="10124" xr:uid="{00000000-0005-0000-0000-0000FE2A0000}"/>
    <cellStyle name="style1488649791085" xfId="10125" xr:uid="{00000000-0005-0000-0000-0000FF2A0000}"/>
    <cellStyle name="style1488649791164" xfId="10126" xr:uid="{00000000-0005-0000-0000-0000002B0000}"/>
    <cellStyle name="style1488649791273" xfId="10127" xr:uid="{00000000-0005-0000-0000-0000012B0000}"/>
    <cellStyle name="style1488649791382" xfId="10128" xr:uid="{00000000-0005-0000-0000-0000022B0000}"/>
    <cellStyle name="style1488649791476" xfId="10129" xr:uid="{00000000-0005-0000-0000-0000032B0000}"/>
    <cellStyle name="style1488649791554" xfId="10130" xr:uid="{00000000-0005-0000-0000-0000042B0000}"/>
    <cellStyle name="style1488649791632" xfId="10131" xr:uid="{00000000-0005-0000-0000-0000052B0000}"/>
    <cellStyle name="style1488649791710" xfId="10132" xr:uid="{00000000-0005-0000-0000-0000062B0000}"/>
    <cellStyle name="style1488649791804" xfId="10133" xr:uid="{00000000-0005-0000-0000-0000072B0000}"/>
    <cellStyle name="style1488649791898" xfId="10134" xr:uid="{00000000-0005-0000-0000-0000082B0000}"/>
    <cellStyle name="style1488649792039" xfId="10135" xr:uid="{00000000-0005-0000-0000-0000092B0000}"/>
    <cellStyle name="style1488649792133" xfId="10136" xr:uid="{00000000-0005-0000-0000-00000A2B0000}"/>
    <cellStyle name="style1488649792211" xfId="10137" xr:uid="{00000000-0005-0000-0000-00000B2B0000}"/>
    <cellStyle name="style1488649792320" xfId="10138" xr:uid="{00000000-0005-0000-0000-00000C2B0000}"/>
    <cellStyle name="style1488649792398" xfId="10139" xr:uid="{00000000-0005-0000-0000-00000D2B0000}"/>
    <cellStyle name="style1488649792492" xfId="10140" xr:uid="{00000000-0005-0000-0000-00000E2B0000}"/>
    <cellStyle name="style1488649792586" xfId="10141" xr:uid="{00000000-0005-0000-0000-00000F2B0000}"/>
    <cellStyle name="style1488649792664" xfId="10142" xr:uid="{00000000-0005-0000-0000-0000102B0000}"/>
    <cellStyle name="style1488649792758" xfId="10143" xr:uid="{00000000-0005-0000-0000-0000112B0000}"/>
    <cellStyle name="style1488649792851" xfId="10144" xr:uid="{00000000-0005-0000-0000-0000122B0000}"/>
    <cellStyle name="style1488649792914" xfId="10145" xr:uid="{00000000-0005-0000-0000-0000132B0000}"/>
    <cellStyle name="style1488649793008" xfId="10146" xr:uid="{00000000-0005-0000-0000-0000142B0000}"/>
    <cellStyle name="style1488649793117" xfId="10147" xr:uid="{00000000-0005-0000-0000-0000152B0000}"/>
    <cellStyle name="style1488649793226" xfId="10148" xr:uid="{00000000-0005-0000-0000-0000162B0000}"/>
    <cellStyle name="style1488649793320" xfId="10149" xr:uid="{00000000-0005-0000-0000-0000172B0000}"/>
    <cellStyle name="style1488651320682" xfId="10150" xr:uid="{00000000-0005-0000-0000-0000182B0000}"/>
    <cellStyle name="style1488651320807" xfId="10151" xr:uid="{00000000-0005-0000-0000-0000192B0000}"/>
    <cellStyle name="style1488651320901" xfId="10152" xr:uid="{00000000-0005-0000-0000-00001A2B0000}"/>
    <cellStyle name="style1488651321010" xfId="10153" xr:uid="{00000000-0005-0000-0000-00001B2B0000}"/>
    <cellStyle name="style1488651321120" xfId="10154" xr:uid="{00000000-0005-0000-0000-00001C2B0000}"/>
    <cellStyle name="style1488651321245" xfId="10155" xr:uid="{00000000-0005-0000-0000-00001D2B0000}"/>
    <cellStyle name="style1488651321354" xfId="10156" xr:uid="{00000000-0005-0000-0000-00001E2B0000}"/>
    <cellStyle name="style1488651321448" xfId="10157" xr:uid="{00000000-0005-0000-0000-00001F2B0000}"/>
    <cellStyle name="style1488651321526" xfId="10158" xr:uid="{00000000-0005-0000-0000-0000202B0000}"/>
    <cellStyle name="style1488651321651" xfId="10159" xr:uid="{00000000-0005-0000-0000-0000212B0000}"/>
    <cellStyle name="style1488651321776" xfId="10160" xr:uid="{00000000-0005-0000-0000-0000222B0000}"/>
    <cellStyle name="style1488651321885" xfId="10161" xr:uid="{00000000-0005-0000-0000-0000232B0000}"/>
    <cellStyle name="style1488651321963" xfId="10162" xr:uid="{00000000-0005-0000-0000-0000242B0000}"/>
    <cellStyle name="style1488651322057" xfId="10163" xr:uid="{00000000-0005-0000-0000-0000252B0000}"/>
    <cellStyle name="style1488651322135" xfId="10164" xr:uid="{00000000-0005-0000-0000-0000262B0000}"/>
    <cellStyle name="style1488651322291" xfId="10165" xr:uid="{00000000-0005-0000-0000-0000272B0000}"/>
    <cellStyle name="style1488651322385" xfId="10166" xr:uid="{00000000-0005-0000-0000-0000282B0000}"/>
    <cellStyle name="style1488651322463" xfId="10167" xr:uid="{00000000-0005-0000-0000-0000292B0000}"/>
    <cellStyle name="style1488651322573" xfId="10168" xr:uid="{00000000-0005-0000-0000-00002A2B0000}"/>
    <cellStyle name="style1488651322682" xfId="10169" xr:uid="{00000000-0005-0000-0000-00002B2B0000}"/>
    <cellStyle name="style1488651322776" xfId="10170" xr:uid="{00000000-0005-0000-0000-00002C2B0000}"/>
    <cellStyle name="style1488651322885" xfId="10171" xr:uid="{00000000-0005-0000-0000-00002D2B0000}"/>
    <cellStyle name="style1488651322995" xfId="10172" xr:uid="{00000000-0005-0000-0000-00002E2B0000}"/>
    <cellStyle name="style1488651323104" xfId="10173" xr:uid="{00000000-0005-0000-0000-00002F2B0000}"/>
    <cellStyle name="style1488651323214" xfId="10174" xr:uid="{00000000-0005-0000-0000-0000302B0000}"/>
    <cellStyle name="style1488651323323" xfId="10175" xr:uid="{00000000-0005-0000-0000-0000312B0000}"/>
    <cellStyle name="style1488651323417" xfId="10176" xr:uid="{00000000-0005-0000-0000-0000322B0000}"/>
    <cellStyle name="style1488651323495" xfId="10177" xr:uid="{00000000-0005-0000-0000-0000332B0000}"/>
    <cellStyle name="style1488651323604" xfId="10178" xr:uid="{00000000-0005-0000-0000-0000342B0000}"/>
    <cellStyle name="style1488651323714" xfId="10179" xr:uid="{00000000-0005-0000-0000-0000352B0000}"/>
    <cellStyle name="style1488651323854" xfId="10180" xr:uid="{00000000-0005-0000-0000-0000362B0000}"/>
    <cellStyle name="style1488651323933" xfId="10181" xr:uid="{00000000-0005-0000-0000-0000372B0000}"/>
    <cellStyle name="style1488651361870" xfId="10182" xr:uid="{00000000-0005-0000-0000-0000382B0000}"/>
    <cellStyle name="style1488651361979" xfId="10183" xr:uid="{00000000-0005-0000-0000-0000392B0000}"/>
    <cellStyle name="style1488651362073" xfId="10184" xr:uid="{00000000-0005-0000-0000-00003A2B0000}"/>
    <cellStyle name="style1488651362167" xfId="10185" xr:uid="{00000000-0005-0000-0000-00003B2B0000}"/>
    <cellStyle name="style1488651362261" xfId="10186" xr:uid="{00000000-0005-0000-0000-00003C2B0000}"/>
    <cellStyle name="style1488651362355" xfId="10187" xr:uid="{00000000-0005-0000-0000-00003D2B0000}"/>
    <cellStyle name="style1488651362433" xfId="10188" xr:uid="{00000000-0005-0000-0000-00003E2B0000}"/>
    <cellStyle name="style1488651362558" xfId="10189" xr:uid="{00000000-0005-0000-0000-00003F2B0000}"/>
    <cellStyle name="style1488651362636" xfId="10190" xr:uid="{00000000-0005-0000-0000-0000402B0000}"/>
    <cellStyle name="style1488651362730" xfId="10191" xr:uid="{00000000-0005-0000-0000-0000412B0000}"/>
    <cellStyle name="style1488651362839" xfId="10192" xr:uid="{00000000-0005-0000-0000-0000422B0000}"/>
    <cellStyle name="style1488651362948" xfId="10193" xr:uid="{00000000-0005-0000-0000-0000432B0000}"/>
    <cellStyle name="style1488651363026" xfId="10194" xr:uid="{00000000-0005-0000-0000-0000442B0000}"/>
    <cellStyle name="style1488651363105" xfId="10195" xr:uid="{00000000-0005-0000-0000-0000452B0000}"/>
    <cellStyle name="style1488651363198" xfId="10196" xr:uid="{00000000-0005-0000-0000-0000462B0000}"/>
    <cellStyle name="style1488651363292" xfId="10197" xr:uid="{00000000-0005-0000-0000-0000472B0000}"/>
    <cellStyle name="style1488651363401" xfId="10198" xr:uid="{00000000-0005-0000-0000-0000482B0000}"/>
    <cellStyle name="style1488651363526" xfId="10199" xr:uid="{00000000-0005-0000-0000-0000492B0000}"/>
    <cellStyle name="style1488651363620" xfId="10200" xr:uid="{00000000-0005-0000-0000-00004A2B0000}"/>
    <cellStyle name="style1488651363714" xfId="10201" xr:uid="{00000000-0005-0000-0000-00004B2B0000}"/>
    <cellStyle name="style1488651363792" xfId="10202" xr:uid="{00000000-0005-0000-0000-00004C2B0000}"/>
    <cellStyle name="style1488651363886" xfId="10203" xr:uid="{00000000-0005-0000-0000-00004D2B0000}"/>
    <cellStyle name="style1488651363980" xfId="10204" xr:uid="{00000000-0005-0000-0000-00004E2B0000}"/>
    <cellStyle name="style1488651364073" xfId="10205" xr:uid="{00000000-0005-0000-0000-00004F2B0000}"/>
    <cellStyle name="style1488651364167" xfId="10206" xr:uid="{00000000-0005-0000-0000-0000502B0000}"/>
    <cellStyle name="style1488651364261" xfId="10207" xr:uid="{00000000-0005-0000-0000-0000512B0000}"/>
    <cellStyle name="style1488651364339" xfId="10208" xr:uid="{00000000-0005-0000-0000-0000522B0000}"/>
    <cellStyle name="style1488651364417" xfId="10209" xr:uid="{00000000-0005-0000-0000-0000532B0000}"/>
    <cellStyle name="style1488651364511" xfId="10210" xr:uid="{00000000-0005-0000-0000-0000542B0000}"/>
    <cellStyle name="style1488651364636" xfId="10211" xr:uid="{00000000-0005-0000-0000-0000552B0000}"/>
    <cellStyle name="style1488651364714" xfId="10212" xr:uid="{00000000-0005-0000-0000-0000562B0000}"/>
    <cellStyle name="style1488651402178" xfId="10213" xr:uid="{00000000-0005-0000-0000-0000572B0000}"/>
    <cellStyle name="style1488651402287" xfId="10214" xr:uid="{00000000-0005-0000-0000-0000582B0000}"/>
    <cellStyle name="style1488651402381" xfId="10215" xr:uid="{00000000-0005-0000-0000-0000592B0000}"/>
    <cellStyle name="style1488651402475" xfId="10216" xr:uid="{00000000-0005-0000-0000-00005A2B0000}"/>
    <cellStyle name="style1488651402553" xfId="10217" xr:uid="{00000000-0005-0000-0000-00005B2B0000}"/>
    <cellStyle name="style1488651402646" xfId="10218" xr:uid="{00000000-0005-0000-0000-00005C2B0000}"/>
    <cellStyle name="style1488651402740" xfId="10219" xr:uid="{00000000-0005-0000-0000-00005D2B0000}"/>
    <cellStyle name="style1488651402818" xfId="10220" xr:uid="{00000000-0005-0000-0000-00005E2B0000}"/>
    <cellStyle name="style1488651402896" xfId="10221" xr:uid="{00000000-0005-0000-0000-00005F2B0000}"/>
    <cellStyle name="style1488651403006" xfId="10222" xr:uid="{00000000-0005-0000-0000-0000602B0000}"/>
    <cellStyle name="style1488651403115" xfId="10223" xr:uid="{00000000-0005-0000-0000-0000612B0000}"/>
    <cellStyle name="style1488651403209" xfId="10224" xr:uid="{00000000-0005-0000-0000-0000622B0000}"/>
    <cellStyle name="style1488651403287" xfId="10225" xr:uid="{00000000-0005-0000-0000-0000632B0000}"/>
    <cellStyle name="style1488651403365" xfId="10226" xr:uid="{00000000-0005-0000-0000-0000642B0000}"/>
    <cellStyle name="style1488651403475" xfId="10227" xr:uid="{00000000-0005-0000-0000-0000652B0000}"/>
    <cellStyle name="style1488651403568" xfId="10228" xr:uid="{00000000-0005-0000-0000-0000662B0000}"/>
    <cellStyle name="style1488651403662" xfId="10229" xr:uid="{00000000-0005-0000-0000-0000672B0000}"/>
    <cellStyle name="style1488651403803" xfId="10230" xr:uid="{00000000-0005-0000-0000-0000682B0000}"/>
    <cellStyle name="style1488651403912" xfId="10231" xr:uid="{00000000-0005-0000-0000-0000692B0000}"/>
    <cellStyle name="style1488651404022" xfId="10232" xr:uid="{00000000-0005-0000-0000-00006A2B0000}"/>
    <cellStyle name="style1488651404131" xfId="10233" xr:uid="{00000000-0005-0000-0000-00006B2B0000}"/>
    <cellStyle name="style1488651404241" xfId="10234" xr:uid="{00000000-0005-0000-0000-00006C2B0000}"/>
    <cellStyle name="style1488651404334" xfId="10235" xr:uid="{00000000-0005-0000-0000-00006D2B0000}"/>
    <cellStyle name="style1488651404428" xfId="10236" xr:uid="{00000000-0005-0000-0000-00006E2B0000}"/>
    <cellStyle name="style1488651404522" xfId="10237" xr:uid="{00000000-0005-0000-0000-00006F2B0000}"/>
    <cellStyle name="style1488651404616" xfId="10238" xr:uid="{00000000-0005-0000-0000-0000702B0000}"/>
    <cellStyle name="style1488651404709" xfId="10239" xr:uid="{00000000-0005-0000-0000-0000712B0000}"/>
    <cellStyle name="style1488651404788" xfId="10240" xr:uid="{00000000-0005-0000-0000-0000722B0000}"/>
    <cellStyle name="style1488651404897" xfId="10241" xr:uid="{00000000-0005-0000-0000-0000732B0000}"/>
    <cellStyle name="style1488651404991" xfId="10242" xr:uid="{00000000-0005-0000-0000-0000742B0000}"/>
    <cellStyle name="style1488651405116" xfId="10243" xr:uid="{00000000-0005-0000-0000-0000752B0000}"/>
    <cellStyle name="style1488651405194" xfId="10244" xr:uid="{00000000-0005-0000-0000-0000762B0000}"/>
    <cellStyle name="style1488652489211" xfId="10245" xr:uid="{00000000-0005-0000-0000-0000772B0000}"/>
    <cellStyle name="style1488652489352" xfId="10246" xr:uid="{00000000-0005-0000-0000-0000782B0000}"/>
    <cellStyle name="style1488652489477" xfId="10247" xr:uid="{00000000-0005-0000-0000-0000792B0000}"/>
    <cellStyle name="style1488652489586" xfId="10248" xr:uid="{00000000-0005-0000-0000-00007A2B0000}"/>
    <cellStyle name="style1488652489711" xfId="10249" xr:uid="{00000000-0005-0000-0000-00007B2B0000}"/>
    <cellStyle name="style1488652489836" xfId="10250" xr:uid="{00000000-0005-0000-0000-00007C2B0000}"/>
    <cellStyle name="style1488652489946" xfId="10251" xr:uid="{00000000-0005-0000-0000-00007D2B0000}"/>
    <cellStyle name="style1488652490071" xfId="10252" xr:uid="{00000000-0005-0000-0000-00007E2B0000}"/>
    <cellStyle name="style1488652490180" xfId="10253" xr:uid="{00000000-0005-0000-0000-00007F2B0000}"/>
    <cellStyle name="style1488652490321" xfId="10254" xr:uid="{00000000-0005-0000-0000-0000802B0000}"/>
    <cellStyle name="style1488652490446" xfId="10255" xr:uid="{00000000-0005-0000-0000-0000812B0000}"/>
    <cellStyle name="style1488652490540" xfId="10256" xr:uid="{00000000-0005-0000-0000-0000822B0000}"/>
    <cellStyle name="style1488652490665" xfId="10257" xr:uid="{00000000-0005-0000-0000-0000832B0000}"/>
    <cellStyle name="style1488652490805" xfId="10258" xr:uid="{00000000-0005-0000-0000-0000842B0000}"/>
    <cellStyle name="style1488652490930" xfId="10259" xr:uid="{00000000-0005-0000-0000-0000852B0000}"/>
    <cellStyle name="style1488652491024" xfId="10260" xr:uid="{00000000-0005-0000-0000-0000862B0000}"/>
    <cellStyle name="style1488652491133" xfId="10261" xr:uid="{00000000-0005-0000-0000-0000872B0000}"/>
    <cellStyle name="style1488652491258" xfId="10262" xr:uid="{00000000-0005-0000-0000-0000882B0000}"/>
    <cellStyle name="style1488652491383" xfId="10263" xr:uid="{00000000-0005-0000-0000-0000892B0000}"/>
    <cellStyle name="style1488652491540" xfId="10264" xr:uid="{00000000-0005-0000-0000-00008A2B0000}"/>
    <cellStyle name="style1488652491633" xfId="10265" xr:uid="{00000000-0005-0000-0000-00008B2B0000}"/>
    <cellStyle name="style1488652491743" xfId="10266" xr:uid="{00000000-0005-0000-0000-00008C2B0000}"/>
    <cellStyle name="style1488652491852" xfId="10267" xr:uid="{00000000-0005-0000-0000-00008D2B0000}"/>
    <cellStyle name="style1488652491946" xfId="10268" xr:uid="{00000000-0005-0000-0000-00008E2B0000}"/>
    <cellStyle name="style1488652492055" xfId="10269" xr:uid="{00000000-0005-0000-0000-00008F2B0000}"/>
    <cellStyle name="style1488652492165" xfId="10270" xr:uid="{00000000-0005-0000-0000-0000902B0000}"/>
    <cellStyle name="style1488652492274" xfId="10271" xr:uid="{00000000-0005-0000-0000-0000912B0000}"/>
    <cellStyle name="style1488652492399" xfId="10272" xr:uid="{00000000-0005-0000-0000-0000922B0000}"/>
    <cellStyle name="style1488652492508" xfId="10273" xr:uid="{00000000-0005-0000-0000-0000932B0000}"/>
    <cellStyle name="style1488652492618" xfId="10274" xr:uid="{00000000-0005-0000-0000-0000942B0000}"/>
    <cellStyle name="style1488652492727" xfId="10275" xr:uid="{00000000-0005-0000-0000-0000952B0000}"/>
    <cellStyle name="style1488652533254" xfId="10276" xr:uid="{00000000-0005-0000-0000-0000962B0000}"/>
    <cellStyle name="style1488652533363" xfId="10277" xr:uid="{00000000-0005-0000-0000-0000972B0000}"/>
    <cellStyle name="style1488652533457" xfId="10278" xr:uid="{00000000-0005-0000-0000-0000982B0000}"/>
    <cellStyle name="style1488652533551" xfId="10279" xr:uid="{00000000-0005-0000-0000-0000992B0000}"/>
    <cellStyle name="style1488652533629" xfId="10280" xr:uid="{00000000-0005-0000-0000-00009A2B0000}"/>
    <cellStyle name="style1488652533723" xfId="10281" xr:uid="{00000000-0005-0000-0000-00009B2B0000}"/>
    <cellStyle name="style1488652533817" xfId="10282" xr:uid="{00000000-0005-0000-0000-00009C2B0000}"/>
    <cellStyle name="style1488652533910" xfId="10283" xr:uid="{00000000-0005-0000-0000-00009D2B0000}"/>
    <cellStyle name="style1488652534004" xfId="10284" xr:uid="{00000000-0005-0000-0000-00009E2B0000}"/>
    <cellStyle name="style1488652534098" xfId="10285" xr:uid="{00000000-0005-0000-0000-00009F2B0000}"/>
    <cellStyle name="style1488652534176" xfId="10286" xr:uid="{00000000-0005-0000-0000-0000A02B0000}"/>
    <cellStyle name="style1488652534270" xfId="10287" xr:uid="{00000000-0005-0000-0000-0000A12B0000}"/>
    <cellStyle name="style1488652534379" xfId="10288" xr:uid="{00000000-0005-0000-0000-0000A22B0000}"/>
    <cellStyle name="style1488652534473" xfId="10289" xr:uid="{00000000-0005-0000-0000-0000A32B0000}"/>
    <cellStyle name="style1488652534567" xfId="10290" xr:uid="{00000000-0005-0000-0000-0000A42B0000}"/>
    <cellStyle name="style1488652534661" xfId="10291" xr:uid="{00000000-0005-0000-0000-0000A52B0000}"/>
    <cellStyle name="style1488652534754" xfId="10292" xr:uid="{00000000-0005-0000-0000-0000A62B0000}"/>
    <cellStyle name="style1488652534911" xfId="10293" xr:uid="{00000000-0005-0000-0000-0000A72B0000}"/>
    <cellStyle name="style1488652535020" xfId="10294" xr:uid="{00000000-0005-0000-0000-0000A82B0000}"/>
    <cellStyle name="style1488652535114" xfId="10295" xr:uid="{00000000-0005-0000-0000-0000A92B0000}"/>
    <cellStyle name="style1488652535207" xfId="10296" xr:uid="{00000000-0005-0000-0000-0000AA2B0000}"/>
    <cellStyle name="style1488652535286" xfId="10297" xr:uid="{00000000-0005-0000-0000-0000AB2B0000}"/>
    <cellStyle name="style1488652535395" xfId="10298" xr:uid="{00000000-0005-0000-0000-0000AC2B0000}"/>
    <cellStyle name="style1488652535489" xfId="10299" xr:uid="{00000000-0005-0000-0000-0000AD2B0000}"/>
    <cellStyle name="style1488652535582" xfId="10300" xr:uid="{00000000-0005-0000-0000-0000AE2B0000}"/>
    <cellStyle name="style1488652535676" xfId="10301" xr:uid="{00000000-0005-0000-0000-0000AF2B0000}"/>
    <cellStyle name="style1488652535770" xfId="10302" xr:uid="{00000000-0005-0000-0000-0000B02B0000}"/>
    <cellStyle name="style1488652535926" xfId="10303" xr:uid="{00000000-0005-0000-0000-0000B12B0000}"/>
    <cellStyle name="style1488652536020" xfId="10304" xr:uid="{00000000-0005-0000-0000-0000B22B0000}"/>
    <cellStyle name="style1488652536114" xfId="10305" xr:uid="{00000000-0005-0000-0000-0000B32B0000}"/>
    <cellStyle name="style1488652536207" xfId="10306" xr:uid="{00000000-0005-0000-0000-0000B42B0000}"/>
    <cellStyle name="style1488652536332" xfId="10307" xr:uid="{00000000-0005-0000-0000-0000B52B0000}"/>
    <cellStyle name="style1488652536411" xfId="10308" xr:uid="{00000000-0005-0000-0000-0000B62B0000}"/>
    <cellStyle name="style1488652536489" xfId="10309" xr:uid="{00000000-0005-0000-0000-0000B72B0000}"/>
    <cellStyle name="style1488652536567" xfId="10310" xr:uid="{00000000-0005-0000-0000-0000B82B0000}"/>
    <cellStyle name="style1488652536645" xfId="10311" xr:uid="{00000000-0005-0000-0000-0000B92B0000}"/>
    <cellStyle name="style1488652536708" xfId="10312" xr:uid="{00000000-0005-0000-0000-0000BA2B0000}"/>
    <cellStyle name="style1488652536786" xfId="10313" xr:uid="{00000000-0005-0000-0000-0000BB2B0000}"/>
    <cellStyle name="style1488652536864" xfId="10314" xr:uid="{00000000-0005-0000-0000-0000BC2B0000}"/>
    <cellStyle name="style1488652537020" xfId="10315" xr:uid="{00000000-0005-0000-0000-0000BD2B0000}"/>
    <cellStyle name="style1488652537098" xfId="10316" xr:uid="{00000000-0005-0000-0000-0000BE2B0000}"/>
    <cellStyle name="style1488652537176" xfId="10317" xr:uid="{00000000-0005-0000-0000-0000BF2B0000}"/>
    <cellStyle name="style1488652537239" xfId="10318" xr:uid="{00000000-0005-0000-0000-0000C02B0000}"/>
    <cellStyle name="style1488652575998" xfId="10319" xr:uid="{00000000-0005-0000-0000-0000C12B0000}"/>
    <cellStyle name="style1488652576108" xfId="10320" xr:uid="{00000000-0005-0000-0000-0000C22B0000}"/>
    <cellStyle name="style1488652576201" xfId="10321" xr:uid="{00000000-0005-0000-0000-0000C32B0000}"/>
    <cellStyle name="style1488652576280" xfId="10322" xr:uid="{00000000-0005-0000-0000-0000C42B0000}"/>
    <cellStyle name="style1488652576373" xfId="10323" xr:uid="{00000000-0005-0000-0000-0000C52B0000}"/>
    <cellStyle name="style1488652576467" xfId="10324" xr:uid="{00000000-0005-0000-0000-0000C62B0000}"/>
    <cellStyle name="style1488652576561" xfId="10325" xr:uid="{00000000-0005-0000-0000-0000C72B0000}"/>
    <cellStyle name="style1488652576686" xfId="10326" xr:uid="{00000000-0005-0000-0000-0000C82B0000}"/>
    <cellStyle name="style1488652576780" xfId="10327" xr:uid="{00000000-0005-0000-0000-0000C92B0000}"/>
    <cellStyle name="style1488652576873" xfId="10328" xr:uid="{00000000-0005-0000-0000-0000CA2B0000}"/>
    <cellStyle name="style1488652576967" xfId="10329" xr:uid="{00000000-0005-0000-0000-0000CB2B0000}"/>
    <cellStyle name="style1488652577061" xfId="10330" xr:uid="{00000000-0005-0000-0000-0000CC2B0000}"/>
    <cellStyle name="style1488652577155" xfId="10331" xr:uid="{00000000-0005-0000-0000-0000CD2B0000}"/>
    <cellStyle name="style1488652577248" xfId="10332" xr:uid="{00000000-0005-0000-0000-0000CE2B0000}"/>
    <cellStyle name="style1488652577342" xfId="10333" xr:uid="{00000000-0005-0000-0000-0000CF2B0000}"/>
    <cellStyle name="style1488652577436" xfId="10334" xr:uid="{00000000-0005-0000-0000-0000D02B0000}"/>
    <cellStyle name="style1488652577561" xfId="10335" xr:uid="{00000000-0005-0000-0000-0000D12B0000}"/>
    <cellStyle name="style1488652577670" xfId="10336" xr:uid="{00000000-0005-0000-0000-0000D22B0000}"/>
    <cellStyle name="style1488652577764" xfId="10337" xr:uid="{00000000-0005-0000-0000-0000D32B0000}"/>
    <cellStyle name="style1488652577858" xfId="10338" xr:uid="{00000000-0005-0000-0000-0000D42B0000}"/>
    <cellStyle name="style1488652577952" xfId="10339" xr:uid="{00000000-0005-0000-0000-0000D52B0000}"/>
    <cellStyle name="style1488652578030" xfId="10340" xr:uid="{00000000-0005-0000-0000-0000D62B0000}"/>
    <cellStyle name="style1488652578123" xfId="10341" xr:uid="{00000000-0005-0000-0000-0000D72B0000}"/>
    <cellStyle name="style1488652578233" xfId="10342" xr:uid="{00000000-0005-0000-0000-0000D82B0000}"/>
    <cellStyle name="style1488652578327" xfId="10343" xr:uid="{00000000-0005-0000-0000-0000D92B0000}"/>
    <cellStyle name="style1488652578420" xfId="10344" xr:uid="{00000000-0005-0000-0000-0000DA2B0000}"/>
    <cellStyle name="style1488652578514" xfId="10345" xr:uid="{00000000-0005-0000-0000-0000DB2B0000}"/>
    <cellStyle name="style1488652578623" xfId="10346" xr:uid="{00000000-0005-0000-0000-0000DC2B0000}"/>
    <cellStyle name="style1488652578717" xfId="10347" xr:uid="{00000000-0005-0000-0000-0000DD2B0000}"/>
    <cellStyle name="style1488652578811" xfId="10348" xr:uid="{00000000-0005-0000-0000-0000DE2B0000}"/>
    <cellStyle name="style1488652578905" xfId="10349" xr:uid="{00000000-0005-0000-0000-0000DF2B0000}"/>
    <cellStyle name="style1488652617035" xfId="10350" xr:uid="{00000000-0005-0000-0000-0000E02B0000}"/>
    <cellStyle name="style1488652617145" xfId="10351" xr:uid="{00000000-0005-0000-0000-0000E12B0000}"/>
    <cellStyle name="style1488652617238" xfId="10352" xr:uid="{00000000-0005-0000-0000-0000E22B0000}"/>
    <cellStyle name="style1488652617332" xfId="10353" xr:uid="{00000000-0005-0000-0000-0000E32B0000}"/>
    <cellStyle name="style1488652617426" xfId="10354" xr:uid="{00000000-0005-0000-0000-0000E42B0000}"/>
    <cellStyle name="style1488652617520" xfId="10355" xr:uid="{00000000-0005-0000-0000-0000E52B0000}"/>
    <cellStyle name="style1488652617598" xfId="10356" xr:uid="{00000000-0005-0000-0000-0000E62B0000}"/>
    <cellStyle name="style1488652617691" xfId="10357" xr:uid="{00000000-0005-0000-0000-0000E72B0000}"/>
    <cellStyle name="style1488652617785" xfId="10358" xr:uid="{00000000-0005-0000-0000-0000E82B0000}"/>
    <cellStyle name="style1488652617879" xfId="10359" xr:uid="{00000000-0005-0000-0000-0000E92B0000}"/>
    <cellStyle name="style1488652617973" xfId="10360" xr:uid="{00000000-0005-0000-0000-0000EA2B0000}"/>
    <cellStyle name="style1488652618066" xfId="10361" xr:uid="{00000000-0005-0000-0000-0000EB2B0000}"/>
    <cellStyle name="style1488652618160" xfId="10362" xr:uid="{00000000-0005-0000-0000-0000EC2B0000}"/>
    <cellStyle name="style1488652618254" xfId="10363" xr:uid="{00000000-0005-0000-0000-0000ED2B0000}"/>
    <cellStyle name="style1488652618348" xfId="10364" xr:uid="{00000000-0005-0000-0000-0000EE2B0000}"/>
    <cellStyle name="style1488652618442" xfId="10365" xr:uid="{00000000-0005-0000-0000-0000EF2B0000}"/>
    <cellStyle name="style1488652618535" xfId="10366" xr:uid="{00000000-0005-0000-0000-0000F02B0000}"/>
    <cellStyle name="style1488652618676" xfId="10367" xr:uid="{00000000-0005-0000-0000-0000F12B0000}"/>
    <cellStyle name="style1488652618770" xfId="10368" xr:uid="{00000000-0005-0000-0000-0000F22B0000}"/>
    <cellStyle name="style1488652618864" xfId="10369" xr:uid="{00000000-0005-0000-0000-0000F32B0000}"/>
    <cellStyle name="style1488652618957" xfId="10370" xr:uid="{00000000-0005-0000-0000-0000F42B0000}"/>
    <cellStyle name="style1488652619067" xfId="10371" xr:uid="{00000000-0005-0000-0000-0000F52B0000}"/>
    <cellStyle name="style1488652619176" xfId="10372" xr:uid="{00000000-0005-0000-0000-0000F62B0000}"/>
    <cellStyle name="style1488652619270" xfId="10373" xr:uid="{00000000-0005-0000-0000-0000F72B0000}"/>
    <cellStyle name="style1488652619379" xfId="10374" xr:uid="{00000000-0005-0000-0000-0000F82B0000}"/>
    <cellStyle name="style1488652619473" xfId="10375" xr:uid="{00000000-0005-0000-0000-0000F92B0000}"/>
    <cellStyle name="style1488652619551" xfId="10376" xr:uid="{00000000-0005-0000-0000-0000FA2B0000}"/>
    <cellStyle name="style1488652619692" xfId="10377" xr:uid="{00000000-0005-0000-0000-0000FB2B0000}"/>
    <cellStyle name="style1488652619785" xfId="10378" xr:uid="{00000000-0005-0000-0000-0000FC2B0000}"/>
    <cellStyle name="style1488652619879" xfId="10379" xr:uid="{00000000-0005-0000-0000-0000FD2B0000}"/>
    <cellStyle name="style1488652619973" xfId="10380" xr:uid="{00000000-0005-0000-0000-0000FE2B0000}"/>
    <cellStyle name="style1488652620082" xfId="10381" xr:uid="{00000000-0005-0000-0000-0000FF2B0000}"/>
    <cellStyle name="style1488652620161" xfId="10382" xr:uid="{00000000-0005-0000-0000-0000002C0000}"/>
    <cellStyle name="style1488652620239" xfId="10383" xr:uid="{00000000-0005-0000-0000-0000012C0000}"/>
    <cellStyle name="style1488652620317" xfId="10384" xr:uid="{00000000-0005-0000-0000-0000022C0000}"/>
    <cellStyle name="style1488652620395" xfId="10385" xr:uid="{00000000-0005-0000-0000-0000032C0000}"/>
    <cellStyle name="style1488652620481" xfId="10386" xr:uid="{00000000-0005-0000-0000-0000042C0000}"/>
    <cellStyle name="style1488652620555" xfId="10387" xr:uid="{00000000-0005-0000-0000-0000052C0000}"/>
    <cellStyle name="style1488652620633" xfId="10388" xr:uid="{00000000-0005-0000-0000-0000062C0000}"/>
    <cellStyle name="style1488652620758" xfId="10389" xr:uid="{00000000-0005-0000-0000-0000072C0000}"/>
    <cellStyle name="style1488652620820" xfId="10390" xr:uid="{00000000-0005-0000-0000-0000082C0000}"/>
    <cellStyle name="style1488652620898" xfId="10391" xr:uid="{00000000-0005-0000-0000-0000092C0000}"/>
    <cellStyle name="style1488652620977" xfId="10392" xr:uid="{00000000-0005-0000-0000-00000A2C0000}"/>
    <cellStyle name="style1488652659971" xfId="10393" xr:uid="{00000000-0005-0000-0000-00000B2C0000}"/>
    <cellStyle name="style1488652660080" xfId="10394" xr:uid="{00000000-0005-0000-0000-00000C2C0000}"/>
    <cellStyle name="style1488652660158" xfId="10395" xr:uid="{00000000-0005-0000-0000-00000D2C0000}"/>
    <cellStyle name="style1488652660252" xfId="10396" xr:uid="{00000000-0005-0000-0000-00000E2C0000}"/>
    <cellStyle name="style1488652660346" xfId="10397" xr:uid="{00000000-0005-0000-0000-00000F2C0000}"/>
    <cellStyle name="style1488652660439" xfId="10398" xr:uid="{00000000-0005-0000-0000-0000102C0000}"/>
    <cellStyle name="style1488652660533" xfId="10399" xr:uid="{00000000-0005-0000-0000-0000112C0000}"/>
    <cellStyle name="style1488652660611" xfId="10400" xr:uid="{00000000-0005-0000-0000-0000122C0000}"/>
    <cellStyle name="style1488652660706" xfId="10401" xr:uid="{00000000-0005-0000-0000-0000132C0000}"/>
    <cellStyle name="style1488652660800" xfId="10402" xr:uid="{00000000-0005-0000-0000-0000142C0000}"/>
    <cellStyle name="style1488652660893" xfId="10403" xr:uid="{00000000-0005-0000-0000-0000152C0000}"/>
    <cellStyle name="style1488652660971" xfId="10404" xr:uid="{00000000-0005-0000-0000-0000162C0000}"/>
    <cellStyle name="style1488652661081" xfId="10405" xr:uid="{00000000-0005-0000-0000-0000172C0000}"/>
    <cellStyle name="style1488652661175" xfId="10406" xr:uid="{00000000-0005-0000-0000-0000182C0000}"/>
    <cellStyle name="style1488652661284" xfId="10407" xr:uid="{00000000-0005-0000-0000-0000192C0000}"/>
    <cellStyle name="style1488652661378" xfId="10408" xr:uid="{00000000-0005-0000-0000-00001A2C0000}"/>
    <cellStyle name="style1488652661472" xfId="10409" xr:uid="{00000000-0005-0000-0000-00001B2C0000}"/>
    <cellStyle name="style1488652661612" xfId="10410" xr:uid="{00000000-0005-0000-0000-00001C2C0000}"/>
    <cellStyle name="style1488652661706" xfId="10411" xr:uid="{00000000-0005-0000-0000-00001D2C0000}"/>
    <cellStyle name="style1488652661800" xfId="10412" xr:uid="{00000000-0005-0000-0000-00001E2C0000}"/>
    <cellStyle name="style1488652661893" xfId="10413" xr:uid="{00000000-0005-0000-0000-00001F2C0000}"/>
    <cellStyle name="style1488652661987" xfId="10414" xr:uid="{00000000-0005-0000-0000-0000202C0000}"/>
    <cellStyle name="style1488652662081" xfId="10415" xr:uid="{00000000-0005-0000-0000-0000212C0000}"/>
    <cellStyle name="style1488652662175" xfId="10416" xr:uid="{00000000-0005-0000-0000-0000222C0000}"/>
    <cellStyle name="style1488652662268" xfId="10417" xr:uid="{00000000-0005-0000-0000-0000232C0000}"/>
    <cellStyle name="style1488652662362" xfId="10418" xr:uid="{00000000-0005-0000-0000-0000242C0000}"/>
    <cellStyle name="style1488652662456" xfId="10419" xr:uid="{00000000-0005-0000-0000-0000252C0000}"/>
    <cellStyle name="style1488652662565" xfId="10420" xr:uid="{00000000-0005-0000-0000-0000262C0000}"/>
    <cellStyle name="style1488652662659" xfId="10421" xr:uid="{00000000-0005-0000-0000-0000272C0000}"/>
    <cellStyle name="style1488652662738" xfId="10422" xr:uid="{00000000-0005-0000-0000-0000282C0000}"/>
    <cellStyle name="style1488652662831" xfId="10423" xr:uid="{00000000-0005-0000-0000-0000292C0000}"/>
    <cellStyle name="style1488652662941" xfId="10424" xr:uid="{00000000-0005-0000-0000-00002A2C0000}"/>
    <cellStyle name="style1488652663019" xfId="10425" xr:uid="{00000000-0005-0000-0000-00002B2C0000}"/>
    <cellStyle name="style1488652663097" xfId="10426" xr:uid="{00000000-0005-0000-0000-00002C2C0000}"/>
    <cellStyle name="style1488652663175" xfId="10427" xr:uid="{00000000-0005-0000-0000-00002D2C0000}"/>
    <cellStyle name="style1488652663238" xfId="10428" xr:uid="{00000000-0005-0000-0000-00002E2C0000}"/>
    <cellStyle name="style1488652663331" xfId="10429" xr:uid="{00000000-0005-0000-0000-00002F2C0000}"/>
    <cellStyle name="style1488652663409" xfId="10430" xr:uid="{00000000-0005-0000-0000-0000302C0000}"/>
    <cellStyle name="style1488652663488" xfId="10431" xr:uid="{00000000-0005-0000-0000-0000312C0000}"/>
    <cellStyle name="style1488652663581" xfId="10432" xr:uid="{00000000-0005-0000-0000-0000322C0000}"/>
    <cellStyle name="style1488652663644" xfId="10433" xr:uid="{00000000-0005-0000-0000-0000332C0000}"/>
    <cellStyle name="style1488652663722" xfId="10434" xr:uid="{00000000-0005-0000-0000-0000342C0000}"/>
    <cellStyle name="style1488652663800" xfId="10435" xr:uid="{00000000-0005-0000-0000-0000352C0000}"/>
    <cellStyle name="style1488652703072" xfId="10436" xr:uid="{00000000-0005-0000-0000-0000362C0000}"/>
    <cellStyle name="style1488652703181" xfId="10437" xr:uid="{00000000-0005-0000-0000-0000372C0000}"/>
    <cellStyle name="style1488652703290" xfId="10438" xr:uid="{00000000-0005-0000-0000-0000382C0000}"/>
    <cellStyle name="style1488652703384" xfId="10439" xr:uid="{00000000-0005-0000-0000-0000392C0000}"/>
    <cellStyle name="style1488652703493" xfId="10440" xr:uid="{00000000-0005-0000-0000-00003A2C0000}"/>
    <cellStyle name="style1488652703603" xfId="10441" xr:uid="{00000000-0005-0000-0000-00003B2C0000}"/>
    <cellStyle name="style1488652703712" xfId="10442" xr:uid="{00000000-0005-0000-0000-00003C2C0000}"/>
    <cellStyle name="style1488652703822" xfId="10443" xr:uid="{00000000-0005-0000-0000-00003D2C0000}"/>
    <cellStyle name="style1488652703916" xfId="10444" xr:uid="{00000000-0005-0000-0000-00003E2C0000}"/>
    <cellStyle name="style1488652703994" xfId="10445" xr:uid="{00000000-0005-0000-0000-00003F2C0000}"/>
    <cellStyle name="style1488652704103" xfId="10446" xr:uid="{00000000-0005-0000-0000-0000402C0000}"/>
    <cellStyle name="style1488652704197" xfId="10447" xr:uid="{00000000-0005-0000-0000-0000412C0000}"/>
    <cellStyle name="style1488652704291" xfId="10448" xr:uid="{00000000-0005-0000-0000-0000422C0000}"/>
    <cellStyle name="style1488652704400" xfId="10449" xr:uid="{00000000-0005-0000-0000-0000432C0000}"/>
    <cellStyle name="style1488652704494" xfId="10450" xr:uid="{00000000-0005-0000-0000-0000442C0000}"/>
    <cellStyle name="style1488652704650" xfId="10451" xr:uid="{00000000-0005-0000-0000-0000452C0000}"/>
    <cellStyle name="style1488652704775" xfId="10452" xr:uid="{00000000-0005-0000-0000-0000462C0000}"/>
    <cellStyle name="style1488652704869" xfId="10453" xr:uid="{00000000-0005-0000-0000-0000472C0000}"/>
    <cellStyle name="style1488652704978" xfId="10454" xr:uid="{00000000-0005-0000-0000-0000482C0000}"/>
    <cellStyle name="style1488652705103" xfId="10455" xr:uid="{00000000-0005-0000-0000-0000492C0000}"/>
    <cellStyle name="style1488652743359" xfId="10456" xr:uid="{00000000-0005-0000-0000-00004A2C0000}"/>
    <cellStyle name="style1488652743453" xfId="10457" xr:uid="{00000000-0005-0000-0000-00004B2C0000}"/>
    <cellStyle name="style1488652743547" xfId="10458" xr:uid="{00000000-0005-0000-0000-00004C2C0000}"/>
    <cellStyle name="style1488652743640" xfId="10459" xr:uid="{00000000-0005-0000-0000-00004D2C0000}"/>
    <cellStyle name="style1488652743734" xfId="10460" xr:uid="{00000000-0005-0000-0000-00004E2C0000}"/>
    <cellStyle name="style1488652743812" xfId="10461" xr:uid="{00000000-0005-0000-0000-00004F2C0000}"/>
    <cellStyle name="style1488652743875" xfId="10462" xr:uid="{00000000-0005-0000-0000-0000502C0000}"/>
    <cellStyle name="style1488652743968" xfId="10463" xr:uid="{00000000-0005-0000-0000-0000512C0000}"/>
    <cellStyle name="style1488652744062" xfId="10464" xr:uid="{00000000-0005-0000-0000-0000522C0000}"/>
    <cellStyle name="style1488652744140" xfId="10465" xr:uid="{00000000-0005-0000-0000-0000532C0000}"/>
    <cellStyle name="style1488652744234" xfId="10466" xr:uid="{00000000-0005-0000-0000-0000542C0000}"/>
    <cellStyle name="style1488652744328" xfId="10467" xr:uid="{00000000-0005-0000-0000-0000552C0000}"/>
    <cellStyle name="style1488652744422" xfId="10468" xr:uid="{00000000-0005-0000-0000-0000562C0000}"/>
    <cellStyle name="style1488652744515" xfId="10469" xr:uid="{00000000-0005-0000-0000-0000572C0000}"/>
    <cellStyle name="style1488652744609" xfId="10470" xr:uid="{00000000-0005-0000-0000-0000582C0000}"/>
    <cellStyle name="style1488652744703" xfId="10471" xr:uid="{00000000-0005-0000-0000-0000592C0000}"/>
    <cellStyle name="style1488652744797" xfId="10472" xr:uid="{00000000-0005-0000-0000-00005A2C0000}"/>
    <cellStyle name="style1488652744922" xfId="10473" xr:uid="{00000000-0005-0000-0000-00005B2C0000}"/>
    <cellStyle name="style1488652745016" xfId="10474" xr:uid="{00000000-0005-0000-0000-00005C2C0000}"/>
    <cellStyle name="style1488652745109" xfId="10475" xr:uid="{00000000-0005-0000-0000-00005D2C0000}"/>
    <cellStyle name="style1488652745203" xfId="10476" xr:uid="{00000000-0005-0000-0000-00005E2C0000}"/>
    <cellStyle name="style1488652745297" xfId="10477" xr:uid="{00000000-0005-0000-0000-00005F2C0000}"/>
    <cellStyle name="style1488652745422" xfId="10478" xr:uid="{00000000-0005-0000-0000-0000602C0000}"/>
    <cellStyle name="style1488652745531" xfId="10479" xr:uid="{00000000-0005-0000-0000-0000612C0000}"/>
    <cellStyle name="style1488652745641" xfId="10480" xr:uid="{00000000-0005-0000-0000-0000622C0000}"/>
    <cellStyle name="style1488652745750" xfId="10481" xr:uid="{00000000-0005-0000-0000-0000632C0000}"/>
    <cellStyle name="style1488652745859" xfId="10482" xr:uid="{00000000-0005-0000-0000-0000642C0000}"/>
    <cellStyle name="style1488652745969" xfId="10483" xr:uid="{00000000-0005-0000-0000-0000652C0000}"/>
    <cellStyle name="style1488652746063" xfId="10484" xr:uid="{00000000-0005-0000-0000-0000662C0000}"/>
    <cellStyle name="style1488652746141" xfId="10485" xr:uid="{00000000-0005-0000-0000-0000672C0000}"/>
    <cellStyle name="style1488652784679" xfId="10486" xr:uid="{00000000-0005-0000-0000-0000682C0000}"/>
    <cellStyle name="style1488652784773" xfId="10487" xr:uid="{00000000-0005-0000-0000-0000692C0000}"/>
    <cellStyle name="style1488652784867" xfId="10488" xr:uid="{00000000-0005-0000-0000-00006A2C0000}"/>
    <cellStyle name="style1488652784945" xfId="10489" xr:uid="{00000000-0005-0000-0000-00006B2C0000}"/>
    <cellStyle name="style1488652785039" xfId="10490" xr:uid="{00000000-0005-0000-0000-00006C2C0000}"/>
    <cellStyle name="style1488652785132" xfId="10491" xr:uid="{00000000-0005-0000-0000-00006D2C0000}"/>
    <cellStyle name="style1488652785211" xfId="10492" xr:uid="{00000000-0005-0000-0000-00006E2C0000}"/>
    <cellStyle name="style1488652785289" xfId="10493" xr:uid="{00000000-0005-0000-0000-00006F2C0000}"/>
    <cellStyle name="style1488652785398" xfId="10494" xr:uid="{00000000-0005-0000-0000-0000702C0000}"/>
    <cellStyle name="style1488652785476" xfId="10495" xr:uid="{00000000-0005-0000-0000-0000712C0000}"/>
    <cellStyle name="style1488652785570" xfId="10496" xr:uid="{00000000-0005-0000-0000-0000722C0000}"/>
    <cellStyle name="style1488652785664" xfId="10497" xr:uid="{00000000-0005-0000-0000-0000732C0000}"/>
    <cellStyle name="style1488652785758" xfId="10498" xr:uid="{00000000-0005-0000-0000-0000742C0000}"/>
    <cellStyle name="style1488652785851" xfId="10499" xr:uid="{00000000-0005-0000-0000-0000752C0000}"/>
    <cellStyle name="style1488652785945" xfId="10500" xr:uid="{00000000-0005-0000-0000-0000762C0000}"/>
    <cellStyle name="style1488652786023" xfId="10501" xr:uid="{00000000-0005-0000-0000-0000772C0000}"/>
    <cellStyle name="style1488652786133" xfId="10502" xr:uid="{00000000-0005-0000-0000-0000782C0000}"/>
    <cellStyle name="style1488652786258" xfId="10503" xr:uid="{00000000-0005-0000-0000-0000792C0000}"/>
    <cellStyle name="style1488652786367" xfId="10504" xr:uid="{00000000-0005-0000-0000-00007A2C0000}"/>
    <cellStyle name="style1488652786445" xfId="10505" xr:uid="{00000000-0005-0000-0000-00007B2C0000}"/>
    <cellStyle name="style1488652786539" xfId="10506" xr:uid="{00000000-0005-0000-0000-00007C2C0000}"/>
    <cellStyle name="style1488652786648" xfId="10507" xr:uid="{00000000-0005-0000-0000-00007D2C0000}"/>
    <cellStyle name="style1488652786742" xfId="10508" xr:uid="{00000000-0005-0000-0000-00007E2C0000}"/>
    <cellStyle name="style1488652786836" xfId="10509" xr:uid="{00000000-0005-0000-0000-00007F2C0000}"/>
    <cellStyle name="style1488652786930" xfId="10510" xr:uid="{00000000-0005-0000-0000-0000802C0000}"/>
    <cellStyle name="style1488652787008" xfId="10511" xr:uid="{00000000-0005-0000-0000-0000812C0000}"/>
    <cellStyle name="style1488652787102" xfId="10512" xr:uid="{00000000-0005-0000-0000-0000822C0000}"/>
    <cellStyle name="style1488652787195" xfId="10513" xr:uid="{00000000-0005-0000-0000-0000832C0000}"/>
    <cellStyle name="style1488652787289" xfId="10514" xr:uid="{00000000-0005-0000-0000-0000842C0000}"/>
    <cellStyle name="style1488652787383" xfId="10515" xr:uid="{00000000-0005-0000-0000-0000852C0000}"/>
    <cellStyle name="style1488796996647" xfId="10516" xr:uid="{00000000-0005-0000-0000-0000862C0000}"/>
    <cellStyle name="style1488796996772" xfId="10517" xr:uid="{00000000-0005-0000-0000-0000872C0000}"/>
    <cellStyle name="style1488796996882" xfId="10518" xr:uid="{00000000-0005-0000-0000-0000882C0000}"/>
    <cellStyle name="style1488796996991" xfId="10519" xr:uid="{00000000-0005-0000-0000-0000892C0000}"/>
    <cellStyle name="style1488796997100" xfId="10520" xr:uid="{00000000-0005-0000-0000-00008A2C0000}"/>
    <cellStyle name="style1488796997210" xfId="10521" xr:uid="{00000000-0005-0000-0000-00008B2C0000}"/>
    <cellStyle name="style1488796997304" xfId="10522" xr:uid="{00000000-0005-0000-0000-00008C2C0000}"/>
    <cellStyle name="style1488796997413" xfId="10523" xr:uid="{00000000-0005-0000-0000-00008D2C0000}"/>
    <cellStyle name="style1488796997491" xfId="10524" xr:uid="{00000000-0005-0000-0000-00008E2C0000}"/>
    <cellStyle name="style1488796997616" xfId="10525" xr:uid="{00000000-0005-0000-0000-00008F2C0000}"/>
    <cellStyle name="style1488796997741" xfId="10526" xr:uid="{00000000-0005-0000-0000-0000902C0000}"/>
    <cellStyle name="style1488796997850" xfId="10527" xr:uid="{00000000-0005-0000-0000-0000912C0000}"/>
    <cellStyle name="style1488796997929" xfId="10528" xr:uid="{00000000-0005-0000-0000-0000922C0000}"/>
    <cellStyle name="style1488796998023" xfId="10529" xr:uid="{00000000-0005-0000-0000-0000932C0000}"/>
    <cellStyle name="style1488796998101" xfId="10530" xr:uid="{00000000-0005-0000-0000-0000942C0000}"/>
    <cellStyle name="style1488796998257" xfId="10531" xr:uid="{00000000-0005-0000-0000-0000952C0000}"/>
    <cellStyle name="style1488796998382" xfId="10532" xr:uid="{00000000-0005-0000-0000-0000962C0000}"/>
    <cellStyle name="style1488796998491" xfId="10533" xr:uid="{00000000-0005-0000-0000-0000972C0000}"/>
    <cellStyle name="style1488796998585" xfId="10534" xr:uid="{00000000-0005-0000-0000-0000982C0000}"/>
    <cellStyle name="style1488796998694" xfId="10535" xr:uid="{00000000-0005-0000-0000-0000992C0000}"/>
    <cellStyle name="style1488796998804" xfId="10536" xr:uid="{00000000-0005-0000-0000-00009A2C0000}"/>
    <cellStyle name="style1488796998898" xfId="10537" xr:uid="{00000000-0005-0000-0000-00009B2C0000}"/>
    <cellStyle name="style1488796999007" xfId="10538" xr:uid="{00000000-0005-0000-0000-00009C2C0000}"/>
    <cellStyle name="style1488796999116" xfId="10539" xr:uid="{00000000-0005-0000-0000-00009D2C0000}"/>
    <cellStyle name="style1488796999210" xfId="10540" xr:uid="{00000000-0005-0000-0000-00009E2C0000}"/>
    <cellStyle name="style1488796999320" xfId="10541" xr:uid="{00000000-0005-0000-0000-00009F2C0000}"/>
    <cellStyle name="style1488796999429" xfId="10542" xr:uid="{00000000-0005-0000-0000-0000A02C0000}"/>
    <cellStyle name="style1488796999491" xfId="10543" xr:uid="{00000000-0005-0000-0000-0000A12C0000}"/>
    <cellStyle name="style1488796999601" xfId="10544" xr:uid="{00000000-0005-0000-0000-0000A22C0000}"/>
    <cellStyle name="style1488796999710" xfId="10545" xr:uid="{00000000-0005-0000-0000-0000A32C0000}"/>
    <cellStyle name="style1488796999835" xfId="10546" xr:uid="{00000000-0005-0000-0000-0000A42C0000}"/>
    <cellStyle name="style1488796999913" xfId="10547" xr:uid="{00000000-0005-0000-0000-0000A52C0000}"/>
    <cellStyle name="style1488797047864" xfId="10548" xr:uid="{00000000-0005-0000-0000-0000A62C0000}"/>
    <cellStyle name="style1488797047973" xfId="10549" xr:uid="{00000000-0005-0000-0000-0000A72C0000}"/>
    <cellStyle name="style1488797048051" xfId="10550" xr:uid="{00000000-0005-0000-0000-0000A82C0000}"/>
    <cellStyle name="style1488797048145" xfId="10551" xr:uid="{00000000-0005-0000-0000-0000A92C0000}"/>
    <cellStyle name="style1488797048239" xfId="10552" xr:uid="{00000000-0005-0000-0000-0000AA2C0000}"/>
    <cellStyle name="style1488797048317" xfId="10553" xr:uid="{00000000-0005-0000-0000-0000AB2C0000}"/>
    <cellStyle name="style1488797048411" xfId="10554" xr:uid="{00000000-0005-0000-0000-0000AC2C0000}"/>
    <cellStyle name="style1488797048504" xfId="10555" xr:uid="{00000000-0005-0000-0000-0000AD2C0000}"/>
    <cellStyle name="style1488797048583" xfId="10556" xr:uid="{00000000-0005-0000-0000-0000AE2C0000}"/>
    <cellStyle name="style1488797048676" xfId="10557" xr:uid="{00000000-0005-0000-0000-0000AF2C0000}"/>
    <cellStyle name="style1488797048770" xfId="10558" xr:uid="{00000000-0005-0000-0000-0000B02C0000}"/>
    <cellStyle name="style1488797048864" xfId="10559" xr:uid="{00000000-0005-0000-0000-0000B12C0000}"/>
    <cellStyle name="style1488797048942" xfId="10560" xr:uid="{00000000-0005-0000-0000-0000B22C0000}"/>
    <cellStyle name="style1488797049036" xfId="10561" xr:uid="{00000000-0005-0000-0000-0000B32C0000}"/>
    <cellStyle name="style1488797049114" xfId="10562" xr:uid="{00000000-0005-0000-0000-0000B42C0000}"/>
    <cellStyle name="style1488797049192" xfId="10563" xr:uid="{00000000-0005-0000-0000-0000B52C0000}"/>
    <cellStyle name="style1488797049301" xfId="10564" xr:uid="{00000000-0005-0000-0000-0000B62C0000}"/>
    <cellStyle name="style1488797049426" xfId="10565" xr:uid="{00000000-0005-0000-0000-0000B72C0000}"/>
    <cellStyle name="style1488797049536" xfId="10566" xr:uid="{00000000-0005-0000-0000-0000B82C0000}"/>
    <cellStyle name="style1488797049630" xfId="10567" xr:uid="{00000000-0005-0000-0000-0000B92C0000}"/>
    <cellStyle name="style1488797049723" xfId="10568" xr:uid="{00000000-0005-0000-0000-0000BA2C0000}"/>
    <cellStyle name="style1488797049801" xfId="10569" xr:uid="{00000000-0005-0000-0000-0000BB2C0000}"/>
    <cellStyle name="style1488797049895" xfId="10570" xr:uid="{00000000-0005-0000-0000-0000BC2C0000}"/>
    <cellStyle name="style1488797049989" xfId="10571" xr:uid="{00000000-0005-0000-0000-0000BD2C0000}"/>
    <cellStyle name="style1488797050083" xfId="10572" xr:uid="{00000000-0005-0000-0000-0000BE2C0000}"/>
    <cellStyle name="style1488797050161" xfId="10573" xr:uid="{00000000-0005-0000-0000-0000BF2C0000}"/>
    <cellStyle name="style1488797050255" xfId="10574" xr:uid="{00000000-0005-0000-0000-0000C02C0000}"/>
    <cellStyle name="style1488797050333" xfId="10575" xr:uid="{00000000-0005-0000-0000-0000C12C0000}"/>
    <cellStyle name="style1488797050427" xfId="10576" xr:uid="{00000000-0005-0000-0000-0000C22C0000}"/>
    <cellStyle name="style1488797050552" xfId="10577" xr:uid="{00000000-0005-0000-0000-0000C32C0000}"/>
    <cellStyle name="style1488797050630" xfId="10578" xr:uid="{00000000-0005-0000-0000-0000C42C0000}"/>
    <cellStyle name="style1488797088123" xfId="10579" xr:uid="{00000000-0005-0000-0000-0000C52C0000}"/>
    <cellStyle name="style1488797088216" xfId="10580" xr:uid="{00000000-0005-0000-0000-0000C62C0000}"/>
    <cellStyle name="style1488797088310" xfId="10581" xr:uid="{00000000-0005-0000-0000-0000C72C0000}"/>
    <cellStyle name="style1488797088388" xfId="10582" xr:uid="{00000000-0005-0000-0000-0000C82C0000}"/>
    <cellStyle name="style1488797088482" xfId="10583" xr:uid="{00000000-0005-0000-0000-0000C92C0000}"/>
    <cellStyle name="style1488797088576" xfId="10584" xr:uid="{00000000-0005-0000-0000-0000CA2C0000}"/>
    <cellStyle name="style1488797088670" xfId="10585" xr:uid="{00000000-0005-0000-0000-0000CB2C0000}"/>
    <cellStyle name="style1488797088763" xfId="10586" xr:uid="{00000000-0005-0000-0000-0000CC2C0000}"/>
    <cellStyle name="style1488797088826" xfId="10587" xr:uid="{00000000-0005-0000-0000-0000CD2C0000}"/>
    <cellStyle name="style1488797088935" xfId="10588" xr:uid="{00000000-0005-0000-0000-0000CE2C0000}"/>
    <cellStyle name="style1488797089029" xfId="10589" xr:uid="{00000000-0005-0000-0000-0000CF2C0000}"/>
    <cellStyle name="style1488797089123" xfId="10590" xr:uid="{00000000-0005-0000-0000-0000D02C0000}"/>
    <cellStyle name="style1488797089216" xfId="10591" xr:uid="{00000000-0005-0000-0000-0000D12C0000}"/>
    <cellStyle name="style1488797089295" xfId="10592" xr:uid="{00000000-0005-0000-0000-0000D22C0000}"/>
    <cellStyle name="style1488797089373" xfId="10593" xr:uid="{00000000-0005-0000-0000-0000D32C0000}"/>
    <cellStyle name="style1488797089466" xfId="10594" xr:uid="{00000000-0005-0000-0000-0000D42C0000}"/>
    <cellStyle name="style1488797089545" xfId="10595" xr:uid="{00000000-0005-0000-0000-0000D52C0000}"/>
    <cellStyle name="style1488797089654" xfId="10596" xr:uid="{00000000-0005-0000-0000-0000D62C0000}"/>
    <cellStyle name="style1488797089795" xfId="10597" xr:uid="{00000000-0005-0000-0000-0000D72C0000}"/>
    <cellStyle name="style1488797089873" xfId="10598" xr:uid="{00000000-0005-0000-0000-0000D82C0000}"/>
    <cellStyle name="style1488797089982" xfId="10599" xr:uid="{00000000-0005-0000-0000-0000D92C0000}"/>
    <cellStyle name="style1488797090060" xfId="10600" xr:uid="{00000000-0005-0000-0000-0000DA2C0000}"/>
    <cellStyle name="style1488797090154" xfId="10601" xr:uid="{00000000-0005-0000-0000-0000DB2C0000}"/>
    <cellStyle name="style1488797090248" xfId="10602" xr:uid="{00000000-0005-0000-0000-0000DC2C0000}"/>
    <cellStyle name="style1488797090326" xfId="10603" xr:uid="{00000000-0005-0000-0000-0000DD2C0000}"/>
    <cellStyle name="style1488797090420" xfId="10604" xr:uid="{00000000-0005-0000-0000-0000DE2C0000}"/>
    <cellStyle name="style1488797090513" xfId="10605" xr:uid="{00000000-0005-0000-0000-0000DF2C0000}"/>
    <cellStyle name="style1488797090576" xfId="10606" xr:uid="{00000000-0005-0000-0000-0000E02C0000}"/>
    <cellStyle name="style1488797090670" xfId="10607" xr:uid="{00000000-0005-0000-0000-0000E12C0000}"/>
    <cellStyle name="style1488797090763" xfId="10608" xr:uid="{00000000-0005-0000-0000-0000E22C0000}"/>
    <cellStyle name="style1488797090873" xfId="10609" xr:uid="{00000000-0005-0000-0000-0000E32C0000}"/>
    <cellStyle name="style1488797090951" xfId="10610" xr:uid="{00000000-0005-0000-0000-0000E42C0000}"/>
    <cellStyle name="style1488797291294" xfId="10611" xr:uid="{00000000-0005-0000-0000-0000E52C0000}"/>
    <cellStyle name="style1488797291404" xfId="10612" xr:uid="{00000000-0005-0000-0000-0000E62C0000}"/>
    <cellStyle name="style1488797291513" xfId="10613" xr:uid="{00000000-0005-0000-0000-0000E72C0000}"/>
    <cellStyle name="style1488797291622" xfId="10614" xr:uid="{00000000-0005-0000-0000-0000E82C0000}"/>
    <cellStyle name="style1488797291716" xfId="10615" xr:uid="{00000000-0005-0000-0000-0000E92C0000}"/>
    <cellStyle name="style1488797291825" xfId="10616" xr:uid="{00000000-0005-0000-0000-0000EA2C0000}"/>
    <cellStyle name="style1488797291935" xfId="10617" xr:uid="{00000000-0005-0000-0000-0000EB2C0000}"/>
    <cellStyle name="style1488797292044" xfId="10618" xr:uid="{00000000-0005-0000-0000-0000EC2C0000}"/>
    <cellStyle name="style1488797292107" xfId="10619" xr:uid="{00000000-0005-0000-0000-0000ED2C0000}"/>
    <cellStyle name="style1488797292232" xfId="10620" xr:uid="{00000000-0005-0000-0000-0000EE2C0000}"/>
    <cellStyle name="style1488797292357" xfId="10621" xr:uid="{00000000-0005-0000-0000-0000EF2C0000}"/>
    <cellStyle name="style1488797292466" xfId="10622" xr:uid="{00000000-0005-0000-0000-0000F02C0000}"/>
    <cellStyle name="style1488797292529" xfId="10623" xr:uid="{00000000-0005-0000-0000-0000F12C0000}"/>
    <cellStyle name="style1488797292622" xfId="10624" xr:uid="{00000000-0005-0000-0000-0000F22C0000}"/>
    <cellStyle name="style1488797292701" xfId="10625" xr:uid="{00000000-0005-0000-0000-0000F32C0000}"/>
    <cellStyle name="style1488797292810" xfId="10626" xr:uid="{00000000-0005-0000-0000-0000F42C0000}"/>
    <cellStyle name="style1488797292951" xfId="10627" xr:uid="{00000000-0005-0000-0000-0000F52C0000}"/>
    <cellStyle name="style1488797293044" xfId="10628" xr:uid="{00000000-0005-0000-0000-0000F62C0000}"/>
    <cellStyle name="style1488797293154" xfId="10629" xr:uid="{00000000-0005-0000-0000-0000F72C0000}"/>
    <cellStyle name="style1488797293263" xfId="10630" xr:uid="{00000000-0005-0000-0000-0000F82C0000}"/>
    <cellStyle name="style1488797293357" xfId="10631" xr:uid="{00000000-0005-0000-0000-0000F92C0000}"/>
    <cellStyle name="style1488797293466" xfId="10632" xr:uid="{00000000-0005-0000-0000-0000FA2C0000}"/>
    <cellStyle name="style1488797293560" xfId="10633" xr:uid="{00000000-0005-0000-0000-0000FB2C0000}"/>
    <cellStyle name="style1488797293669" xfId="10634" xr:uid="{00000000-0005-0000-0000-0000FC2C0000}"/>
    <cellStyle name="style1488797293779" xfId="10635" xr:uid="{00000000-0005-0000-0000-0000FD2C0000}"/>
    <cellStyle name="style1488797293872" xfId="10636" xr:uid="{00000000-0005-0000-0000-0000FE2C0000}"/>
    <cellStyle name="style1488797294013" xfId="10637" xr:uid="{00000000-0005-0000-0000-0000FF2C0000}"/>
    <cellStyle name="style1488797294091" xfId="10638" xr:uid="{00000000-0005-0000-0000-0000002D0000}"/>
    <cellStyle name="style1488797294201" xfId="10639" xr:uid="{00000000-0005-0000-0000-0000012D0000}"/>
    <cellStyle name="style1488797294295" xfId="10640" xr:uid="{00000000-0005-0000-0000-0000022D0000}"/>
    <cellStyle name="style1488797294451" xfId="10641" xr:uid="{00000000-0005-0000-0000-0000032D0000}"/>
    <cellStyle name="style1488797294529" xfId="10642" xr:uid="{00000000-0005-0000-0000-0000042D0000}"/>
    <cellStyle name="style1488797331551" xfId="10643" xr:uid="{00000000-0005-0000-0000-0000052D0000}"/>
    <cellStyle name="style1488797331661" xfId="10644" xr:uid="{00000000-0005-0000-0000-0000062D0000}"/>
    <cellStyle name="style1488797331754" xfId="10645" xr:uid="{00000000-0005-0000-0000-0000072D0000}"/>
    <cellStyle name="style1488797331833" xfId="10646" xr:uid="{00000000-0005-0000-0000-0000082D0000}"/>
    <cellStyle name="style1488797331926" xfId="10647" xr:uid="{00000000-0005-0000-0000-0000092D0000}"/>
    <cellStyle name="style1488797332020" xfId="10648" xr:uid="{00000000-0005-0000-0000-00000A2D0000}"/>
    <cellStyle name="style1488797332114" xfId="10649" xr:uid="{00000000-0005-0000-0000-00000B2D0000}"/>
    <cellStyle name="style1488797332208" xfId="10650" xr:uid="{00000000-0005-0000-0000-00000C2D0000}"/>
    <cellStyle name="style1488797332286" xfId="10651" xr:uid="{00000000-0005-0000-0000-00000D2D0000}"/>
    <cellStyle name="style1488797332379" xfId="10652" xr:uid="{00000000-0005-0000-0000-00000E2D0000}"/>
    <cellStyle name="style1488797332489" xfId="10653" xr:uid="{00000000-0005-0000-0000-00000F2D0000}"/>
    <cellStyle name="style1488797332583" xfId="10654" xr:uid="{00000000-0005-0000-0000-0000102D0000}"/>
    <cellStyle name="style1488797332661" xfId="10655" xr:uid="{00000000-0005-0000-0000-0000112D0000}"/>
    <cellStyle name="style1488797332739" xfId="10656" xr:uid="{00000000-0005-0000-0000-0000122D0000}"/>
    <cellStyle name="style1488797332817" xfId="10657" xr:uid="{00000000-0005-0000-0000-0000132D0000}"/>
    <cellStyle name="style1488797332911" xfId="10658" xr:uid="{00000000-0005-0000-0000-0000142D0000}"/>
    <cellStyle name="style1488797333005" xfId="10659" xr:uid="{00000000-0005-0000-0000-0000152D0000}"/>
    <cellStyle name="style1488797333161" xfId="10660" xr:uid="{00000000-0005-0000-0000-0000162D0000}"/>
    <cellStyle name="style1488797333255" xfId="10661" xr:uid="{00000000-0005-0000-0000-0000172D0000}"/>
    <cellStyle name="style1488797333348" xfId="10662" xr:uid="{00000000-0005-0000-0000-0000182D0000}"/>
    <cellStyle name="style1488797333426" xfId="10663" xr:uid="{00000000-0005-0000-0000-0000192D0000}"/>
    <cellStyle name="style1488797333520" xfId="10664" xr:uid="{00000000-0005-0000-0000-00001A2D0000}"/>
    <cellStyle name="style1488797333614" xfId="10665" xr:uid="{00000000-0005-0000-0000-00001B2D0000}"/>
    <cellStyle name="style1488797333708" xfId="10666" xr:uid="{00000000-0005-0000-0000-00001C2D0000}"/>
    <cellStyle name="style1488797333786" xfId="10667" xr:uid="{00000000-0005-0000-0000-00001D2D0000}"/>
    <cellStyle name="style1488797333880" xfId="10668" xr:uid="{00000000-0005-0000-0000-00001E2D0000}"/>
    <cellStyle name="style1488797333958" xfId="10669" xr:uid="{00000000-0005-0000-0000-00001F2D0000}"/>
    <cellStyle name="style1488797334051" xfId="10670" xr:uid="{00000000-0005-0000-0000-0000202D0000}"/>
    <cellStyle name="style1488797334130" xfId="10671" xr:uid="{00000000-0005-0000-0000-0000212D0000}"/>
    <cellStyle name="style1488797334255" xfId="10672" xr:uid="{00000000-0005-0000-0000-0000222D0000}"/>
    <cellStyle name="style1488797334318" xfId="10673" xr:uid="{00000000-0005-0000-0000-0000232D0000}"/>
    <cellStyle name="style1488797371185" xfId="10674" xr:uid="{00000000-0005-0000-0000-0000242D0000}"/>
    <cellStyle name="style1488797371279" xfId="10675" xr:uid="{00000000-0005-0000-0000-0000252D0000}"/>
    <cellStyle name="style1488797371373" xfId="10676" xr:uid="{00000000-0005-0000-0000-0000262D0000}"/>
    <cellStyle name="style1488797371467" xfId="10677" xr:uid="{00000000-0005-0000-0000-0000272D0000}"/>
    <cellStyle name="style1488797371545" xfId="10678" xr:uid="{00000000-0005-0000-0000-0000282D0000}"/>
    <cellStyle name="style1488797371639" xfId="10679" xr:uid="{00000000-0005-0000-0000-0000292D0000}"/>
    <cellStyle name="style1488797371732" xfId="10680" xr:uid="{00000000-0005-0000-0000-00002A2D0000}"/>
    <cellStyle name="style1488797371826" xfId="10681" xr:uid="{00000000-0005-0000-0000-00002B2D0000}"/>
    <cellStyle name="style1488797371889" xfId="10682" xr:uid="{00000000-0005-0000-0000-00002C2D0000}"/>
    <cellStyle name="style1488797371998" xfId="10683" xr:uid="{00000000-0005-0000-0000-00002D2D0000}"/>
    <cellStyle name="style1488797372107" xfId="10684" xr:uid="{00000000-0005-0000-0000-00002E2D0000}"/>
    <cellStyle name="style1488797372185" xfId="10685" xr:uid="{00000000-0005-0000-0000-00002F2D0000}"/>
    <cellStyle name="style1488797372279" xfId="10686" xr:uid="{00000000-0005-0000-0000-0000302D0000}"/>
    <cellStyle name="style1488797372357" xfId="10687" xr:uid="{00000000-0005-0000-0000-0000312D0000}"/>
    <cellStyle name="style1488797372435" xfId="10688" xr:uid="{00000000-0005-0000-0000-0000322D0000}"/>
    <cellStyle name="style1488797372529" xfId="10689" xr:uid="{00000000-0005-0000-0000-0000332D0000}"/>
    <cellStyle name="style1488797372623" xfId="10690" xr:uid="{00000000-0005-0000-0000-0000342D0000}"/>
    <cellStyle name="style1488797372701" xfId="10691" xr:uid="{00000000-0005-0000-0000-0000352D0000}"/>
    <cellStyle name="style1488797372857" xfId="10692" xr:uid="{00000000-0005-0000-0000-0000362D0000}"/>
    <cellStyle name="style1488797372951" xfId="10693" xr:uid="{00000000-0005-0000-0000-0000372D0000}"/>
    <cellStyle name="style1488797373045" xfId="10694" xr:uid="{00000000-0005-0000-0000-0000382D0000}"/>
    <cellStyle name="style1488797373123" xfId="10695" xr:uid="{00000000-0005-0000-0000-0000392D0000}"/>
    <cellStyle name="style1488797373217" xfId="10696" xr:uid="{00000000-0005-0000-0000-00003A2D0000}"/>
    <cellStyle name="style1488797373311" xfId="10697" xr:uid="{00000000-0005-0000-0000-00003B2D0000}"/>
    <cellStyle name="style1488797373389" xfId="10698" xr:uid="{00000000-0005-0000-0000-00003C2D0000}"/>
    <cellStyle name="style1488797373482" xfId="10699" xr:uid="{00000000-0005-0000-0000-00003D2D0000}"/>
    <cellStyle name="style1488797373576" xfId="10700" xr:uid="{00000000-0005-0000-0000-00003E2D0000}"/>
    <cellStyle name="style1488797373654" xfId="10701" xr:uid="{00000000-0005-0000-0000-00003F2D0000}"/>
    <cellStyle name="style1488797373732" xfId="10702" xr:uid="{00000000-0005-0000-0000-0000402D0000}"/>
    <cellStyle name="style1488797373826" xfId="10703" xr:uid="{00000000-0005-0000-0000-0000412D0000}"/>
    <cellStyle name="style1488797373951" xfId="10704" xr:uid="{00000000-0005-0000-0000-0000422D0000}"/>
    <cellStyle name="style1488797374029" xfId="10705" xr:uid="{00000000-0005-0000-0000-0000432D0000}"/>
    <cellStyle name="style1488797512273" xfId="10706" xr:uid="{00000000-0005-0000-0000-0000442D0000}"/>
    <cellStyle name="style1488797512383" xfId="10707" xr:uid="{00000000-0005-0000-0000-0000452D0000}"/>
    <cellStyle name="style1488797512492" xfId="10708" xr:uid="{00000000-0005-0000-0000-0000462D0000}"/>
    <cellStyle name="style1488797512586" xfId="10709" xr:uid="{00000000-0005-0000-0000-0000472D0000}"/>
    <cellStyle name="style1488797512695" xfId="10710" xr:uid="{00000000-0005-0000-0000-0000482D0000}"/>
    <cellStyle name="style1488797512804" xfId="10711" xr:uid="{00000000-0005-0000-0000-0000492D0000}"/>
    <cellStyle name="style1488797512914" xfId="10712" xr:uid="{00000000-0005-0000-0000-00004A2D0000}"/>
    <cellStyle name="style1488797513023" xfId="10713" xr:uid="{00000000-0005-0000-0000-00004B2D0000}"/>
    <cellStyle name="style1488797513133" xfId="10714" xr:uid="{00000000-0005-0000-0000-00004C2D0000}"/>
    <cellStyle name="style1488797513226" xfId="10715" xr:uid="{00000000-0005-0000-0000-00004D2D0000}"/>
    <cellStyle name="style1488797513351" xfId="10716" xr:uid="{00000000-0005-0000-0000-00004E2D0000}"/>
    <cellStyle name="style1488797513445" xfId="10717" xr:uid="{00000000-0005-0000-0000-00004F2D0000}"/>
    <cellStyle name="style1488797513554" xfId="10718" xr:uid="{00000000-0005-0000-0000-0000502D0000}"/>
    <cellStyle name="style1488797513664" xfId="10719" xr:uid="{00000000-0005-0000-0000-0000512D0000}"/>
    <cellStyle name="style1488797513773" xfId="10720" xr:uid="{00000000-0005-0000-0000-0000522D0000}"/>
    <cellStyle name="style1488797513945" xfId="10721" xr:uid="{00000000-0005-0000-0000-0000532D0000}"/>
    <cellStyle name="style1488797514055" xfId="10722" xr:uid="{00000000-0005-0000-0000-0000542D0000}"/>
    <cellStyle name="style1488797514148" xfId="10723" xr:uid="{00000000-0005-0000-0000-0000552D0000}"/>
    <cellStyle name="style1488797514258" xfId="10724" xr:uid="{00000000-0005-0000-0000-0000562D0000}"/>
    <cellStyle name="style1488797514367" xfId="10725" xr:uid="{00000000-0005-0000-0000-0000572D0000}"/>
    <cellStyle name="style1488797514461" xfId="10726" xr:uid="{00000000-0005-0000-0000-0000582D0000}"/>
    <cellStyle name="style1488797514570" xfId="10727" xr:uid="{00000000-0005-0000-0000-0000592D0000}"/>
    <cellStyle name="style1488797514680" xfId="10728" xr:uid="{00000000-0005-0000-0000-00005A2D0000}"/>
    <cellStyle name="style1488797514773" xfId="10729" xr:uid="{00000000-0005-0000-0000-00005B2D0000}"/>
    <cellStyle name="style1488797514883" xfId="10730" xr:uid="{00000000-0005-0000-0000-00005C2D0000}"/>
    <cellStyle name="style1488797514992" xfId="10731" xr:uid="{00000000-0005-0000-0000-00005D2D0000}"/>
    <cellStyle name="style1488797515086" xfId="10732" xr:uid="{00000000-0005-0000-0000-00005E2D0000}"/>
    <cellStyle name="style1488797515211" xfId="10733" xr:uid="{00000000-0005-0000-0000-00005F2D0000}"/>
    <cellStyle name="style1488797515320" xfId="10734" xr:uid="{00000000-0005-0000-0000-0000602D0000}"/>
    <cellStyle name="style1488797515430" xfId="10735" xr:uid="{00000000-0005-0000-0000-0000612D0000}"/>
    <cellStyle name="style1488797515524" xfId="10736" xr:uid="{00000000-0005-0000-0000-0000622D0000}"/>
    <cellStyle name="style1488797553505" xfId="10737" xr:uid="{00000000-0005-0000-0000-0000632D0000}"/>
    <cellStyle name="style1488797553614" xfId="10738" xr:uid="{00000000-0005-0000-0000-0000642D0000}"/>
    <cellStyle name="style1488797553693" xfId="10739" xr:uid="{00000000-0005-0000-0000-0000652D0000}"/>
    <cellStyle name="style1488797553786" xfId="10740" xr:uid="{00000000-0005-0000-0000-0000662D0000}"/>
    <cellStyle name="style1488797553880" xfId="10741" xr:uid="{00000000-0005-0000-0000-0000672D0000}"/>
    <cellStyle name="style1488797553958" xfId="10742" xr:uid="{00000000-0005-0000-0000-0000682D0000}"/>
    <cellStyle name="style1488797554052" xfId="10743" xr:uid="{00000000-0005-0000-0000-0000692D0000}"/>
    <cellStyle name="style1488797554146" xfId="10744" xr:uid="{00000000-0005-0000-0000-00006A2D0000}"/>
    <cellStyle name="style1488797554240" xfId="10745" xr:uid="{00000000-0005-0000-0000-00006B2D0000}"/>
    <cellStyle name="style1488797554333" xfId="10746" xr:uid="{00000000-0005-0000-0000-00006C2D0000}"/>
    <cellStyle name="style1488797554411" xfId="10747" xr:uid="{00000000-0005-0000-0000-00006D2D0000}"/>
    <cellStyle name="style1488797554505" xfId="10748" xr:uid="{00000000-0005-0000-0000-00006E2D0000}"/>
    <cellStyle name="style1488797554615" xfId="10749" xr:uid="{00000000-0005-0000-0000-00006F2D0000}"/>
    <cellStyle name="style1488797554693" xfId="10750" xr:uid="{00000000-0005-0000-0000-0000702D0000}"/>
    <cellStyle name="style1488797554786" xfId="10751" xr:uid="{00000000-0005-0000-0000-0000712D0000}"/>
    <cellStyle name="style1488797554880" xfId="10752" xr:uid="{00000000-0005-0000-0000-0000722D0000}"/>
    <cellStyle name="style1488797554974" xfId="10753" xr:uid="{00000000-0005-0000-0000-0000732D0000}"/>
    <cellStyle name="style1488797555146" xfId="10754" xr:uid="{00000000-0005-0000-0000-0000742D0000}"/>
    <cellStyle name="style1488797555224" xfId="10755" xr:uid="{00000000-0005-0000-0000-0000752D0000}"/>
    <cellStyle name="style1488797555318" xfId="10756" xr:uid="{00000000-0005-0000-0000-0000762D0000}"/>
    <cellStyle name="style1488797555412" xfId="10757" xr:uid="{00000000-0005-0000-0000-0000772D0000}"/>
    <cellStyle name="style1488797555490" xfId="10758" xr:uid="{00000000-0005-0000-0000-0000782D0000}"/>
    <cellStyle name="style1488797555584" xfId="10759" xr:uid="{00000000-0005-0000-0000-0000792D0000}"/>
    <cellStyle name="style1488797555678" xfId="10760" xr:uid="{00000000-0005-0000-0000-00007A2D0000}"/>
    <cellStyle name="style1488797555771" xfId="10761" xr:uid="{00000000-0005-0000-0000-00007B2D0000}"/>
    <cellStyle name="style1488797555896" xfId="10762" xr:uid="{00000000-0005-0000-0000-00007C2D0000}"/>
    <cellStyle name="style1488797556021" xfId="10763" xr:uid="{00000000-0005-0000-0000-00007D2D0000}"/>
    <cellStyle name="style1488797556240" xfId="10764" xr:uid="{00000000-0005-0000-0000-00007E2D0000}"/>
    <cellStyle name="style1488797556350" xfId="10765" xr:uid="{00000000-0005-0000-0000-00007F2D0000}"/>
    <cellStyle name="style1488797556443" xfId="10766" xr:uid="{00000000-0005-0000-0000-0000802D0000}"/>
    <cellStyle name="style1488797556521" xfId="10767" xr:uid="{00000000-0005-0000-0000-0000812D0000}"/>
    <cellStyle name="style1488797556646" xfId="10768" xr:uid="{00000000-0005-0000-0000-0000822D0000}"/>
    <cellStyle name="style1488797556709" xfId="10769" xr:uid="{00000000-0005-0000-0000-0000832D0000}"/>
    <cellStyle name="style1488797556787" xfId="10770" xr:uid="{00000000-0005-0000-0000-0000842D0000}"/>
    <cellStyle name="style1488797556865" xfId="10771" xr:uid="{00000000-0005-0000-0000-0000852D0000}"/>
    <cellStyle name="style1488797556943" xfId="10772" xr:uid="{00000000-0005-0000-0000-0000862D0000}"/>
    <cellStyle name="style1488797557021" xfId="10773" xr:uid="{00000000-0005-0000-0000-0000872D0000}"/>
    <cellStyle name="style1488797557100" xfId="10774" xr:uid="{00000000-0005-0000-0000-0000882D0000}"/>
    <cellStyle name="style1488797557162" xfId="10775" xr:uid="{00000000-0005-0000-0000-0000892D0000}"/>
    <cellStyle name="style1488797557318" xfId="10776" xr:uid="{00000000-0005-0000-0000-00008A2D0000}"/>
    <cellStyle name="style1488797557412" xfId="10777" xr:uid="{00000000-0005-0000-0000-00008B2D0000}"/>
    <cellStyle name="style1488797557475" xfId="10778" xr:uid="{00000000-0005-0000-0000-00008C2D0000}"/>
    <cellStyle name="style1488797557553" xfId="10779" xr:uid="{00000000-0005-0000-0000-00008D2D0000}"/>
    <cellStyle name="style1488797595574" xfId="10780" xr:uid="{00000000-0005-0000-0000-00008E2D0000}"/>
    <cellStyle name="style1488797595668" xfId="10781" xr:uid="{00000000-0005-0000-0000-00008F2D0000}"/>
    <cellStyle name="style1488797595762" xfId="10782" xr:uid="{00000000-0005-0000-0000-0000902D0000}"/>
    <cellStyle name="style1488797595840" xfId="10783" xr:uid="{00000000-0005-0000-0000-0000912D0000}"/>
    <cellStyle name="style1488797595934" xfId="10784" xr:uid="{00000000-0005-0000-0000-0000922D0000}"/>
    <cellStyle name="style1488797596027" xfId="10785" xr:uid="{00000000-0005-0000-0000-0000932D0000}"/>
    <cellStyle name="style1488797596106" xfId="10786" xr:uid="{00000000-0005-0000-0000-0000942D0000}"/>
    <cellStyle name="style1488797596215" xfId="10787" xr:uid="{00000000-0005-0000-0000-0000952D0000}"/>
    <cellStyle name="style1488797596293" xfId="10788" xr:uid="{00000000-0005-0000-0000-0000962D0000}"/>
    <cellStyle name="style1488797596387" xfId="10789" xr:uid="{00000000-0005-0000-0000-0000972D0000}"/>
    <cellStyle name="style1488797596481" xfId="10790" xr:uid="{00000000-0005-0000-0000-0000982D0000}"/>
    <cellStyle name="style1488797596559" xfId="10791" xr:uid="{00000000-0005-0000-0000-0000992D0000}"/>
    <cellStyle name="style1488797596668" xfId="10792" xr:uid="{00000000-0005-0000-0000-00009A2D0000}"/>
    <cellStyle name="style1488797596746" xfId="10793" xr:uid="{00000000-0005-0000-0000-00009B2D0000}"/>
    <cellStyle name="style1488797596856" xfId="10794" xr:uid="{00000000-0005-0000-0000-00009C2D0000}"/>
    <cellStyle name="style1488797596949" xfId="10795" xr:uid="{00000000-0005-0000-0000-00009D2D0000}"/>
    <cellStyle name="style1488797597028" xfId="10796" xr:uid="{00000000-0005-0000-0000-00009E2D0000}"/>
    <cellStyle name="style1488797597184" xfId="10797" xr:uid="{00000000-0005-0000-0000-00009F2D0000}"/>
    <cellStyle name="style1488797597278" xfId="10798" xr:uid="{00000000-0005-0000-0000-0000A02D0000}"/>
    <cellStyle name="style1488797597371" xfId="10799" xr:uid="{00000000-0005-0000-0000-0000A12D0000}"/>
    <cellStyle name="style1488797597450" xfId="10800" xr:uid="{00000000-0005-0000-0000-0000A22D0000}"/>
    <cellStyle name="style1488797597543" xfId="10801" xr:uid="{00000000-0005-0000-0000-0000A32D0000}"/>
    <cellStyle name="style1488797597637" xfId="10802" xr:uid="{00000000-0005-0000-0000-0000A42D0000}"/>
    <cellStyle name="style1488797597731" xfId="10803" xr:uid="{00000000-0005-0000-0000-0000A52D0000}"/>
    <cellStyle name="style1488797597809" xfId="10804" xr:uid="{00000000-0005-0000-0000-0000A62D0000}"/>
    <cellStyle name="style1488797597903" xfId="10805" xr:uid="{00000000-0005-0000-0000-0000A72D0000}"/>
    <cellStyle name="style1488797597997" xfId="10806" xr:uid="{00000000-0005-0000-0000-0000A82D0000}"/>
    <cellStyle name="style1488797598106" xfId="10807" xr:uid="{00000000-0005-0000-0000-0000A92D0000}"/>
    <cellStyle name="style1488797598184" xfId="10808" xr:uid="{00000000-0005-0000-0000-0000AA2D0000}"/>
    <cellStyle name="style1488797598278" xfId="10809" xr:uid="{00000000-0005-0000-0000-0000AB2D0000}"/>
    <cellStyle name="style1488797598372" xfId="10810" xr:uid="{00000000-0005-0000-0000-0000AC2D0000}"/>
    <cellStyle name="style1488797635785" xfId="10811" xr:uid="{00000000-0005-0000-0000-0000AD2D0000}"/>
    <cellStyle name="style1488797635895" xfId="10812" xr:uid="{00000000-0005-0000-0000-0000AE2D0000}"/>
    <cellStyle name="style1488797635988" xfId="10813" xr:uid="{00000000-0005-0000-0000-0000AF2D0000}"/>
    <cellStyle name="style1488797636066" xfId="10814" xr:uid="{00000000-0005-0000-0000-0000B02D0000}"/>
    <cellStyle name="style1488797636160" xfId="10815" xr:uid="{00000000-0005-0000-0000-0000B12D0000}"/>
    <cellStyle name="style1488797636254" xfId="10816" xr:uid="{00000000-0005-0000-0000-0000B22D0000}"/>
    <cellStyle name="style1488797636332" xfId="10817" xr:uid="{00000000-0005-0000-0000-0000B32D0000}"/>
    <cellStyle name="style1488797636426" xfId="10818" xr:uid="{00000000-0005-0000-0000-0000B42D0000}"/>
    <cellStyle name="style1488797636520" xfId="10819" xr:uid="{00000000-0005-0000-0000-0000B52D0000}"/>
    <cellStyle name="style1488797636598" xfId="10820" xr:uid="{00000000-0005-0000-0000-0000B62D0000}"/>
    <cellStyle name="style1488797636691" xfId="10821" xr:uid="{00000000-0005-0000-0000-0000B72D0000}"/>
    <cellStyle name="style1488797636785" xfId="10822" xr:uid="{00000000-0005-0000-0000-0000B82D0000}"/>
    <cellStyle name="style1488797636879" xfId="10823" xr:uid="{00000000-0005-0000-0000-0000B92D0000}"/>
    <cellStyle name="style1488797636973" xfId="10824" xr:uid="{00000000-0005-0000-0000-0000BA2D0000}"/>
    <cellStyle name="style1488797637066" xfId="10825" xr:uid="{00000000-0005-0000-0000-0000BB2D0000}"/>
    <cellStyle name="style1488797637160" xfId="10826" xr:uid="{00000000-0005-0000-0000-0000BC2D0000}"/>
    <cellStyle name="style1488797637254" xfId="10827" xr:uid="{00000000-0005-0000-0000-0000BD2D0000}"/>
    <cellStyle name="style1488797637426" xfId="10828" xr:uid="{00000000-0005-0000-0000-0000BE2D0000}"/>
    <cellStyle name="style1488797637520" xfId="10829" xr:uid="{00000000-0005-0000-0000-0000BF2D0000}"/>
    <cellStyle name="style1488797637613" xfId="10830" xr:uid="{00000000-0005-0000-0000-0000C02D0000}"/>
    <cellStyle name="style1488797637692" xfId="10831" xr:uid="{00000000-0005-0000-0000-0000C12D0000}"/>
    <cellStyle name="style1488797637785" xfId="10832" xr:uid="{00000000-0005-0000-0000-0000C22D0000}"/>
    <cellStyle name="style1488797637863" xfId="10833" xr:uid="{00000000-0005-0000-0000-0000C32D0000}"/>
    <cellStyle name="style1488797637957" xfId="10834" xr:uid="{00000000-0005-0000-0000-0000C42D0000}"/>
    <cellStyle name="style1488797638051" xfId="10835" xr:uid="{00000000-0005-0000-0000-0000C52D0000}"/>
    <cellStyle name="style1488797638145" xfId="10836" xr:uid="{00000000-0005-0000-0000-0000C62D0000}"/>
    <cellStyle name="style1488797638238" xfId="10837" xr:uid="{00000000-0005-0000-0000-0000C72D0000}"/>
    <cellStyle name="style1488797638381" xfId="10838" xr:uid="{00000000-0005-0000-0000-0000C82D0000}"/>
    <cellStyle name="style1488797638474" xfId="10839" xr:uid="{00000000-0005-0000-0000-0000C92D0000}"/>
    <cellStyle name="style1488797638568" xfId="10840" xr:uid="{00000000-0005-0000-0000-0000CA2D0000}"/>
    <cellStyle name="style1488797638662" xfId="10841" xr:uid="{00000000-0005-0000-0000-0000CB2D0000}"/>
    <cellStyle name="style1488797638771" xfId="10842" xr:uid="{00000000-0005-0000-0000-0000CC2D0000}"/>
    <cellStyle name="style1488797638834" xfId="10843" xr:uid="{00000000-0005-0000-0000-0000CD2D0000}"/>
    <cellStyle name="style1488797638912" xfId="10844" xr:uid="{00000000-0005-0000-0000-0000CE2D0000}"/>
    <cellStyle name="style1488797638990" xfId="10845" xr:uid="{00000000-0005-0000-0000-0000CF2D0000}"/>
    <cellStyle name="style1488797639068" xfId="10846" xr:uid="{00000000-0005-0000-0000-0000D02D0000}"/>
    <cellStyle name="style1488797639178" xfId="10847" xr:uid="{00000000-0005-0000-0000-0000D12D0000}"/>
    <cellStyle name="style1488797639271" xfId="10848" xr:uid="{00000000-0005-0000-0000-0000D22D0000}"/>
    <cellStyle name="style1488797639349" xfId="10849" xr:uid="{00000000-0005-0000-0000-0000D32D0000}"/>
    <cellStyle name="style1488797639475" xfId="10850" xr:uid="{00000000-0005-0000-0000-0000D42D0000}"/>
    <cellStyle name="style1488797639537" xfId="10851" xr:uid="{00000000-0005-0000-0000-0000D52D0000}"/>
    <cellStyle name="style1488797639615" xfId="10852" xr:uid="{00000000-0005-0000-0000-0000D62D0000}"/>
    <cellStyle name="style1488797639693" xfId="10853" xr:uid="{00000000-0005-0000-0000-0000D72D0000}"/>
    <cellStyle name="style1488797677891" xfId="10854" xr:uid="{00000000-0005-0000-0000-0000D82D0000}"/>
    <cellStyle name="style1488797677985" xfId="10855" xr:uid="{00000000-0005-0000-0000-0000D92D0000}"/>
    <cellStyle name="style1488797678078" xfId="10856" xr:uid="{00000000-0005-0000-0000-0000DA2D0000}"/>
    <cellStyle name="style1488797678156" xfId="10857" xr:uid="{00000000-0005-0000-0000-0000DB2D0000}"/>
    <cellStyle name="style1488797678250" xfId="10858" xr:uid="{00000000-0005-0000-0000-0000DC2D0000}"/>
    <cellStyle name="style1488797678344" xfId="10859" xr:uid="{00000000-0005-0000-0000-0000DD2D0000}"/>
    <cellStyle name="style1488797678422" xfId="10860" xr:uid="{00000000-0005-0000-0000-0000DE2D0000}"/>
    <cellStyle name="style1488797678516" xfId="10861" xr:uid="{00000000-0005-0000-0000-0000DF2D0000}"/>
    <cellStyle name="style1488797678610" xfId="10862" xr:uid="{00000000-0005-0000-0000-0000E02D0000}"/>
    <cellStyle name="style1488797678704" xfId="10863" xr:uid="{00000000-0005-0000-0000-0000E12D0000}"/>
    <cellStyle name="style1488797678782" xfId="10864" xr:uid="{00000000-0005-0000-0000-0000E22D0000}"/>
    <cellStyle name="style1488797678875" xfId="10865" xr:uid="{00000000-0005-0000-0000-0000E32D0000}"/>
    <cellStyle name="style1488797678985" xfId="10866" xr:uid="{00000000-0005-0000-0000-0000E42D0000}"/>
    <cellStyle name="style1488797679063" xfId="10867" xr:uid="{00000000-0005-0000-0000-0000E52D0000}"/>
    <cellStyle name="style1488797679157" xfId="10868" xr:uid="{00000000-0005-0000-0000-0000E62D0000}"/>
    <cellStyle name="style1488797679250" xfId="10869" xr:uid="{00000000-0005-0000-0000-0000E72D0000}"/>
    <cellStyle name="style1488797679329" xfId="10870" xr:uid="{00000000-0005-0000-0000-0000E82D0000}"/>
    <cellStyle name="style1488797679469" xfId="10871" xr:uid="{00000000-0005-0000-0000-0000E92D0000}"/>
    <cellStyle name="style1488797679594" xfId="10872" xr:uid="{00000000-0005-0000-0000-0000EA2D0000}"/>
    <cellStyle name="style1488797679672" xfId="10873" xr:uid="{00000000-0005-0000-0000-0000EB2D0000}"/>
    <cellStyle name="style1488797679766" xfId="10874" xr:uid="{00000000-0005-0000-0000-0000EC2D0000}"/>
    <cellStyle name="style1488797679860" xfId="10875" xr:uid="{00000000-0005-0000-0000-0000ED2D0000}"/>
    <cellStyle name="style1488797679954" xfId="10876" xr:uid="{00000000-0005-0000-0000-0000EE2D0000}"/>
    <cellStyle name="style1488797680032" xfId="10877" xr:uid="{00000000-0005-0000-0000-0000EF2D0000}"/>
    <cellStyle name="style1488797680126" xfId="10878" xr:uid="{00000000-0005-0000-0000-0000F02D0000}"/>
    <cellStyle name="style1488797680219" xfId="10879" xr:uid="{00000000-0005-0000-0000-0000F12D0000}"/>
    <cellStyle name="style1488797680313" xfId="10880" xr:uid="{00000000-0005-0000-0000-0000F22D0000}"/>
    <cellStyle name="style1488797680422" xfId="10881" xr:uid="{00000000-0005-0000-0000-0000F32D0000}"/>
    <cellStyle name="style1488797680501" xfId="10882" xr:uid="{00000000-0005-0000-0000-0000F42D0000}"/>
    <cellStyle name="style1488797680594" xfId="10883" xr:uid="{00000000-0005-0000-0000-0000F52D0000}"/>
    <cellStyle name="style1488797680688" xfId="10884" xr:uid="{00000000-0005-0000-0000-0000F62D0000}"/>
    <cellStyle name="style1488797680782" xfId="10885" xr:uid="{00000000-0005-0000-0000-0000F72D0000}"/>
    <cellStyle name="style1488797680860" xfId="10886" xr:uid="{00000000-0005-0000-0000-0000F82D0000}"/>
    <cellStyle name="style1488797680938" xfId="10887" xr:uid="{00000000-0005-0000-0000-0000F92D0000}"/>
    <cellStyle name="style1488797681016" xfId="10888" xr:uid="{00000000-0005-0000-0000-0000FA2D0000}"/>
    <cellStyle name="style1488797681094" xfId="10889" xr:uid="{00000000-0005-0000-0000-0000FB2D0000}"/>
    <cellStyle name="style1488797681157" xfId="10890" xr:uid="{00000000-0005-0000-0000-0000FC2D0000}"/>
    <cellStyle name="style1488797681235" xfId="10891" xr:uid="{00000000-0005-0000-0000-0000FD2D0000}"/>
    <cellStyle name="style1488797681313" xfId="10892" xr:uid="{00000000-0005-0000-0000-0000FE2D0000}"/>
    <cellStyle name="style1488797681407" xfId="10893" xr:uid="{00000000-0005-0000-0000-0000FF2D0000}"/>
    <cellStyle name="style1488797681485" xfId="10894" xr:uid="{00000000-0005-0000-0000-0000002E0000}"/>
    <cellStyle name="style1488797681563" xfId="10895" xr:uid="{00000000-0005-0000-0000-0000012E0000}"/>
    <cellStyle name="style1488797681626" xfId="10896" xr:uid="{00000000-0005-0000-0000-0000022E0000}"/>
    <cellStyle name="style1488797719147" xfId="10897" xr:uid="{00000000-0005-0000-0000-0000032E0000}"/>
    <cellStyle name="style1488797719256" xfId="10898" xr:uid="{00000000-0005-0000-0000-0000042E0000}"/>
    <cellStyle name="style1488797719350" xfId="10899" xr:uid="{00000000-0005-0000-0000-0000052E0000}"/>
    <cellStyle name="style1488797719444" xfId="10900" xr:uid="{00000000-0005-0000-0000-0000062E0000}"/>
    <cellStyle name="style1488797719553" xfId="10901" xr:uid="{00000000-0005-0000-0000-0000072E0000}"/>
    <cellStyle name="style1488797719663" xfId="10902" xr:uid="{00000000-0005-0000-0000-0000082E0000}"/>
    <cellStyle name="style1488797719756" xfId="10903" xr:uid="{00000000-0005-0000-0000-0000092E0000}"/>
    <cellStyle name="style1488797719866" xfId="10904" xr:uid="{00000000-0005-0000-0000-00000A2E0000}"/>
    <cellStyle name="style1488797719975" xfId="10905" xr:uid="{00000000-0005-0000-0000-00000B2E0000}"/>
    <cellStyle name="style1488797720053" xfId="10906" xr:uid="{00000000-0005-0000-0000-00000C2E0000}"/>
    <cellStyle name="style1488797720147" xfId="10907" xr:uid="{00000000-0005-0000-0000-00000D2E0000}"/>
    <cellStyle name="style1488797720241" xfId="10908" xr:uid="{00000000-0005-0000-0000-00000E2E0000}"/>
    <cellStyle name="style1488797720334" xfId="10909" xr:uid="{00000000-0005-0000-0000-00000F2E0000}"/>
    <cellStyle name="style1488797720413" xfId="10910" xr:uid="{00000000-0005-0000-0000-0000102E0000}"/>
    <cellStyle name="style1488797720522" xfId="10911" xr:uid="{00000000-0005-0000-0000-0000112E0000}"/>
    <cellStyle name="style1488797720631" xfId="10912" xr:uid="{00000000-0005-0000-0000-0000122E0000}"/>
    <cellStyle name="style1488797720803" xfId="10913" xr:uid="{00000000-0005-0000-0000-0000132E0000}"/>
    <cellStyle name="style1488797720913" xfId="10914" xr:uid="{00000000-0005-0000-0000-0000142E0000}"/>
    <cellStyle name="style1488797721006" xfId="10915" xr:uid="{00000000-0005-0000-0000-0000152E0000}"/>
    <cellStyle name="style1488797721116" xfId="10916" xr:uid="{00000000-0005-0000-0000-0000162E0000}"/>
    <cellStyle name="style1488797758718" xfId="10917" xr:uid="{00000000-0005-0000-0000-0000172E0000}"/>
    <cellStyle name="style1488797758812" xfId="10918" xr:uid="{00000000-0005-0000-0000-0000182E0000}"/>
    <cellStyle name="style1488797758906" xfId="10919" xr:uid="{00000000-0005-0000-0000-0000192E0000}"/>
    <cellStyle name="style1488797759015" xfId="10920" xr:uid="{00000000-0005-0000-0000-00001A2E0000}"/>
    <cellStyle name="style1488797759093" xfId="10921" xr:uid="{00000000-0005-0000-0000-00001B2E0000}"/>
    <cellStyle name="style1488797759172" xfId="10922" xr:uid="{00000000-0005-0000-0000-00001C2E0000}"/>
    <cellStyle name="style1488797759281" xfId="10923" xr:uid="{00000000-0005-0000-0000-00001D2E0000}"/>
    <cellStyle name="style1488797759359" xfId="10924" xr:uid="{00000000-0005-0000-0000-00001E2E0000}"/>
    <cellStyle name="style1488797759454" xfId="10925" xr:uid="{00000000-0005-0000-0000-00001F2E0000}"/>
    <cellStyle name="style1488797759547" xfId="10926" xr:uid="{00000000-0005-0000-0000-0000202E0000}"/>
    <cellStyle name="style1488797759641" xfId="10927" xr:uid="{00000000-0005-0000-0000-0000212E0000}"/>
    <cellStyle name="style1488797759719" xfId="10928" xr:uid="{00000000-0005-0000-0000-0000222E0000}"/>
    <cellStyle name="style1488797759813" xfId="10929" xr:uid="{00000000-0005-0000-0000-0000232E0000}"/>
    <cellStyle name="style1488797759907" xfId="10930" xr:uid="{00000000-0005-0000-0000-0000242E0000}"/>
    <cellStyle name="style1488797760001" xfId="10931" xr:uid="{00000000-0005-0000-0000-0000252E0000}"/>
    <cellStyle name="style1488797760094" xfId="10932" xr:uid="{00000000-0005-0000-0000-0000262E0000}"/>
    <cellStyle name="style1488797760188" xfId="10933" xr:uid="{00000000-0005-0000-0000-0000272E0000}"/>
    <cellStyle name="style1488797760329" xfId="10934" xr:uid="{00000000-0005-0000-0000-0000282E0000}"/>
    <cellStyle name="style1488797760438" xfId="10935" xr:uid="{00000000-0005-0000-0000-0000292E0000}"/>
    <cellStyle name="style1488797760532" xfId="10936" xr:uid="{00000000-0005-0000-0000-00002A2E0000}"/>
    <cellStyle name="style1488797760626" xfId="10937" xr:uid="{00000000-0005-0000-0000-00002B2E0000}"/>
    <cellStyle name="style1488797760719" xfId="10938" xr:uid="{00000000-0005-0000-0000-00002C2E0000}"/>
    <cellStyle name="style1488797760813" xfId="10939" xr:uid="{00000000-0005-0000-0000-00002D2E0000}"/>
    <cellStyle name="style1488797760907" xfId="10940" xr:uid="{00000000-0005-0000-0000-00002E2E0000}"/>
    <cellStyle name="style1488797761001" xfId="10941" xr:uid="{00000000-0005-0000-0000-00002F2E0000}"/>
    <cellStyle name="style1488797761079" xfId="10942" xr:uid="{00000000-0005-0000-0000-0000302E0000}"/>
    <cellStyle name="style1488797761188" xfId="10943" xr:uid="{00000000-0005-0000-0000-0000312E0000}"/>
    <cellStyle name="style1488797761282" xfId="10944" xr:uid="{00000000-0005-0000-0000-0000322E0000}"/>
    <cellStyle name="style1488797761376" xfId="10945" xr:uid="{00000000-0005-0000-0000-0000332E0000}"/>
    <cellStyle name="style1488797761469" xfId="10946" xr:uid="{00000000-0005-0000-0000-0000342E0000}"/>
    <cellStyle name="style1488797799959" xfId="10947" xr:uid="{00000000-0005-0000-0000-0000352E0000}"/>
    <cellStyle name="style1488797800053" xfId="10948" xr:uid="{00000000-0005-0000-0000-0000362E0000}"/>
    <cellStyle name="style1488797800147" xfId="10949" xr:uid="{00000000-0005-0000-0000-0000372E0000}"/>
    <cellStyle name="style1488797800241" xfId="10950" xr:uid="{00000000-0005-0000-0000-0000382E0000}"/>
    <cellStyle name="style1488797800334" xfId="10951" xr:uid="{00000000-0005-0000-0000-0000392E0000}"/>
    <cellStyle name="style1488797800413" xfId="10952" xr:uid="{00000000-0005-0000-0000-00003A2E0000}"/>
    <cellStyle name="style1488797800491" xfId="10953" xr:uid="{00000000-0005-0000-0000-00003B2E0000}"/>
    <cellStyle name="style1488797800585" xfId="10954" xr:uid="{00000000-0005-0000-0000-00003C2E0000}"/>
    <cellStyle name="style1488797800663" xfId="10955" xr:uid="{00000000-0005-0000-0000-00003D2E0000}"/>
    <cellStyle name="style1488797800756" xfId="10956" xr:uid="{00000000-0005-0000-0000-00003E2E0000}"/>
    <cellStyle name="style1488797800835" xfId="10957" xr:uid="{00000000-0005-0000-0000-00003F2E0000}"/>
    <cellStyle name="style1488797800944" xfId="10958" xr:uid="{00000000-0005-0000-0000-0000402E0000}"/>
    <cellStyle name="style1488797801038" xfId="10959" xr:uid="{00000000-0005-0000-0000-0000412E0000}"/>
    <cellStyle name="style1488797801131" xfId="10960" xr:uid="{00000000-0005-0000-0000-0000422E0000}"/>
    <cellStyle name="style1488797801210" xfId="10961" xr:uid="{00000000-0005-0000-0000-0000432E0000}"/>
    <cellStyle name="style1488797801303" xfId="10962" xr:uid="{00000000-0005-0000-0000-0000442E0000}"/>
    <cellStyle name="style1488797801397" xfId="10963" xr:uid="{00000000-0005-0000-0000-0000452E0000}"/>
    <cellStyle name="style1488797801538" xfId="10964" xr:uid="{00000000-0005-0000-0000-0000462E0000}"/>
    <cellStyle name="style1488797801647" xfId="10965" xr:uid="{00000000-0005-0000-0000-0000472E0000}"/>
    <cellStyle name="style1488797801741" xfId="10966" xr:uid="{00000000-0005-0000-0000-0000482E0000}"/>
    <cellStyle name="style1488797801835" xfId="10967" xr:uid="{00000000-0005-0000-0000-0000492E0000}"/>
    <cellStyle name="style1488797801928" xfId="10968" xr:uid="{00000000-0005-0000-0000-00004A2E0000}"/>
    <cellStyle name="style1488797802022" xfId="10969" xr:uid="{00000000-0005-0000-0000-00004B2E0000}"/>
    <cellStyle name="style1488797802100" xfId="10970" xr:uid="{00000000-0005-0000-0000-00004C2E0000}"/>
    <cellStyle name="style1488797802194" xfId="10971" xr:uid="{00000000-0005-0000-0000-00004D2E0000}"/>
    <cellStyle name="style1488797802288" xfId="10972" xr:uid="{00000000-0005-0000-0000-00004E2E0000}"/>
    <cellStyle name="style1488797802366" xfId="10973" xr:uid="{00000000-0005-0000-0000-00004F2E0000}"/>
    <cellStyle name="style1488797802460" xfId="10974" xr:uid="{00000000-0005-0000-0000-0000502E0000}"/>
    <cellStyle name="style1488797802553" xfId="10975" xr:uid="{00000000-0005-0000-0000-0000512E0000}"/>
    <cellStyle name="style1488797802632" xfId="10976" xr:uid="{00000000-0005-0000-0000-0000522E0000}"/>
    <cellStyle name="style1488798885608" xfId="10977" xr:uid="{00000000-0005-0000-0000-0000532E0000}"/>
    <cellStyle name="style1488798885733" xfId="10978" xr:uid="{00000000-0005-0000-0000-0000542E0000}"/>
    <cellStyle name="style1488798885827" xfId="10979" xr:uid="{00000000-0005-0000-0000-0000552E0000}"/>
    <cellStyle name="style1488798885937" xfId="10980" xr:uid="{00000000-0005-0000-0000-0000562E0000}"/>
    <cellStyle name="style1488798886046" xfId="10981" xr:uid="{00000000-0005-0000-0000-0000572E0000}"/>
    <cellStyle name="style1488798886140" xfId="10982" xr:uid="{00000000-0005-0000-0000-0000582E0000}"/>
    <cellStyle name="style1488798886249" xfId="10983" xr:uid="{00000000-0005-0000-0000-0000592E0000}"/>
    <cellStyle name="style1488798886358" xfId="10984" xr:uid="{00000000-0005-0000-0000-00005A2E0000}"/>
    <cellStyle name="style1488798886452" xfId="10985" xr:uid="{00000000-0005-0000-0000-00005B2E0000}"/>
    <cellStyle name="style1488798886577" xfId="10986" xr:uid="{00000000-0005-0000-0000-00005C2E0000}"/>
    <cellStyle name="style1488798886718" xfId="10987" xr:uid="{00000000-0005-0000-0000-00005D2E0000}"/>
    <cellStyle name="style1488798886827" xfId="10988" xr:uid="{00000000-0005-0000-0000-00005E2E0000}"/>
    <cellStyle name="style1488798886890" xfId="10989" xr:uid="{00000000-0005-0000-0000-00005F2E0000}"/>
    <cellStyle name="style1488798886983" xfId="10990" xr:uid="{00000000-0005-0000-0000-0000602E0000}"/>
    <cellStyle name="style1488798887062" xfId="10991" xr:uid="{00000000-0005-0000-0000-0000612E0000}"/>
    <cellStyle name="style1488798887249" xfId="10992" xr:uid="{00000000-0005-0000-0000-0000622E0000}"/>
    <cellStyle name="style1488798887374" xfId="10993" xr:uid="{00000000-0005-0000-0000-0000632E0000}"/>
    <cellStyle name="style1488798887452" xfId="10994" xr:uid="{00000000-0005-0000-0000-0000642E0000}"/>
    <cellStyle name="style1488798887562" xfId="10995" xr:uid="{00000000-0005-0000-0000-0000652E0000}"/>
    <cellStyle name="style1488798887656" xfId="10996" xr:uid="{00000000-0005-0000-0000-0000662E0000}"/>
    <cellStyle name="style1488798887765" xfId="10997" xr:uid="{00000000-0005-0000-0000-0000672E0000}"/>
    <cellStyle name="style1488798887859" xfId="10998" xr:uid="{00000000-0005-0000-0000-0000682E0000}"/>
    <cellStyle name="style1488798887968" xfId="10999" xr:uid="{00000000-0005-0000-0000-0000692E0000}"/>
    <cellStyle name="style1488798888078" xfId="11000" xr:uid="{00000000-0005-0000-0000-00006A2E0000}"/>
    <cellStyle name="style1488798888171" xfId="11001" xr:uid="{00000000-0005-0000-0000-00006B2E0000}"/>
    <cellStyle name="style1488798888281" xfId="11002" xr:uid="{00000000-0005-0000-0000-00006C2E0000}"/>
    <cellStyle name="style1488798888390" xfId="11003" xr:uid="{00000000-0005-0000-0000-00006D2E0000}"/>
    <cellStyle name="style1488798888468" xfId="11004" xr:uid="{00000000-0005-0000-0000-00006E2E0000}"/>
    <cellStyle name="style1488798888578" xfId="11005" xr:uid="{00000000-0005-0000-0000-00006F2E0000}"/>
    <cellStyle name="style1488798888687" xfId="11006" xr:uid="{00000000-0005-0000-0000-0000702E0000}"/>
    <cellStyle name="style1488798888812" xfId="11007" xr:uid="{00000000-0005-0000-0000-0000712E0000}"/>
    <cellStyle name="style1488798888890" xfId="11008" xr:uid="{00000000-0005-0000-0000-0000722E0000}"/>
    <cellStyle name="style1488798926146" xfId="11009" xr:uid="{00000000-0005-0000-0000-0000732E0000}"/>
    <cellStyle name="style1488798926255" xfId="11010" xr:uid="{00000000-0005-0000-0000-0000742E0000}"/>
    <cellStyle name="style1488798926349" xfId="11011" xr:uid="{00000000-0005-0000-0000-0000752E0000}"/>
    <cellStyle name="style1488798926427" xfId="11012" xr:uid="{00000000-0005-0000-0000-0000762E0000}"/>
    <cellStyle name="style1488798926521" xfId="11013" xr:uid="{00000000-0005-0000-0000-0000772E0000}"/>
    <cellStyle name="style1488798926614" xfId="11014" xr:uid="{00000000-0005-0000-0000-0000782E0000}"/>
    <cellStyle name="style1488798926708" xfId="11015" xr:uid="{00000000-0005-0000-0000-0000792E0000}"/>
    <cellStyle name="style1488798926786" xfId="11016" xr:uid="{00000000-0005-0000-0000-00007A2E0000}"/>
    <cellStyle name="style1488798926864" xfId="11017" xr:uid="{00000000-0005-0000-0000-00007B2E0000}"/>
    <cellStyle name="style1488798926958" xfId="11018" xr:uid="{00000000-0005-0000-0000-00007C2E0000}"/>
    <cellStyle name="style1488798927067" xfId="11019" xr:uid="{00000000-0005-0000-0000-00007D2E0000}"/>
    <cellStyle name="style1488798927161" xfId="11020" xr:uid="{00000000-0005-0000-0000-00007E2E0000}"/>
    <cellStyle name="style1488798927255" xfId="11021" xr:uid="{00000000-0005-0000-0000-00007F2E0000}"/>
    <cellStyle name="style1488798927333" xfId="11022" xr:uid="{00000000-0005-0000-0000-0000802E0000}"/>
    <cellStyle name="style1488798927411" xfId="11023" xr:uid="{00000000-0005-0000-0000-0000812E0000}"/>
    <cellStyle name="style1488798927489" xfId="11024" xr:uid="{00000000-0005-0000-0000-0000822E0000}"/>
    <cellStyle name="style1488798927599" xfId="11025" xr:uid="{00000000-0005-0000-0000-0000832E0000}"/>
    <cellStyle name="style1488798927755" xfId="11026" xr:uid="{00000000-0005-0000-0000-0000842E0000}"/>
    <cellStyle name="style1488798927896" xfId="11027" xr:uid="{00000000-0005-0000-0000-0000852E0000}"/>
    <cellStyle name="style1488798927989" xfId="11028" xr:uid="{00000000-0005-0000-0000-0000862E0000}"/>
    <cellStyle name="style1488798928068" xfId="11029" xr:uid="{00000000-0005-0000-0000-0000872E0000}"/>
    <cellStyle name="style1488798928177" xfId="11030" xr:uid="{00000000-0005-0000-0000-0000882E0000}"/>
    <cellStyle name="style1488798928271" xfId="11031" xr:uid="{00000000-0005-0000-0000-0000892E0000}"/>
    <cellStyle name="style1488798928349" xfId="11032" xr:uid="{00000000-0005-0000-0000-00008A2E0000}"/>
    <cellStyle name="style1488798928443" xfId="11033" xr:uid="{00000000-0005-0000-0000-00008B2E0000}"/>
    <cellStyle name="style1488798928536" xfId="11034" xr:uid="{00000000-0005-0000-0000-00008C2E0000}"/>
    <cellStyle name="style1488798928615" xfId="11035" xr:uid="{00000000-0005-0000-0000-00008D2E0000}"/>
    <cellStyle name="style1488798928693" xfId="11036" xr:uid="{00000000-0005-0000-0000-00008E2E0000}"/>
    <cellStyle name="style1488798928787" xfId="11037" xr:uid="{00000000-0005-0000-0000-00008F2E0000}"/>
    <cellStyle name="style1488798928912" xfId="11038" xr:uid="{00000000-0005-0000-0000-0000902E0000}"/>
    <cellStyle name="style1488798928990" xfId="11039" xr:uid="{00000000-0005-0000-0000-0000912E0000}"/>
    <cellStyle name="style1488798965932" xfId="11040" xr:uid="{00000000-0005-0000-0000-0000922E0000}"/>
    <cellStyle name="style1488798966042" xfId="11041" xr:uid="{00000000-0005-0000-0000-0000932E0000}"/>
    <cellStyle name="style1488798966136" xfId="11042" xr:uid="{00000000-0005-0000-0000-0000942E0000}"/>
    <cellStyle name="style1488798966214" xfId="11043" xr:uid="{00000000-0005-0000-0000-0000952E0000}"/>
    <cellStyle name="style1488798966308" xfId="11044" xr:uid="{00000000-0005-0000-0000-0000962E0000}"/>
    <cellStyle name="style1488798966401" xfId="11045" xr:uid="{00000000-0005-0000-0000-0000972E0000}"/>
    <cellStyle name="style1488798966479" xfId="11046" xr:uid="{00000000-0005-0000-0000-0000982E0000}"/>
    <cellStyle name="style1488798966573" xfId="11047" xr:uid="{00000000-0005-0000-0000-0000992E0000}"/>
    <cellStyle name="style1488798966651" xfId="11048" xr:uid="{00000000-0005-0000-0000-00009A2E0000}"/>
    <cellStyle name="style1488798966745" xfId="11049" xr:uid="{00000000-0005-0000-0000-00009B2E0000}"/>
    <cellStyle name="style1488798966839" xfId="11050" xr:uid="{00000000-0005-0000-0000-00009C2E0000}"/>
    <cellStyle name="style1488798966964" xfId="11051" xr:uid="{00000000-0005-0000-0000-00009D2E0000}"/>
    <cellStyle name="style1488798967042" xfId="11052" xr:uid="{00000000-0005-0000-0000-00009E2E0000}"/>
    <cellStyle name="style1488798967120" xfId="11053" xr:uid="{00000000-0005-0000-0000-00009F2E0000}"/>
    <cellStyle name="style1488798967214" xfId="11054" xr:uid="{00000000-0005-0000-0000-0000A02E0000}"/>
    <cellStyle name="style1488798967308" xfId="11055" xr:uid="{00000000-0005-0000-0000-0000A12E0000}"/>
    <cellStyle name="style1488798967386" xfId="11056" xr:uid="{00000000-0005-0000-0000-0000A22E0000}"/>
    <cellStyle name="style1488798967527" xfId="11057" xr:uid="{00000000-0005-0000-0000-0000A32E0000}"/>
    <cellStyle name="style1488798967667" xfId="11058" xr:uid="{00000000-0005-0000-0000-0000A42E0000}"/>
    <cellStyle name="style1488798967745" xfId="11059" xr:uid="{00000000-0005-0000-0000-0000A52E0000}"/>
    <cellStyle name="style1488798967839" xfId="11060" xr:uid="{00000000-0005-0000-0000-0000A62E0000}"/>
    <cellStyle name="style1488798967933" xfId="11061" xr:uid="{00000000-0005-0000-0000-0000A72E0000}"/>
    <cellStyle name="style1488798968027" xfId="11062" xr:uid="{00000000-0005-0000-0000-0000A82E0000}"/>
    <cellStyle name="style1488798968105" xfId="11063" xr:uid="{00000000-0005-0000-0000-0000A92E0000}"/>
    <cellStyle name="style1488798968198" xfId="11064" xr:uid="{00000000-0005-0000-0000-0000AA2E0000}"/>
    <cellStyle name="style1488798968292" xfId="11065" xr:uid="{00000000-0005-0000-0000-0000AB2E0000}"/>
    <cellStyle name="style1488798968386" xfId="11066" xr:uid="{00000000-0005-0000-0000-0000AC2E0000}"/>
    <cellStyle name="style1488798968448" xfId="11067" xr:uid="{00000000-0005-0000-0000-0000AD2E0000}"/>
    <cellStyle name="style1488798968542" xfId="11068" xr:uid="{00000000-0005-0000-0000-0000AE2E0000}"/>
    <cellStyle name="style1488798968636" xfId="11069" xr:uid="{00000000-0005-0000-0000-0000AF2E0000}"/>
    <cellStyle name="style1488798968745" xfId="11070" xr:uid="{00000000-0005-0000-0000-0000B02E0000}"/>
    <cellStyle name="style1488798968824" xfId="11071" xr:uid="{00000000-0005-0000-0000-0000B12E0000}"/>
    <cellStyle name="style1488807276216" xfId="11072" xr:uid="{00000000-0005-0000-0000-0000B22E0000}"/>
    <cellStyle name="style1488807276373" xfId="11073" xr:uid="{00000000-0005-0000-0000-0000B32E0000}"/>
    <cellStyle name="style1488807276482" xfId="11074" xr:uid="{00000000-0005-0000-0000-0000B42E0000}"/>
    <cellStyle name="style1488807276607" xfId="11075" xr:uid="{00000000-0005-0000-0000-0000B52E0000}"/>
    <cellStyle name="style1488807276732" xfId="11076" xr:uid="{00000000-0005-0000-0000-0000B62E0000}"/>
    <cellStyle name="style1488807276842" xfId="11077" xr:uid="{00000000-0005-0000-0000-0000B72E0000}"/>
    <cellStyle name="style1488807276951" xfId="11078" xr:uid="{00000000-0005-0000-0000-0000B82E0000}"/>
    <cellStyle name="style1488807277076" xfId="11079" xr:uid="{00000000-0005-0000-0000-0000B92E0000}"/>
    <cellStyle name="style1488807277232" xfId="11080" xr:uid="{00000000-0005-0000-0000-0000BA2E0000}"/>
    <cellStyle name="style1488807277342" xfId="11081" xr:uid="{00000000-0005-0000-0000-0000BB2E0000}"/>
    <cellStyle name="style1488807277467" xfId="11082" xr:uid="{00000000-0005-0000-0000-0000BC2E0000}"/>
    <cellStyle name="style1488807277623" xfId="11083" xr:uid="{00000000-0005-0000-0000-0000BD2E0000}"/>
    <cellStyle name="style1488807277826" xfId="11084" xr:uid="{00000000-0005-0000-0000-0000BE2E0000}"/>
    <cellStyle name="style1488807277951" xfId="11085" xr:uid="{00000000-0005-0000-0000-0000BF2E0000}"/>
    <cellStyle name="style1488807278076" xfId="11086" xr:uid="{00000000-0005-0000-0000-0000C02E0000}"/>
    <cellStyle name="style1488807278217" xfId="11087" xr:uid="{00000000-0005-0000-0000-0000C12E0000}"/>
    <cellStyle name="style1488807278357" xfId="11088" xr:uid="{00000000-0005-0000-0000-0000C22E0000}"/>
    <cellStyle name="style1488807278513" xfId="11089" xr:uid="{00000000-0005-0000-0000-0000C32E0000}"/>
    <cellStyle name="style1488807278678" xfId="11090" xr:uid="{00000000-0005-0000-0000-0000C42E0000}"/>
    <cellStyle name="style1488807278834" xfId="11091" xr:uid="{00000000-0005-0000-0000-0000C52E0000}"/>
    <cellStyle name="style1488807278975" xfId="11092" xr:uid="{00000000-0005-0000-0000-0000C62E0000}"/>
    <cellStyle name="style1488807279178" xfId="11093" xr:uid="{00000000-0005-0000-0000-0000C72E0000}"/>
    <cellStyle name="style1488807279303" xfId="11094" xr:uid="{00000000-0005-0000-0000-0000C82E0000}"/>
    <cellStyle name="style1488807279428" xfId="11095" xr:uid="{00000000-0005-0000-0000-0000C92E0000}"/>
    <cellStyle name="style1488807279553" xfId="11096" xr:uid="{00000000-0005-0000-0000-0000CA2E0000}"/>
    <cellStyle name="style1488807279709" xfId="11097" xr:uid="{00000000-0005-0000-0000-0000CB2E0000}"/>
    <cellStyle name="style1488807279897" xfId="11098" xr:uid="{00000000-0005-0000-0000-0000CC2E0000}"/>
    <cellStyle name="style1488807280147" xfId="11099" xr:uid="{00000000-0005-0000-0000-0000CD2E0000}"/>
    <cellStyle name="style1488807280319" xfId="11100" xr:uid="{00000000-0005-0000-0000-0000CE2E0000}"/>
    <cellStyle name="style1488807280475" xfId="11101" xr:uid="{00000000-0005-0000-0000-0000CF2E0000}"/>
    <cellStyle name="style1488807280632" xfId="11102" xr:uid="{00000000-0005-0000-0000-0000D02E0000}"/>
    <cellStyle name="style1488807320987" xfId="11103" xr:uid="{00000000-0005-0000-0000-0000D12E0000}"/>
    <cellStyle name="style1488807321127" xfId="11104" xr:uid="{00000000-0005-0000-0000-0000D22E0000}"/>
    <cellStyle name="style1488807321237" xfId="11105" xr:uid="{00000000-0005-0000-0000-0000D32E0000}"/>
    <cellStyle name="style1488807321362" xfId="11106" xr:uid="{00000000-0005-0000-0000-0000D42E0000}"/>
    <cellStyle name="style1488807321534" xfId="11107" xr:uid="{00000000-0005-0000-0000-0000D52E0000}"/>
    <cellStyle name="style1488807321659" xfId="11108" xr:uid="{00000000-0005-0000-0000-0000D62E0000}"/>
    <cellStyle name="style1488807321785" xfId="11109" xr:uid="{00000000-0005-0000-0000-0000D72E0000}"/>
    <cellStyle name="style1488807321910" xfId="11110" xr:uid="{00000000-0005-0000-0000-0000D82E0000}"/>
    <cellStyle name="style1488807322114" xfId="11111" xr:uid="{00000000-0005-0000-0000-0000D92E0000}"/>
    <cellStyle name="style1488807322254" xfId="11112" xr:uid="{00000000-0005-0000-0000-0000DA2E0000}"/>
    <cellStyle name="style1488807322348" xfId="11113" xr:uid="{00000000-0005-0000-0000-0000DB2E0000}"/>
    <cellStyle name="style1488807322442" xfId="11114" xr:uid="{00000000-0005-0000-0000-0000DC2E0000}"/>
    <cellStyle name="style1488807322598" xfId="11115" xr:uid="{00000000-0005-0000-0000-0000DD2E0000}"/>
    <cellStyle name="style1488807322723" xfId="11116" xr:uid="{00000000-0005-0000-0000-0000DE2E0000}"/>
    <cellStyle name="style1488807322848" xfId="11117" xr:uid="{00000000-0005-0000-0000-0000DF2E0000}"/>
    <cellStyle name="style1488807322957" xfId="11118" xr:uid="{00000000-0005-0000-0000-0000E02E0000}"/>
    <cellStyle name="style1488807323067" xfId="11119" xr:uid="{00000000-0005-0000-0000-0000E12E0000}"/>
    <cellStyle name="style1488807323176" xfId="11120" xr:uid="{00000000-0005-0000-0000-0000E22E0000}"/>
    <cellStyle name="style1488807323270" xfId="11121" xr:uid="{00000000-0005-0000-0000-0000E32E0000}"/>
    <cellStyle name="style1488807323379" xfId="11122" xr:uid="{00000000-0005-0000-0000-0000E42E0000}"/>
    <cellStyle name="style1488807323489" xfId="11123" xr:uid="{00000000-0005-0000-0000-0000E52E0000}"/>
    <cellStyle name="style1488807323614" xfId="11124" xr:uid="{00000000-0005-0000-0000-0000E62E0000}"/>
    <cellStyle name="style1488807323723" xfId="11125" xr:uid="{00000000-0005-0000-0000-0000E72E0000}"/>
    <cellStyle name="style1488807323833" xfId="11126" xr:uid="{00000000-0005-0000-0000-0000E82E0000}"/>
    <cellStyle name="style1488807323927" xfId="11127" xr:uid="{00000000-0005-0000-0000-0000E92E0000}"/>
    <cellStyle name="style1488807324036" xfId="11128" xr:uid="{00000000-0005-0000-0000-0000EA2E0000}"/>
    <cellStyle name="style1488807324145" xfId="11129" xr:uid="{00000000-0005-0000-0000-0000EB2E0000}"/>
    <cellStyle name="style1488807324411" xfId="11130" xr:uid="{00000000-0005-0000-0000-0000EC2E0000}"/>
    <cellStyle name="style1488807324536" xfId="11131" xr:uid="{00000000-0005-0000-0000-0000ED2E0000}"/>
    <cellStyle name="style1488807324661" xfId="11132" xr:uid="{00000000-0005-0000-0000-0000EE2E0000}"/>
    <cellStyle name="style1488807324802" xfId="11133" xr:uid="{00000000-0005-0000-0000-0000EF2E0000}"/>
    <cellStyle name="style1488807324989" xfId="11134" xr:uid="{00000000-0005-0000-0000-0000F02E0000}"/>
    <cellStyle name="style1488807325083" xfId="11135" xr:uid="{00000000-0005-0000-0000-0000F12E0000}"/>
    <cellStyle name="style1488807325192" xfId="11136" xr:uid="{00000000-0005-0000-0000-0000F22E0000}"/>
    <cellStyle name="style1488807325302" xfId="11137" xr:uid="{00000000-0005-0000-0000-0000F32E0000}"/>
    <cellStyle name="style1488807325380" xfId="11138" xr:uid="{00000000-0005-0000-0000-0000F42E0000}"/>
    <cellStyle name="style1488807325474" xfId="11139" xr:uid="{00000000-0005-0000-0000-0000F52E0000}"/>
    <cellStyle name="style1488807325567" xfId="11140" xr:uid="{00000000-0005-0000-0000-0000F62E0000}"/>
    <cellStyle name="style1488807325677" xfId="11141" xr:uid="{00000000-0005-0000-0000-0000F72E0000}"/>
    <cellStyle name="style1488807325896" xfId="11142" xr:uid="{00000000-0005-0000-0000-0000F82E0000}"/>
    <cellStyle name="style1488807325990" xfId="11143" xr:uid="{00000000-0005-0000-0000-0000F92E0000}"/>
    <cellStyle name="style1488807326068" xfId="11144" xr:uid="{00000000-0005-0000-0000-0000FA2E0000}"/>
    <cellStyle name="style1488807326146" xfId="11145" xr:uid="{00000000-0005-0000-0000-0000FB2E0000}"/>
    <cellStyle name="style1488807375193" xfId="11146" xr:uid="{00000000-0005-0000-0000-0000FC2E0000}"/>
    <cellStyle name="style1488807375286" xfId="11147" xr:uid="{00000000-0005-0000-0000-0000FD2E0000}"/>
    <cellStyle name="style1488807375396" xfId="11148" xr:uid="{00000000-0005-0000-0000-0000FE2E0000}"/>
    <cellStyle name="style1488807375490" xfId="11149" xr:uid="{00000000-0005-0000-0000-0000FF2E0000}"/>
    <cellStyle name="style1488807375583" xfId="11150" xr:uid="{00000000-0005-0000-0000-0000002F0000}"/>
    <cellStyle name="style1488807375693" xfId="11151" xr:uid="{00000000-0005-0000-0000-0000012F0000}"/>
    <cellStyle name="style1488807375833" xfId="11152" xr:uid="{00000000-0005-0000-0000-0000022F0000}"/>
    <cellStyle name="style1488807375943" xfId="11153" xr:uid="{00000000-0005-0000-0000-0000032F0000}"/>
    <cellStyle name="style1488807376052" xfId="11154" xr:uid="{00000000-0005-0000-0000-0000042F0000}"/>
    <cellStyle name="style1488807376146" xfId="11155" xr:uid="{00000000-0005-0000-0000-0000052F0000}"/>
    <cellStyle name="style1488807376255" xfId="11156" xr:uid="{00000000-0005-0000-0000-0000062F0000}"/>
    <cellStyle name="style1488807376412" xfId="11157" xr:uid="{00000000-0005-0000-0000-0000072F0000}"/>
    <cellStyle name="style1488807376521" xfId="11158" xr:uid="{00000000-0005-0000-0000-0000082F0000}"/>
    <cellStyle name="style1488807376630" xfId="11159" xr:uid="{00000000-0005-0000-0000-0000092F0000}"/>
    <cellStyle name="style1488807376787" xfId="11160" xr:uid="{00000000-0005-0000-0000-00000A2F0000}"/>
    <cellStyle name="style1488807376958" xfId="11161" xr:uid="{00000000-0005-0000-0000-00000B2F0000}"/>
    <cellStyle name="style1488807377068" xfId="11162" xr:uid="{00000000-0005-0000-0000-00000C2F0000}"/>
    <cellStyle name="style1488807377177" xfId="11163" xr:uid="{00000000-0005-0000-0000-00000D2F0000}"/>
    <cellStyle name="style1488807377271" xfId="11164" xr:uid="{00000000-0005-0000-0000-00000E2F0000}"/>
    <cellStyle name="style1488807377365" xfId="11165" xr:uid="{00000000-0005-0000-0000-00000F2F0000}"/>
    <cellStyle name="style1488807377458" xfId="11166" xr:uid="{00000000-0005-0000-0000-0000102F0000}"/>
    <cellStyle name="style1488807377568" xfId="11167" xr:uid="{00000000-0005-0000-0000-0000112F0000}"/>
    <cellStyle name="style1488807377677" xfId="11168" xr:uid="{00000000-0005-0000-0000-0000122F0000}"/>
    <cellStyle name="style1488807377787" xfId="11169" xr:uid="{00000000-0005-0000-0000-0000132F0000}"/>
    <cellStyle name="style1488807377897" xfId="11170" xr:uid="{00000000-0005-0000-0000-0000142F0000}"/>
    <cellStyle name="style1488807378006" xfId="11171" xr:uid="{00000000-0005-0000-0000-0000152F0000}"/>
    <cellStyle name="style1488807378116" xfId="11172" xr:uid="{00000000-0005-0000-0000-0000162F0000}"/>
    <cellStyle name="style1488807378241" xfId="11173" xr:uid="{00000000-0005-0000-0000-0000172F0000}"/>
    <cellStyle name="style1488807378350" xfId="11174" xr:uid="{00000000-0005-0000-0000-0000182F0000}"/>
    <cellStyle name="style1488807378444" xfId="11175" xr:uid="{00000000-0005-0000-0000-0000192F0000}"/>
    <cellStyle name="style1488807378553" xfId="11176" xr:uid="{00000000-0005-0000-0000-00001A2F0000}"/>
    <cellStyle name="style1488807426943" xfId="11177" xr:uid="{00000000-0005-0000-0000-00001B2F0000}"/>
    <cellStyle name="style1488807427053" xfId="11178" xr:uid="{00000000-0005-0000-0000-00001C2F0000}"/>
    <cellStyle name="style1488807427162" xfId="11179" xr:uid="{00000000-0005-0000-0000-00001D2F0000}"/>
    <cellStyle name="style1488807427256" xfId="11180" xr:uid="{00000000-0005-0000-0000-00001E2F0000}"/>
    <cellStyle name="style1488807427350" xfId="11181" xr:uid="{00000000-0005-0000-0000-00001F2F0000}"/>
    <cellStyle name="style1488807427443" xfId="11182" xr:uid="{00000000-0005-0000-0000-0000202F0000}"/>
    <cellStyle name="style1488807427537" xfId="11183" xr:uid="{00000000-0005-0000-0000-0000212F0000}"/>
    <cellStyle name="style1488807427647" xfId="11184" xr:uid="{00000000-0005-0000-0000-0000222F0000}"/>
    <cellStyle name="style1488807427756" xfId="11185" xr:uid="{00000000-0005-0000-0000-0000232F0000}"/>
    <cellStyle name="style1488807427850" xfId="11186" xr:uid="{00000000-0005-0000-0000-0000242F0000}"/>
    <cellStyle name="style1488807427959" xfId="11187" xr:uid="{00000000-0005-0000-0000-0000252F0000}"/>
    <cellStyle name="style1488807428068" xfId="11188" xr:uid="{00000000-0005-0000-0000-0000262F0000}"/>
    <cellStyle name="style1488807428178" xfId="11189" xr:uid="{00000000-0005-0000-0000-0000272F0000}"/>
    <cellStyle name="style1488807428272" xfId="11190" xr:uid="{00000000-0005-0000-0000-0000282F0000}"/>
    <cellStyle name="style1488807428365" xfId="11191" xr:uid="{00000000-0005-0000-0000-0000292F0000}"/>
    <cellStyle name="style1488807428522" xfId="11192" xr:uid="{00000000-0005-0000-0000-00002A2F0000}"/>
    <cellStyle name="style1488807428693" xfId="11193" xr:uid="{00000000-0005-0000-0000-00002B2F0000}"/>
    <cellStyle name="style1488807428834" xfId="11194" xr:uid="{00000000-0005-0000-0000-00002C2F0000}"/>
    <cellStyle name="style1488807428928" xfId="11195" xr:uid="{00000000-0005-0000-0000-00002D2F0000}"/>
    <cellStyle name="style1488807429022" xfId="11196" xr:uid="{00000000-0005-0000-0000-00002E2F0000}"/>
    <cellStyle name="style1488807429131" xfId="11197" xr:uid="{00000000-0005-0000-0000-00002F2F0000}"/>
    <cellStyle name="style1488807429225" xfId="11198" xr:uid="{00000000-0005-0000-0000-0000302F0000}"/>
    <cellStyle name="style1488807429319" xfId="11199" xr:uid="{00000000-0005-0000-0000-0000312F0000}"/>
    <cellStyle name="style1488807429460" xfId="11200" xr:uid="{00000000-0005-0000-0000-0000322F0000}"/>
    <cellStyle name="style1488807429585" xfId="11201" xr:uid="{00000000-0005-0000-0000-0000332F0000}"/>
    <cellStyle name="style1488807429678" xfId="11202" xr:uid="{00000000-0005-0000-0000-0000342F0000}"/>
    <cellStyle name="style1488807429788" xfId="11203" xr:uid="{00000000-0005-0000-0000-0000352F0000}"/>
    <cellStyle name="style1488807429975" xfId="11204" xr:uid="{00000000-0005-0000-0000-0000362F0000}"/>
    <cellStyle name="style1488807430069" xfId="11205" xr:uid="{00000000-0005-0000-0000-0000372F0000}"/>
    <cellStyle name="style1488807430163" xfId="11206" xr:uid="{00000000-0005-0000-0000-0000382F0000}"/>
    <cellStyle name="style1488807430272" xfId="11207" xr:uid="{00000000-0005-0000-0000-0000392F0000}"/>
    <cellStyle name="style1488807430428" xfId="11208" xr:uid="{00000000-0005-0000-0000-00003A2F0000}"/>
    <cellStyle name="style1488807430522" xfId="11209" xr:uid="{00000000-0005-0000-0000-00003B2F0000}"/>
    <cellStyle name="style1488807430616" xfId="11210" xr:uid="{00000000-0005-0000-0000-00003C2F0000}"/>
    <cellStyle name="style1488807430694" xfId="11211" xr:uid="{00000000-0005-0000-0000-00003D2F0000}"/>
    <cellStyle name="style1488807430803" xfId="11212" xr:uid="{00000000-0005-0000-0000-00003E2F0000}"/>
    <cellStyle name="style1488807430883" xfId="11213" xr:uid="{00000000-0005-0000-0000-00003F2F0000}"/>
    <cellStyle name="style1488807430961" xfId="11214" xr:uid="{00000000-0005-0000-0000-0000402F0000}"/>
    <cellStyle name="style1488807431054" xfId="11215" xr:uid="{00000000-0005-0000-0000-0000412F0000}"/>
    <cellStyle name="style1488807431242" xfId="11216" xr:uid="{00000000-0005-0000-0000-0000422F0000}"/>
    <cellStyle name="style1488807431383" xfId="11217" xr:uid="{00000000-0005-0000-0000-0000432F0000}"/>
    <cellStyle name="style1488807431508" xfId="11218" xr:uid="{00000000-0005-0000-0000-0000442F0000}"/>
    <cellStyle name="style1488807431601" xfId="11219" xr:uid="{00000000-0005-0000-0000-0000452F0000}"/>
    <cellStyle name="style1488807470067" xfId="11220" xr:uid="{00000000-0005-0000-0000-0000462F0000}"/>
    <cellStyle name="style1488807470161" xfId="11221" xr:uid="{00000000-0005-0000-0000-0000472F0000}"/>
    <cellStyle name="style1488807470255" xfId="11222" xr:uid="{00000000-0005-0000-0000-0000482F0000}"/>
    <cellStyle name="style1488807470348" xfId="11223" xr:uid="{00000000-0005-0000-0000-0000492F0000}"/>
    <cellStyle name="style1488807470442" xfId="11224" xr:uid="{00000000-0005-0000-0000-00004A2F0000}"/>
    <cellStyle name="style1488807470551" xfId="11225" xr:uid="{00000000-0005-0000-0000-00004B2F0000}"/>
    <cellStyle name="style1488807470661" xfId="11226" xr:uid="{00000000-0005-0000-0000-00004C2F0000}"/>
    <cellStyle name="style1488807470755" xfId="11227" xr:uid="{00000000-0005-0000-0000-00004D2F0000}"/>
    <cellStyle name="style1488807470864" xfId="11228" xr:uid="{00000000-0005-0000-0000-00004E2F0000}"/>
    <cellStyle name="style1488807470958" xfId="11229" xr:uid="{00000000-0005-0000-0000-00004F2F0000}"/>
    <cellStyle name="style1488807471067" xfId="11230" xr:uid="{00000000-0005-0000-0000-0000502F0000}"/>
    <cellStyle name="style1488807471177" xfId="11231" xr:uid="{00000000-0005-0000-0000-0000512F0000}"/>
    <cellStyle name="style1488807471270" xfId="11232" xr:uid="{00000000-0005-0000-0000-0000522F0000}"/>
    <cellStyle name="style1488807471364" xfId="11233" xr:uid="{00000000-0005-0000-0000-0000532F0000}"/>
    <cellStyle name="style1488807471473" xfId="11234" xr:uid="{00000000-0005-0000-0000-0000542F0000}"/>
    <cellStyle name="style1488807471567" xfId="11235" xr:uid="{00000000-0005-0000-0000-0000552F0000}"/>
    <cellStyle name="style1488807471708" xfId="11236" xr:uid="{00000000-0005-0000-0000-0000562F0000}"/>
    <cellStyle name="style1488807471802" xfId="11237" xr:uid="{00000000-0005-0000-0000-0000572F0000}"/>
    <cellStyle name="style1488807471895" xfId="11238" xr:uid="{00000000-0005-0000-0000-0000582F0000}"/>
    <cellStyle name="style1488807472005" xfId="11239" xr:uid="{00000000-0005-0000-0000-0000592F0000}"/>
    <cellStyle name="style1488807472098" xfId="11240" xr:uid="{00000000-0005-0000-0000-00005A2F0000}"/>
    <cellStyle name="style1488807472192" xfId="11241" xr:uid="{00000000-0005-0000-0000-00005B2F0000}"/>
    <cellStyle name="style1488807472302" xfId="11242" xr:uid="{00000000-0005-0000-0000-00005C2F0000}"/>
    <cellStyle name="style1488807472395" xfId="11243" xr:uid="{00000000-0005-0000-0000-00005D2F0000}"/>
    <cellStyle name="style1488807472489" xfId="11244" xr:uid="{00000000-0005-0000-0000-00005E2F0000}"/>
    <cellStyle name="style1488807472583" xfId="11245" xr:uid="{00000000-0005-0000-0000-00005F2F0000}"/>
    <cellStyle name="style1488807472692" xfId="11246" xr:uid="{00000000-0005-0000-0000-0000602F0000}"/>
    <cellStyle name="style1488807472833" xfId="11247" xr:uid="{00000000-0005-0000-0000-0000612F0000}"/>
    <cellStyle name="style1488807472958" xfId="11248" xr:uid="{00000000-0005-0000-0000-0000622F0000}"/>
    <cellStyle name="style1488807473067" xfId="11249" xr:uid="{00000000-0005-0000-0000-0000632F0000}"/>
    <cellStyle name="style1488807473161" xfId="11250" xr:uid="{00000000-0005-0000-0000-0000642F0000}"/>
    <cellStyle name="style1488807473270" xfId="11251" xr:uid="{00000000-0005-0000-0000-0000652F0000}"/>
    <cellStyle name="style1488807473349" xfId="11252" xr:uid="{00000000-0005-0000-0000-0000662F0000}"/>
    <cellStyle name="style1488807473427" xfId="11253" xr:uid="{00000000-0005-0000-0000-0000672F0000}"/>
    <cellStyle name="style1488807473520" xfId="11254" xr:uid="{00000000-0005-0000-0000-0000682F0000}"/>
    <cellStyle name="style1488807473599" xfId="11255" xr:uid="{00000000-0005-0000-0000-0000692F0000}"/>
    <cellStyle name="style1488807473677" xfId="11256" xr:uid="{00000000-0005-0000-0000-00006A2F0000}"/>
    <cellStyle name="style1488807473770" xfId="11257" xr:uid="{00000000-0005-0000-0000-00006B2F0000}"/>
    <cellStyle name="style1488807473849" xfId="11258" xr:uid="{00000000-0005-0000-0000-00006C2F0000}"/>
    <cellStyle name="style1488807473958" xfId="11259" xr:uid="{00000000-0005-0000-0000-00006D2F0000}"/>
    <cellStyle name="style1488807474036" xfId="11260" xr:uid="{00000000-0005-0000-0000-00006E2F0000}"/>
    <cellStyle name="style1488807474115" xfId="11261" xr:uid="{00000000-0005-0000-0000-00006F2F0000}"/>
    <cellStyle name="style1488807474193" xfId="11262" xr:uid="{00000000-0005-0000-0000-0000702F0000}"/>
    <cellStyle name="style1488807511888" xfId="11263" xr:uid="{00000000-0005-0000-0000-0000712F0000}"/>
    <cellStyle name="style1488807511998" xfId="11264" xr:uid="{00000000-0005-0000-0000-0000722F0000}"/>
    <cellStyle name="style1488807512092" xfId="11265" xr:uid="{00000000-0005-0000-0000-0000732F0000}"/>
    <cellStyle name="style1488807512185" xfId="11266" xr:uid="{00000000-0005-0000-0000-0000742F0000}"/>
    <cellStyle name="style1488807512295" xfId="11267" xr:uid="{00000000-0005-0000-0000-0000752F0000}"/>
    <cellStyle name="style1488807512404" xfId="11268" xr:uid="{00000000-0005-0000-0000-0000762F0000}"/>
    <cellStyle name="style1488807512514" xfId="11269" xr:uid="{00000000-0005-0000-0000-0000772F0000}"/>
    <cellStyle name="style1488807512607" xfId="11270" xr:uid="{00000000-0005-0000-0000-0000782F0000}"/>
    <cellStyle name="style1488807512701" xfId="11271" xr:uid="{00000000-0005-0000-0000-0000792F0000}"/>
    <cellStyle name="style1488807512810" xfId="11272" xr:uid="{00000000-0005-0000-0000-00007A2F0000}"/>
    <cellStyle name="style1488807512920" xfId="11273" xr:uid="{00000000-0005-0000-0000-00007B2F0000}"/>
    <cellStyle name="style1488807513014" xfId="11274" xr:uid="{00000000-0005-0000-0000-00007C2F0000}"/>
    <cellStyle name="style1488807513123" xfId="11275" xr:uid="{00000000-0005-0000-0000-00007D2F0000}"/>
    <cellStyle name="style1488807513217" xfId="11276" xr:uid="{00000000-0005-0000-0000-00007E2F0000}"/>
    <cellStyle name="style1488807513326" xfId="11277" xr:uid="{00000000-0005-0000-0000-00007F2F0000}"/>
    <cellStyle name="style1488807513498" xfId="11278" xr:uid="{00000000-0005-0000-0000-0000802F0000}"/>
    <cellStyle name="style1488807513592" xfId="11279" xr:uid="{00000000-0005-0000-0000-0000812F0000}"/>
    <cellStyle name="style1488807513701" xfId="11280" xr:uid="{00000000-0005-0000-0000-0000822F0000}"/>
    <cellStyle name="style1488807513810" xfId="11281" xr:uid="{00000000-0005-0000-0000-0000832F0000}"/>
    <cellStyle name="style1488807513920" xfId="11282" xr:uid="{00000000-0005-0000-0000-0000842F0000}"/>
    <cellStyle name="style1488807551036" xfId="11283" xr:uid="{00000000-0005-0000-0000-0000852F0000}"/>
    <cellStyle name="style1488807551130" xfId="11284" xr:uid="{00000000-0005-0000-0000-0000862F0000}"/>
    <cellStyle name="style1488807551239" xfId="11285" xr:uid="{00000000-0005-0000-0000-0000872F0000}"/>
    <cellStyle name="style1488807551333" xfId="11286" xr:uid="{00000000-0005-0000-0000-0000882F0000}"/>
    <cellStyle name="style1488807551427" xfId="11287" xr:uid="{00000000-0005-0000-0000-0000892F0000}"/>
    <cellStyle name="style1488807551521" xfId="11288" xr:uid="{00000000-0005-0000-0000-00008A2F0000}"/>
    <cellStyle name="style1488807551599" xfId="11289" xr:uid="{00000000-0005-0000-0000-00008B2F0000}"/>
    <cellStyle name="style1488807551693" xfId="11290" xr:uid="{00000000-0005-0000-0000-00008C2F0000}"/>
    <cellStyle name="style1488807551802" xfId="11291" xr:uid="{00000000-0005-0000-0000-00008D2F0000}"/>
    <cellStyle name="style1488807551896" xfId="11292" xr:uid="{00000000-0005-0000-0000-00008E2F0000}"/>
    <cellStyle name="style1488807552005" xfId="11293" xr:uid="{00000000-0005-0000-0000-00008F2F0000}"/>
    <cellStyle name="style1488807552114" xfId="11294" xr:uid="{00000000-0005-0000-0000-0000902F0000}"/>
    <cellStyle name="style1488807552208" xfId="11295" xr:uid="{00000000-0005-0000-0000-0000912F0000}"/>
    <cellStyle name="style1488807552302" xfId="11296" xr:uid="{00000000-0005-0000-0000-0000922F0000}"/>
    <cellStyle name="style1488807552396" xfId="11297" xr:uid="{00000000-0005-0000-0000-0000932F0000}"/>
    <cellStyle name="style1488807552489" xfId="11298" xr:uid="{00000000-0005-0000-0000-0000942F0000}"/>
    <cellStyle name="style1488807552630" xfId="11299" xr:uid="{00000000-0005-0000-0000-0000952F0000}"/>
    <cellStyle name="style1488807552739" xfId="11300" xr:uid="{00000000-0005-0000-0000-0000962F0000}"/>
    <cellStyle name="style1488807552833" xfId="11301" xr:uid="{00000000-0005-0000-0000-0000972F0000}"/>
    <cellStyle name="style1488807552927" xfId="11302" xr:uid="{00000000-0005-0000-0000-0000982F0000}"/>
    <cellStyle name="style1488807553021" xfId="11303" xr:uid="{00000000-0005-0000-0000-0000992F0000}"/>
    <cellStyle name="style1488807553130" xfId="11304" xr:uid="{00000000-0005-0000-0000-00009A2F0000}"/>
    <cellStyle name="style1488807553224" xfId="11305" xr:uid="{00000000-0005-0000-0000-00009B2F0000}"/>
    <cellStyle name="style1488807553318" xfId="11306" xr:uid="{00000000-0005-0000-0000-00009C2F0000}"/>
    <cellStyle name="style1488807553411" xfId="11307" xr:uid="{00000000-0005-0000-0000-00009D2F0000}"/>
    <cellStyle name="style1488807553505" xfId="11308" xr:uid="{00000000-0005-0000-0000-00009E2F0000}"/>
    <cellStyle name="style1488807553599" xfId="11309" xr:uid="{00000000-0005-0000-0000-00009F2F0000}"/>
    <cellStyle name="style1488807553708" xfId="11310" xr:uid="{00000000-0005-0000-0000-0000A02F0000}"/>
    <cellStyle name="style1488807553818" xfId="11311" xr:uid="{00000000-0005-0000-0000-0000A12F0000}"/>
    <cellStyle name="style1488807553912" xfId="11312" xr:uid="{00000000-0005-0000-0000-0000A22F0000}"/>
    <cellStyle name="style1488807590903" xfId="11313" xr:uid="{00000000-0005-0000-0000-0000A32F0000}"/>
    <cellStyle name="style1488807591012" xfId="11314" xr:uid="{00000000-0005-0000-0000-0000A42F0000}"/>
    <cellStyle name="style1488807591106" xfId="11315" xr:uid="{00000000-0005-0000-0000-0000A52F0000}"/>
    <cellStyle name="style1488807591200" xfId="11316" xr:uid="{00000000-0005-0000-0000-0000A62F0000}"/>
    <cellStyle name="style1488807591293" xfId="11317" xr:uid="{00000000-0005-0000-0000-0000A72F0000}"/>
    <cellStyle name="style1488807591372" xfId="11318" xr:uid="{00000000-0005-0000-0000-0000A82F0000}"/>
    <cellStyle name="style1488807591450" xfId="11319" xr:uid="{00000000-0005-0000-0000-0000A92F0000}"/>
    <cellStyle name="style1488807591543" xfId="11320" xr:uid="{00000000-0005-0000-0000-0000AA2F0000}"/>
    <cellStyle name="style1488807591637" xfId="11321" xr:uid="{00000000-0005-0000-0000-0000AB2F0000}"/>
    <cellStyle name="style1488807591731" xfId="11322" xr:uid="{00000000-0005-0000-0000-0000AC2F0000}"/>
    <cellStyle name="style1488807591840" xfId="11323" xr:uid="{00000000-0005-0000-0000-0000AD2F0000}"/>
    <cellStyle name="style1488807591950" xfId="11324" xr:uid="{00000000-0005-0000-0000-0000AE2F0000}"/>
    <cellStyle name="style1488807592043" xfId="11325" xr:uid="{00000000-0005-0000-0000-0000AF2F0000}"/>
    <cellStyle name="style1488807592168" xfId="11326" xr:uid="{00000000-0005-0000-0000-0000B02F0000}"/>
    <cellStyle name="style1488807592293" xfId="11327" xr:uid="{00000000-0005-0000-0000-0000B12F0000}"/>
    <cellStyle name="style1488807592387" xfId="11328" xr:uid="{00000000-0005-0000-0000-0000B22F0000}"/>
    <cellStyle name="style1488807592528" xfId="11329" xr:uid="{00000000-0005-0000-0000-0000B32F0000}"/>
    <cellStyle name="style1488807592622" xfId="11330" xr:uid="{00000000-0005-0000-0000-0000B42F0000}"/>
    <cellStyle name="style1488807592715" xfId="11331" xr:uid="{00000000-0005-0000-0000-0000B52F0000}"/>
    <cellStyle name="style1488807592825" xfId="11332" xr:uid="{00000000-0005-0000-0000-0000B62F0000}"/>
    <cellStyle name="style1488807592919" xfId="11333" xr:uid="{00000000-0005-0000-0000-0000B72F0000}"/>
    <cellStyle name="style1488807593013" xfId="11334" xr:uid="{00000000-0005-0000-0000-0000B82F0000}"/>
    <cellStyle name="style1488807593107" xfId="11335" xr:uid="{00000000-0005-0000-0000-0000B92F0000}"/>
    <cellStyle name="style1488807593200" xfId="11336" xr:uid="{00000000-0005-0000-0000-0000BA2F0000}"/>
    <cellStyle name="style1488807593294" xfId="11337" xr:uid="{00000000-0005-0000-0000-0000BB2F0000}"/>
    <cellStyle name="style1488807593388" xfId="11338" xr:uid="{00000000-0005-0000-0000-0000BC2F0000}"/>
    <cellStyle name="style1488807593497" xfId="11339" xr:uid="{00000000-0005-0000-0000-0000BD2F0000}"/>
    <cellStyle name="style1488807593607" xfId="11340" xr:uid="{00000000-0005-0000-0000-0000BE2F0000}"/>
    <cellStyle name="style1488807593700" xfId="11341" xr:uid="{00000000-0005-0000-0000-0000BF2F0000}"/>
    <cellStyle name="style1488807593810" xfId="11342" xr:uid="{00000000-0005-0000-0000-0000C02F0000}"/>
    <cellStyle name="style1488809285922" xfId="11343" xr:uid="{00000000-0005-0000-0000-0000C12F0000}"/>
    <cellStyle name="style1488809286047" xfId="11344" xr:uid="{00000000-0005-0000-0000-0000C22F0000}"/>
    <cellStyle name="style1488809286156" xfId="11345" xr:uid="{00000000-0005-0000-0000-0000C32F0000}"/>
    <cellStyle name="style1488809286265" xfId="11346" xr:uid="{00000000-0005-0000-0000-0000C42F0000}"/>
    <cellStyle name="style1488809286390" xfId="11347" xr:uid="{00000000-0005-0000-0000-0000C52F0000}"/>
    <cellStyle name="style1488809286500" xfId="11348" xr:uid="{00000000-0005-0000-0000-0000C62F0000}"/>
    <cellStyle name="style1488809286625" xfId="11349" xr:uid="{00000000-0005-0000-0000-0000C72F0000}"/>
    <cellStyle name="style1488809286734" xfId="11350" xr:uid="{00000000-0005-0000-0000-0000C82F0000}"/>
    <cellStyle name="style1488809286844" xfId="11351" xr:uid="{00000000-0005-0000-0000-0000C92F0000}"/>
    <cellStyle name="style1488809286984" xfId="11352" xr:uid="{00000000-0005-0000-0000-0000CA2F0000}"/>
    <cellStyle name="style1488809287094" xfId="11353" xr:uid="{00000000-0005-0000-0000-0000CB2F0000}"/>
    <cellStyle name="style1488809287203" xfId="11354" xr:uid="{00000000-0005-0000-0000-0000CC2F0000}"/>
    <cellStyle name="style1488809287312" xfId="11355" xr:uid="{00000000-0005-0000-0000-0000CD2F0000}"/>
    <cellStyle name="style1488809287437" xfId="11356" xr:uid="{00000000-0005-0000-0000-0000CE2F0000}"/>
    <cellStyle name="style1488809287627" xfId="11357" xr:uid="{00000000-0005-0000-0000-0000CF2F0000}"/>
    <cellStyle name="style1488809287737" xfId="11358" xr:uid="{00000000-0005-0000-0000-0000D02F0000}"/>
    <cellStyle name="style1488809287830" xfId="11359" xr:uid="{00000000-0005-0000-0000-0000D12F0000}"/>
    <cellStyle name="style1488809287955" xfId="11360" xr:uid="{00000000-0005-0000-0000-0000D22F0000}"/>
    <cellStyle name="style1488809288065" xfId="11361" xr:uid="{00000000-0005-0000-0000-0000D32F0000}"/>
    <cellStyle name="style1488809288174" xfId="11362" xr:uid="{00000000-0005-0000-0000-0000D42F0000}"/>
    <cellStyle name="style1488809288284" xfId="11363" xr:uid="{00000000-0005-0000-0000-0000D52F0000}"/>
    <cellStyle name="style1488809288393" xfId="11364" xr:uid="{00000000-0005-0000-0000-0000D62F0000}"/>
    <cellStyle name="style1488809288502" xfId="11365" xr:uid="{00000000-0005-0000-0000-0000D72F0000}"/>
    <cellStyle name="style1488809288612" xfId="11366" xr:uid="{00000000-0005-0000-0000-0000D82F0000}"/>
    <cellStyle name="style1488809288721" xfId="11367" xr:uid="{00000000-0005-0000-0000-0000D92F0000}"/>
    <cellStyle name="style1488809288830" xfId="11368" xr:uid="{00000000-0005-0000-0000-0000DA2F0000}"/>
    <cellStyle name="style1488809288940" xfId="11369" xr:uid="{00000000-0005-0000-0000-0000DB2F0000}"/>
    <cellStyle name="style1488809289080" xfId="11370" xr:uid="{00000000-0005-0000-0000-0000DC2F0000}"/>
    <cellStyle name="style1488809289174" xfId="11371" xr:uid="{00000000-0005-0000-0000-0000DD2F0000}"/>
    <cellStyle name="style1488809289284" xfId="11372" xr:uid="{00000000-0005-0000-0000-0000DE2F0000}"/>
    <cellStyle name="style1488809289393" xfId="11373" xr:uid="{00000000-0005-0000-0000-0000DF2F0000}"/>
    <cellStyle name="style1488809326516" xfId="11374" xr:uid="{00000000-0005-0000-0000-0000E02F0000}"/>
    <cellStyle name="style1488809326610" xfId="11375" xr:uid="{00000000-0005-0000-0000-0000E12F0000}"/>
    <cellStyle name="style1488809326704" xfId="11376" xr:uid="{00000000-0005-0000-0000-0000E22F0000}"/>
    <cellStyle name="style1488809326798" xfId="11377" xr:uid="{00000000-0005-0000-0000-0000E32F0000}"/>
    <cellStyle name="style1488809326891" xfId="11378" xr:uid="{00000000-0005-0000-0000-0000E42F0000}"/>
    <cellStyle name="style1488809327001" xfId="11379" xr:uid="{00000000-0005-0000-0000-0000E52F0000}"/>
    <cellStyle name="style1488809327095" xfId="11380" xr:uid="{00000000-0005-0000-0000-0000E62F0000}"/>
    <cellStyle name="style1488809327188" xfId="11381" xr:uid="{00000000-0005-0000-0000-0000E72F0000}"/>
    <cellStyle name="style1488809327282" xfId="11382" xr:uid="{00000000-0005-0000-0000-0000E82F0000}"/>
    <cellStyle name="style1488809327376" xfId="11383" xr:uid="{00000000-0005-0000-0000-0000E92F0000}"/>
    <cellStyle name="style1488809327470" xfId="11384" xr:uid="{00000000-0005-0000-0000-0000EA2F0000}"/>
    <cellStyle name="style1488809327579" xfId="11385" xr:uid="{00000000-0005-0000-0000-0000EB2F0000}"/>
    <cellStyle name="style1488809327673" xfId="11386" xr:uid="{00000000-0005-0000-0000-0000EC2F0000}"/>
    <cellStyle name="style1488809327766" xfId="11387" xr:uid="{00000000-0005-0000-0000-0000ED2F0000}"/>
    <cellStyle name="style1488809327876" xfId="11388" xr:uid="{00000000-0005-0000-0000-0000EE2F0000}"/>
    <cellStyle name="style1488809327970" xfId="11389" xr:uid="{00000000-0005-0000-0000-0000EF2F0000}"/>
    <cellStyle name="style1488809328110" xfId="11390" xr:uid="{00000000-0005-0000-0000-0000F02F0000}"/>
    <cellStyle name="style1488809328220" xfId="11391" xr:uid="{00000000-0005-0000-0000-0000F12F0000}"/>
    <cellStyle name="style1488809328298" xfId="11392" xr:uid="{00000000-0005-0000-0000-0000F22F0000}"/>
    <cellStyle name="style1488809328391" xfId="11393" xr:uid="{00000000-0005-0000-0000-0000F32F0000}"/>
    <cellStyle name="style1488809328485" xfId="11394" xr:uid="{00000000-0005-0000-0000-0000F42F0000}"/>
    <cellStyle name="style1488809328595" xfId="11395" xr:uid="{00000000-0005-0000-0000-0000F52F0000}"/>
    <cellStyle name="style1488809328689" xfId="11396" xr:uid="{00000000-0005-0000-0000-0000F62F0000}"/>
    <cellStyle name="style1488809328783" xfId="11397" xr:uid="{00000000-0005-0000-0000-0000F72F0000}"/>
    <cellStyle name="style1488809328876" xfId="11398" xr:uid="{00000000-0005-0000-0000-0000F82F0000}"/>
    <cellStyle name="style1488809328970" xfId="11399" xr:uid="{00000000-0005-0000-0000-0000F92F0000}"/>
    <cellStyle name="style1488809329064" xfId="11400" xr:uid="{00000000-0005-0000-0000-0000FA2F0000}"/>
    <cellStyle name="style1488809329236" xfId="11401" xr:uid="{00000000-0005-0000-0000-0000FB2F0000}"/>
    <cellStyle name="style1488809329330" xfId="11402" xr:uid="{00000000-0005-0000-0000-0000FC2F0000}"/>
    <cellStyle name="style1488809329423" xfId="11403" xr:uid="{00000000-0005-0000-0000-0000FD2F0000}"/>
    <cellStyle name="style1488809329517" xfId="11404" xr:uid="{00000000-0005-0000-0000-0000FE2F0000}"/>
    <cellStyle name="style1488809329642" xfId="11405" xr:uid="{00000000-0005-0000-0000-0000FF2F0000}"/>
    <cellStyle name="style1488809329720" xfId="11406" xr:uid="{00000000-0005-0000-0000-000000300000}"/>
    <cellStyle name="style1488809329798" xfId="11407" xr:uid="{00000000-0005-0000-0000-000001300000}"/>
    <cellStyle name="style1488809329892" xfId="11408" xr:uid="{00000000-0005-0000-0000-000002300000}"/>
    <cellStyle name="style1488809329970" xfId="11409" xr:uid="{00000000-0005-0000-0000-000003300000}"/>
    <cellStyle name="style1488809330048" xfId="11410" xr:uid="{00000000-0005-0000-0000-000004300000}"/>
    <cellStyle name="style1488809330126" xfId="11411" xr:uid="{00000000-0005-0000-0000-000005300000}"/>
    <cellStyle name="style1488809330205" xfId="11412" xr:uid="{00000000-0005-0000-0000-000006300000}"/>
    <cellStyle name="style1488809330376" xfId="11413" xr:uid="{00000000-0005-0000-0000-000007300000}"/>
    <cellStyle name="style1488809330439" xfId="11414" xr:uid="{00000000-0005-0000-0000-000008300000}"/>
    <cellStyle name="style1488809330533" xfId="11415" xr:uid="{00000000-0005-0000-0000-000009300000}"/>
    <cellStyle name="style1488809330611" xfId="11416" xr:uid="{00000000-0005-0000-0000-00000A300000}"/>
    <cellStyle name="style1488809368199" xfId="11417" xr:uid="{00000000-0005-0000-0000-00000B300000}"/>
    <cellStyle name="style1488809368308" xfId="11418" xr:uid="{00000000-0005-0000-0000-00000C300000}"/>
    <cellStyle name="style1488809368402" xfId="11419" xr:uid="{00000000-0005-0000-0000-00000D300000}"/>
    <cellStyle name="style1488809368496" xfId="11420" xr:uid="{00000000-0005-0000-0000-00000E300000}"/>
    <cellStyle name="style1488809368605" xfId="11421" xr:uid="{00000000-0005-0000-0000-00000F300000}"/>
    <cellStyle name="style1488809368699" xfId="11422" xr:uid="{00000000-0005-0000-0000-000010300000}"/>
    <cellStyle name="style1488809368793" xfId="11423" xr:uid="{00000000-0005-0000-0000-000011300000}"/>
    <cellStyle name="style1488809368887" xfId="11424" xr:uid="{00000000-0005-0000-0000-000012300000}"/>
    <cellStyle name="style1488809368980" xfId="11425" xr:uid="{00000000-0005-0000-0000-000013300000}"/>
    <cellStyle name="style1488809369074" xfId="11426" xr:uid="{00000000-0005-0000-0000-000014300000}"/>
    <cellStyle name="style1488809369168" xfId="11427" xr:uid="{00000000-0005-0000-0000-000015300000}"/>
    <cellStyle name="style1488809369277" xfId="11428" xr:uid="{00000000-0005-0000-0000-000016300000}"/>
    <cellStyle name="style1488809369371" xfId="11429" xr:uid="{00000000-0005-0000-0000-000017300000}"/>
    <cellStyle name="style1488809369465" xfId="11430" xr:uid="{00000000-0005-0000-0000-000018300000}"/>
    <cellStyle name="style1488809369559" xfId="11431" xr:uid="{00000000-0005-0000-0000-000019300000}"/>
    <cellStyle name="style1488809369652" xfId="11432" xr:uid="{00000000-0005-0000-0000-00001A300000}"/>
    <cellStyle name="style1488809369809" xfId="11433" xr:uid="{00000000-0005-0000-0000-00001B300000}"/>
    <cellStyle name="style1488809369902" xfId="11434" xr:uid="{00000000-0005-0000-0000-00001C300000}"/>
    <cellStyle name="style1488809369996" xfId="11435" xr:uid="{00000000-0005-0000-0000-00001D300000}"/>
    <cellStyle name="style1488809370090" xfId="11436" xr:uid="{00000000-0005-0000-0000-00001E300000}"/>
    <cellStyle name="style1488809370215" xfId="11437" xr:uid="{00000000-0005-0000-0000-00001F300000}"/>
    <cellStyle name="style1488809370309" xfId="11438" xr:uid="{00000000-0005-0000-0000-000020300000}"/>
    <cellStyle name="style1488809370418" xfId="11439" xr:uid="{00000000-0005-0000-0000-000021300000}"/>
    <cellStyle name="style1488809370512" xfId="11440" xr:uid="{00000000-0005-0000-0000-000022300000}"/>
    <cellStyle name="style1488809370606" xfId="11441" xr:uid="{00000000-0005-0000-0000-000023300000}"/>
    <cellStyle name="style1488809370684" xfId="11442" xr:uid="{00000000-0005-0000-0000-000024300000}"/>
    <cellStyle name="style1488809370793" xfId="11443" xr:uid="{00000000-0005-0000-0000-000025300000}"/>
    <cellStyle name="style1488809370903" xfId="11444" xr:uid="{00000000-0005-0000-0000-000026300000}"/>
    <cellStyle name="style1488809371012" xfId="11445" xr:uid="{00000000-0005-0000-0000-000027300000}"/>
    <cellStyle name="style1488809371106" xfId="11446" xr:uid="{00000000-0005-0000-0000-000028300000}"/>
    <cellStyle name="style1488809371199" xfId="11447" xr:uid="{00000000-0005-0000-0000-000029300000}"/>
    <cellStyle name="style1488809408237" xfId="11448" xr:uid="{00000000-0005-0000-0000-00002A300000}"/>
    <cellStyle name="style1488809408346" xfId="11449" xr:uid="{00000000-0005-0000-0000-00002B300000}"/>
    <cellStyle name="style1488809408425" xfId="11450" xr:uid="{00000000-0005-0000-0000-00002C300000}"/>
    <cellStyle name="style1488809408518" xfId="11451" xr:uid="{00000000-0005-0000-0000-00002D300000}"/>
    <cellStyle name="style1488809408628" xfId="11452" xr:uid="{00000000-0005-0000-0000-00002E300000}"/>
    <cellStyle name="style1488809408722" xfId="11453" xr:uid="{00000000-0005-0000-0000-00002F300000}"/>
    <cellStyle name="style1488809408816" xfId="11454" xr:uid="{00000000-0005-0000-0000-000030300000}"/>
    <cellStyle name="style1488809408894" xfId="11455" xr:uid="{00000000-0005-0000-0000-000031300000}"/>
    <cellStyle name="style1488809409003" xfId="11456" xr:uid="{00000000-0005-0000-0000-000032300000}"/>
    <cellStyle name="style1488809409097" xfId="11457" xr:uid="{00000000-0005-0000-0000-000033300000}"/>
    <cellStyle name="style1488809409191" xfId="11458" xr:uid="{00000000-0005-0000-0000-000034300000}"/>
    <cellStyle name="style1488809409284" xfId="11459" xr:uid="{00000000-0005-0000-0000-000035300000}"/>
    <cellStyle name="style1488809409394" xfId="11460" xr:uid="{00000000-0005-0000-0000-000036300000}"/>
    <cellStyle name="style1488809409487" xfId="11461" xr:uid="{00000000-0005-0000-0000-000037300000}"/>
    <cellStyle name="style1488809409581" xfId="11462" xr:uid="{00000000-0005-0000-0000-000038300000}"/>
    <cellStyle name="style1488809409675" xfId="11463" xr:uid="{00000000-0005-0000-0000-000039300000}"/>
    <cellStyle name="style1488809409800" xfId="11464" xr:uid="{00000000-0005-0000-0000-00003A300000}"/>
    <cellStyle name="style1488809409909" xfId="11465" xr:uid="{00000000-0005-0000-0000-00003B300000}"/>
    <cellStyle name="style1488809410003" xfId="11466" xr:uid="{00000000-0005-0000-0000-00003C300000}"/>
    <cellStyle name="style1488809410097" xfId="11467" xr:uid="{00000000-0005-0000-0000-00003D300000}"/>
    <cellStyle name="style1488809410206" xfId="11468" xr:uid="{00000000-0005-0000-0000-00003E300000}"/>
    <cellStyle name="style1488809410300" xfId="11469" xr:uid="{00000000-0005-0000-0000-00003F300000}"/>
    <cellStyle name="style1488809410394" xfId="11470" xr:uid="{00000000-0005-0000-0000-000040300000}"/>
    <cellStyle name="style1488809410488" xfId="11471" xr:uid="{00000000-0005-0000-0000-000041300000}"/>
    <cellStyle name="style1488809410581" xfId="11472" xr:uid="{00000000-0005-0000-0000-000042300000}"/>
    <cellStyle name="style1488809410675" xfId="11473" xr:uid="{00000000-0005-0000-0000-000043300000}"/>
    <cellStyle name="style1488809410769" xfId="11474" xr:uid="{00000000-0005-0000-0000-000044300000}"/>
    <cellStyle name="style1488809410925" xfId="11475" xr:uid="{00000000-0005-0000-0000-000045300000}"/>
    <cellStyle name="style1488809411019" xfId="11476" xr:uid="{00000000-0005-0000-0000-000046300000}"/>
    <cellStyle name="style1488809411113" xfId="11477" xr:uid="{00000000-0005-0000-0000-000047300000}"/>
    <cellStyle name="style1488809411207" xfId="11478" xr:uid="{00000000-0005-0000-0000-000048300000}"/>
    <cellStyle name="style1488809411316" xfId="11479" xr:uid="{00000000-0005-0000-0000-000049300000}"/>
    <cellStyle name="style1488809411394" xfId="11480" xr:uid="{00000000-0005-0000-0000-00004A300000}"/>
    <cellStyle name="style1488809411472" xfId="11481" xr:uid="{00000000-0005-0000-0000-00004B300000}"/>
    <cellStyle name="style1488809411550" xfId="11482" xr:uid="{00000000-0005-0000-0000-00004C300000}"/>
    <cellStyle name="style1488809411644" xfId="11483" xr:uid="{00000000-0005-0000-0000-00004D300000}"/>
    <cellStyle name="style1488809411738" xfId="11484" xr:uid="{00000000-0005-0000-0000-00004E300000}"/>
    <cellStyle name="style1488809411832" xfId="11485" xr:uid="{00000000-0005-0000-0000-00004F300000}"/>
    <cellStyle name="style1488809411910" xfId="11486" xr:uid="{00000000-0005-0000-0000-000050300000}"/>
    <cellStyle name="style1488809412050" xfId="11487" xr:uid="{00000000-0005-0000-0000-000051300000}"/>
    <cellStyle name="style1488809412129" xfId="11488" xr:uid="{00000000-0005-0000-0000-000052300000}"/>
    <cellStyle name="style1488809412207" xfId="11489" xr:uid="{00000000-0005-0000-0000-000053300000}"/>
    <cellStyle name="style1488809412300" xfId="11490" xr:uid="{00000000-0005-0000-0000-000054300000}"/>
    <cellStyle name="style1488809450306" xfId="11491" xr:uid="{00000000-0005-0000-0000-000055300000}"/>
    <cellStyle name="style1488809450416" xfId="11492" xr:uid="{00000000-0005-0000-0000-000056300000}"/>
    <cellStyle name="style1488809450509" xfId="11493" xr:uid="{00000000-0005-0000-0000-000057300000}"/>
    <cellStyle name="style1488809450603" xfId="11494" xr:uid="{00000000-0005-0000-0000-000058300000}"/>
    <cellStyle name="style1488809450697" xfId="11495" xr:uid="{00000000-0005-0000-0000-000059300000}"/>
    <cellStyle name="style1488809450791" xfId="11496" xr:uid="{00000000-0005-0000-0000-00005A300000}"/>
    <cellStyle name="style1488809450884" xfId="11497" xr:uid="{00000000-0005-0000-0000-00005B300000}"/>
    <cellStyle name="style1488809450978" xfId="11498" xr:uid="{00000000-0005-0000-0000-00005C300000}"/>
    <cellStyle name="style1488809451072" xfId="11499" xr:uid="{00000000-0005-0000-0000-00005D300000}"/>
    <cellStyle name="style1488809451166" xfId="11500" xr:uid="{00000000-0005-0000-0000-00005E300000}"/>
    <cellStyle name="style1488809451259" xfId="11501" xr:uid="{00000000-0005-0000-0000-00005F300000}"/>
    <cellStyle name="style1488809451369" xfId="11502" xr:uid="{00000000-0005-0000-0000-000060300000}"/>
    <cellStyle name="style1488809451463" xfId="11503" xr:uid="{00000000-0005-0000-0000-000061300000}"/>
    <cellStyle name="style1488809451556" xfId="11504" xr:uid="{00000000-0005-0000-0000-000062300000}"/>
    <cellStyle name="style1488809451681" xfId="11505" xr:uid="{00000000-0005-0000-0000-000063300000}"/>
    <cellStyle name="style1488809451775" xfId="11506" xr:uid="{00000000-0005-0000-0000-000064300000}"/>
    <cellStyle name="style1488809451900" xfId="11507" xr:uid="{00000000-0005-0000-0000-000065300000}"/>
    <cellStyle name="style1488809452009" xfId="11508" xr:uid="{00000000-0005-0000-0000-000066300000}"/>
    <cellStyle name="style1488809452103" xfId="11509" xr:uid="{00000000-0005-0000-0000-000067300000}"/>
    <cellStyle name="style1488809452197" xfId="11510" xr:uid="{00000000-0005-0000-0000-000068300000}"/>
    <cellStyle name="style1488809452291" xfId="11511" xr:uid="{00000000-0005-0000-0000-000069300000}"/>
    <cellStyle name="style1488809452384" xfId="11512" xr:uid="{00000000-0005-0000-0000-00006A300000}"/>
    <cellStyle name="style1488809452478" xfId="11513" xr:uid="{00000000-0005-0000-0000-00006B300000}"/>
    <cellStyle name="style1488809452586" xfId="11514" xr:uid="{00000000-0005-0000-0000-00006C300000}"/>
    <cellStyle name="style1488809452685" xfId="11515" xr:uid="{00000000-0005-0000-0000-00006D300000}"/>
    <cellStyle name="style1488809452763" xfId="11516" xr:uid="{00000000-0005-0000-0000-00006E300000}"/>
    <cellStyle name="style1488809452857" xfId="11517" xr:uid="{00000000-0005-0000-0000-00006F300000}"/>
    <cellStyle name="style1488809452982" xfId="11518" xr:uid="{00000000-0005-0000-0000-000070300000}"/>
    <cellStyle name="style1488809453076" xfId="11519" xr:uid="{00000000-0005-0000-0000-000071300000}"/>
    <cellStyle name="style1488809453169" xfId="11520" xr:uid="{00000000-0005-0000-0000-000072300000}"/>
    <cellStyle name="style1488809453263" xfId="11521" xr:uid="{00000000-0005-0000-0000-000073300000}"/>
    <cellStyle name="style1488809453372" xfId="11522" xr:uid="{00000000-0005-0000-0000-000074300000}"/>
    <cellStyle name="style1488809453451" xfId="11523" xr:uid="{00000000-0005-0000-0000-000075300000}"/>
    <cellStyle name="style1488809453529" xfId="11524" xr:uid="{00000000-0005-0000-0000-000076300000}"/>
    <cellStyle name="style1488809453623" xfId="11525" xr:uid="{00000000-0005-0000-0000-000077300000}"/>
    <cellStyle name="style1488809453701" xfId="11526" xr:uid="{00000000-0005-0000-0000-000078300000}"/>
    <cellStyle name="style1488809453779" xfId="11527" xr:uid="{00000000-0005-0000-0000-000079300000}"/>
    <cellStyle name="style1488809453857" xfId="11528" xr:uid="{00000000-0005-0000-0000-00007A300000}"/>
    <cellStyle name="style1488809453935" xfId="11529" xr:uid="{00000000-0005-0000-0000-00007B300000}"/>
    <cellStyle name="style1488809454029" xfId="11530" xr:uid="{00000000-0005-0000-0000-00007C300000}"/>
    <cellStyle name="style1488809454119" xfId="11531" xr:uid="{00000000-0005-0000-0000-00007D300000}"/>
    <cellStyle name="style1488809454197" xfId="11532" xr:uid="{00000000-0005-0000-0000-00007E300000}"/>
    <cellStyle name="style1488809454275" xfId="11533" xr:uid="{00000000-0005-0000-0000-00007F300000}"/>
    <cellStyle name="style1488809490921" xfId="11534" xr:uid="{00000000-0005-0000-0000-000080300000}"/>
    <cellStyle name="style1488809491031" xfId="11535" xr:uid="{00000000-0005-0000-0000-000081300000}"/>
    <cellStyle name="style1488809491140" xfId="11536" xr:uid="{00000000-0005-0000-0000-000082300000}"/>
    <cellStyle name="style1488809491249" xfId="11537" xr:uid="{00000000-0005-0000-0000-000083300000}"/>
    <cellStyle name="style1488809491359" xfId="11538" xr:uid="{00000000-0005-0000-0000-000084300000}"/>
    <cellStyle name="style1488809491468" xfId="11539" xr:uid="{00000000-0005-0000-0000-000085300000}"/>
    <cellStyle name="style1488809491578" xfId="11540" xr:uid="{00000000-0005-0000-0000-000086300000}"/>
    <cellStyle name="style1488809491687" xfId="11541" xr:uid="{00000000-0005-0000-0000-000087300000}"/>
    <cellStyle name="style1488809491781" xfId="11542" xr:uid="{00000000-0005-0000-0000-000088300000}"/>
    <cellStyle name="style1488809491890" xfId="11543" xr:uid="{00000000-0005-0000-0000-000089300000}"/>
    <cellStyle name="style1488809492000" xfId="11544" xr:uid="{00000000-0005-0000-0000-00008A300000}"/>
    <cellStyle name="style1488809492094" xfId="11545" xr:uid="{00000000-0005-0000-0000-00008B300000}"/>
    <cellStyle name="style1488809492187" xfId="11546" xr:uid="{00000000-0005-0000-0000-00008C300000}"/>
    <cellStyle name="style1488809492281" xfId="11547" xr:uid="{00000000-0005-0000-0000-00008D300000}"/>
    <cellStyle name="style1488809492390" xfId="11548" xr:uid="{00000000-0005-0000-0000-00008E300000}"/>
    <cellStyle name="style1488809492531" xfId="11549" xr:uid="{00000000-0005-0000-0000-00008F300000}"/>
    <cellStyle name="style1488809492640" xfId="11550" xr:uid="{00000000-0005-0000-0000-000090300000}"/>
    <cellStyle name="style1488809492765" xfId="11551" xr:uid="{00000000-0005-0000-0000-000091300000}"/>
    <cellStyle name="style1488809492875" xfId="11552" xr:uid="{00000000-0005-0000-0000-000092300000}"/>
    <cellStyle name="style1488809492984" xfId="11553" xr:uid="{00000000-0005-0000-0000-000093300000}"/>
    <cellStyle name="style1488809529866" xfId="11554" xr:uid="{00000000-0005-0000-0000-000094300000}"/>
    <cellStyle name="style1488809529975" xfId="11555" xr:uid="{00000000-0005-0000-0000-000095300000}"/>
    <cellStyle name="style1488809530069" xfId="11556" xr:uid="{00000000-0005-0000-0000-000096300000}"/>
    <cellStyle name="style1488809530163" xfId="11557" xr:uid="{00000000-0005-0000-0000-000097300000}"/>
    <cellStyle name="style1488809530257" xfId="11558" xr:uid="{00000000-0005-0000-0000-000098300000}"/>
    <cellStyle name="style1488809530335" xfId="11559" xr:uid="{00000000-0005-0000-0000-000099300000}"/>
    <cellStyle name="style1488809530413" xfId="11560" xr:uid="{00000000-0005-0000-0000-00009A300000}"/>
    <cellStyle name="style1488809530507" xfId="11561" xr:uid="{00000000-0005-0000-0000-00009B300000}"/>
    <cellStyle name="style1488809530600" xfId="11562" xr:uid="{00000000-0005-0000-0000-00009C300000}"/>
    <cellStyle name="style1488809530695" xfId="11563" xr:uid="{00000000-0005-0000-0000-00009D300000}"/>
    <cellStyle name="style1488809530804" xfId="11564" xr:uid="{00000000-0005-0000-0000-00009E300000}"/>
    <cellStyle name="style1488809530898" xfId="11565" xr:uid="{00000000-0005-0000-0000-00009F300000}"/>
    <cellStyle name="style1488809531007" xfId="11566" xr:uid="{00000000-0005-0000-0000-0000A0300000}"/>
    <cellStyle name="style1488809531101" xfId="11567" xr:uid="{00000000-0005-0000-0000-0000A1300000}"/>
    <cellStyle name="style1488809531179" xfId="11568" xr:uid="{00000000-0005-0000-0000-0000A2300000}"/>
    <cellStyle name="style1488809531273" xfId="11569" xr:uid="{00000000-0005-0000-0000-0000A3300000}"/>
    <cellStyle name="style1488809531382" xfId="11570" xr:uid="{00000000-0005-0000-0000-0000A4300000}"/>
    <cellStyle name="style1488809531507" xfId="11571" xr:uid="{00000000-0005-0000-0000-0000A5300000}"/>
    <cellStyle name="style1488809531601" xfId="11572" xr:uid="{00000000-0005-0000-0000-0000A6300000}"/>
    <cellStyle name="style1488809531695" xfId="11573" xr:uid="{00000000-0005-0000-0000-0000A7300000}"/>
    <cellStyle name="style1488809531789" xfId="11574" xr:uid="{00000000-0005-0000-0000-0000A8300000}"/>
    <cellStyle name="style1488809531882" xfId="11575" xr:uid="{00000000-0005-0000-0000-0000A9300000}"/>
    <cellStyle name="style1488809531992" xfId="11576" xr:uid="{00000000-0005-0000-0000-0000AA300000}"/>
    <cellStyle name="style1488809532085" xfId="11577" xr:uid="{00000000-0005-0000-0000-0000AB300000}"/>
    <cellStyle name="style1488809532179" xfId="11578" xr:uid="{00000000-0005-0000-0000-0000AC300000}"/>
    <cellStyle name="style1488809532273" xfId="11579" xr:uid="{00000000-0005-0000-0000-0000AD300000}"/>
    <cellStyle name="style1488809532367" xfId="11580" xr:uid="{00000000-0005-0000-0000-0000AE300000}"/>
    <cellStyle name="style1488809532460" xfId="11581" xr:uid="{00000000-0005-0000-0000-0000AF300000}"/>
    <cellStyle name="style1488809532554" xfId="11582" xr:uid="{00000000-0005-0000-0000-0000B0300000}"/>
    <cellStyle name="style1488809532648" xfId="11583" xr:uid="{00000000-0005-0000-0000-0000B1300000}"/>
    <cellStyle name="style1488809532742" xfId="11584" xr:uid="{00000000-0005-0000-0000-0000B2300000}"/>
    <cellStyle name="style1488809532851" xfId="11585" xr:uid="{00000000-0005-0000-0000-0000B3300000}"/>
    <cellStyle name="style1488809532929" xfId="11586" xr:uid="{00000000-0005-0000-0000-0000B4300000}"/>
    <cellStyle name="style1488809533039" xfId="11587" xr:uid="{00000000-0005-0000-0000-0000B5300000}"/>
    <cellStyle name="style1488809533117" xfId="11588" xr:uid="{00000000-0005-0000-0000-0000B6300000}"/>
    <cellStyle name="style1488809570077" xfId="11589" xr:uid="{00000000-0005-0000-0000-0000B7300000}"/>
    <cellStyle name="style1488809570202" xfId="11590" xr:uid="{00000000-0005-0000-0000-0000B8300000}"/>
    <cellStyle name="style1488809570296" xfId="11591" xr:uid="{00000000-0005-0000-0000-0000B9300000}"/>
    <cellStyle name="style1488809570390" xfId="11592" xr:uid="{00000000-0005-0000-0000-0000BA300000}"/>
    <cellStyle name="style1488810572735" xfId="11593" xr:uid="{00000000-0005-0000-0000-0000BB300000}"/>
    <cellStyle name="style1488810572860" xfId="11594" xr:uid="{00000000-0005-0000-0000-0000BC300000}"/>
    <cellStyle name="style1488810572985" xfId="11595" xr:uid="{00000000-0005-0000-0000-0000BD300000}"/>
    <cellStyle name="style1488810573094" xfId="11596" xr:uid="{00000000-0005-0000-0000-0000BE300000}"/>
    <cellStyle name="style1488810573204" xfId="11597" xr:uid="{00000000-0005-0000-0000-0000BF300000}"/>
    <cellStyle name="style1488810573313" xfId="11598" xr:uid="{00000000-0005-0000-0000-0000C0300000}"/>
    <cellStyle name="style1488810573438" xfId="11599" xr:uid="{00000000-0005-0000-0000-0000C1300000}"/>
    <cellStyle name="style1488810573547" xfId="11600" xr:uid="{00000000-0005-0000-0000-0000C2300000}"/>
    <cellStyle name="style1488810573626" xfId="11601" xr:uid="{00000000-0005-0000-0000-0000C3300000}"/>
    <cellStyle name="style1488810573766" xfId="11602" xr:uid="{00000000-0005-0000-0000-0000C4300000}"/>
    <cellStyle name="style1488810573891" xfId="11603" xr:uid="{00000000-0005-0000-0000-0000C5300000}"/>
    <cellStyle name="style1488810574001" xfId="11604" xr:uid="{00000000-0005-0000-0000-0000C6300000}"/>
    <cellStyle name="style1488810574079" xfId="11605" xr:uid="{00000000-0005-0000-0000-0000C7300000}"/>
    <cellStyle name="style1488810574204" xfId="11606" xr:uid="{00000000-0005-0000-0000-0000C8300000}"/>
    <cellStyle name="style1488810574329" xfId="11607" xr:uid="{00000000-0005-0000-0000-0000C9300000}"/>
    <cellStyle name="style1488810574438" xfId="11608" xr:uid="{00000000-0005-0000-0000-0000CA300000}"/>
    <cellStyle name="style1488810574548" xfId="11609" xr:uid="{00000000-0005-0000-0000-0000CB300000}"/>
    <cellStyle name="style1488810574626" xfId="11610" xr:uid="{00000000-0005-0000-0000-0000CC300000}"/>
    <cellStyle name="style1488810574751" xfId="11611" xr:uid="{00000000-0005-0000-0000-0000CD300000}"/>
    <cellStyle name="style1488810574860" xfId="11612" xr:uid="{00000000-0005-0000-0000-0000CE300000}"/>
    <cellStyle name="style1488810574969" xfId="11613" xr:uid="{00000000-0005-0000-0000-0000CF300000}"/>
    <cellStyle name="style1488810575079" xfId="11614" xr:uid="{00000000-0005-0000-0000-0000D0300000}"/>
    <cellStyle name="style1488810575188" xfId="11615" xr:uid="{00000000-0005-0000-0000-0000D1300000}"/>
    <cellStyle name="style1488810575298" xfId="11616" xr:uid="{00000000-0005-0000-0000-0000D2300000}"/>
    <cellStyle name="style1488810575407" xfId="11617" xr:uid="{00000000-0005-0000-0000-0000D3300000}"/>
    <cellStyle name="style1488810575516" xfId="11618" xr:uid="{00000000-0005-0000-0000-0000D4300000}"/>
    <cellStyle name="style1488810575626" xfId="11619" xr:uid="{00000000-0005-0000-0000-0000D5300000}"/>
    <cellStyle name="style1488810575704" xfId="11620" xr:uid="{00000000-0005-0000-0000-0000D6300000}"/>
    <cellStyle name="style1488810575814" xfId="11621" xr:uid="{00000000-0005-0000-0000-0000D7300000}"/>
    <cellStyle name="style1488810575923" xfId="11622" xr:uid="{00000000-0005-0000-0000-0000D8300000}"/>
    <cellStyle name="style1488810576064" xfId="11623" xr:uid="{00000000-0005-0000-0000-0000D9300000}"/>
    <cellStyle name="style1488810576142" xfId="11624" xr:uid="{00000000-0005-0000-0000-0000DA300000}"/>
    <cellStyle name="style1488810612899" xfId="11625" xr:uid="{00000000-0005-0000-0000-0000DB300000}"/>
    <cellStyle name="style1488810613008" xfId="11626" xr:uid="{00000000-0005-0000-0000-0000DC300000}"/>
    <cellStyle name="style1488810613102" xfId="11627" xr:uid="{00000000-0005-0000-0000-0000DD300000}"/>
    <cellStyle name="style1488810613211" xfId="11628" xr:uid="{00000000-0005-0000-0000-0000DE300000}"/>
    <cellStyle name="style1488810613305" xfId="11629" xr:uid="{00000000-0005-0000-0000-0000DF300000}"/>
    <cellStyle name="style1488810613399" xfId="11630" xr:uid="{00000000-0005-0000-0000-0000E0300000}"/>
    <cellStyle name="style1488810613492" xfId="11631" xr:uid="{00000000-0005-0000-0000-0000E1300000}"/>
    <cellStyle name="style1488810613586" xfId="11632" xr:uid="{00000000-0005-0000-0000-0000E2300000}"/>
    <cellStyle name="style1488810613664" xfId="11633" xr:uid="{00000000-0005-0000-0000-0000E3300000}"/>
    <cellStyle name="style1488810613758" xfId="11634" xr:uid="{00000000-0005-0000-0000-0000E4300000}"/>
    <cellStyle name="style1488810613867" xfId="11635" xr:uid="{00000000-0005-0000-0000-0000E5300000}"/>
    <cellStyle name="style1488810613977" xfId="11636" xr:uid="{00000000-0005-0000-0000-0000E6300000}"/>
    <cellStyle name="style1488810614071" xfId="11637" xr:uid="{00000000-0005-0000-0000-0000E7300000}"/>
    <cellStyle name="style1488810614164" xfId="11638" xr:uid="{00000000-0005-0000-0000-0000E8300000}"/>
    <cellStyle name="style1488810614274" xfId="11639" xr:uid="{00000000-0005-0000-0000-0000E9300000}"/>
    <cellStyle name="style1488810614368" xfId="11640" xr:uid="{00000000-0005-0000-0000-0000EA300000}"/>
    <cellStyle name="style1488810614524" xfId="11641" xr:uid="{00000000-0005-0000-0000-0000EB300000}"/>
    <cellStyle name="style1488810614618" xfId="11642" xr:uid="{00000000-0005-0000-0000-0000EC300000}"/>
    <cellStyle name="style1488810614711" xfId="11643" xr:uid="{00000000-0005-0000-0000-0000ED300000}"/>
    <cellStyle name="style1488810614805" xfId="11644" xr:uid="{00000000-0005-0000-0000-0000EE300000}"/>
    <cellStyle name="style1488810614899" xfId="11645" xr:uid="{00000000-0005-0000-0000-0000EF300000}"/>
    <cellStyle name="style1488810614993" xfId="11646" xr:uid="{00000000-0005-0000-0000-0000F0300000}"/>
    <cellStyle name="style1488810615086" xfId="11647" xr:uid="{00000000-0005-0000-0000-0000F1300000}"/>
    <cellStyle name="style1488810615180" xfId="11648" xr:uid="{00000000-0005-0000-0000-0000F2300000}"/>
    <cellStyle name="style1488810615274" xfId="11649" xr:uid="{00000000-0005-0000-0000-0000F3300000}"/>
    <cellStyle name="style1488810615368" xfId="11650" xr:uid="{00000000-0005-0000-0000-0000F4300000}"/>
    <cellStyle name="style1488810615446" xfId="11651" xr:uid="{00000000-0005-0000-0000-0000F5300000}"/>
    <cellStyle name="style1488810615540" xfId="11652" xr:uid="{00000000-0005-0000-0000-0000F6300000}"/>
    <cellStyle name="style1488810615634" xfId="11653" xr:uid="{00000000-0005-0000-0000-0000F7300000}"/>
    <cellStyle name="style1488810615759" xfId="11654" xr:uid="{00000000-0005-0000-0000-0000F8300000}"/>
    <cellStyle name="style1488810615837" xfId="11655" xr:uid="{00000000-0005-0000-0000-0000F9300000}"/>
    <cellStyle name="style1488810652563" xfId="11656" xr:uid="{00000000-0005-0000-0000-0000FA300000}"/>
    <cellStyle name="style1488810652657" xfId="11657" xr:uid="{00000000-0005-0000-0000-0000FB300000}"/>
    <cellStyle name="style1488810652751" xfId="11658" xr:uid="{00000000-0005-0000-0000-0000FC300000}"/>
    <cellStyle name="style1488810652845" xfId="11659" xr:uid="{00000000-0005-0000-0000-0000FD300000}"/>
    <cellStyle name="style1488810652970" xfId="11660" xr:uid="{00000000-0005-0000-0000-0000FE300000}"/>
    <cellStyle name="style1488810653063" xfId="11661" xr:uid="{00000000-0005-0000-0000-0000FF300000}"/>
    <cellStyle name="style1488810653157" xfId="11662" xr:uid="{00000000-0005-0000-0000-000000310000}"/>
    <cellStyle name="style1488810653251" xfId="11663" xr:uid="{00000000-0005-0000-0000-000001310000}"/>
    <cellStyle name="style1488810653313" xfId="11664" xr:uid="{00000000-0005-0000-0000-000002310000}"/>
    <cellStyle name="style1488810653423" xfId="11665" xr:uid="{00000000-0005-0000-0000-000003310000}"/>
    <cellStyle name="style1488810653532" xfId="11666" xr:uid="{00000000-0005-0000-0000-000004310000}"/>
    <cellStyle name="style1488810653657" xfId="11667" xr:uid="{00000000-0005-0000-0000-000005310000}"/>
    <cellStyle name="style1488810653735" xfId="11668" xr:uid="{00000000-0005-0000-0000-000006310000}"/>
    <cellStyle name="style1488810653813" xfId="11669" xr:uid="{00000000-0005-0000-0000-000007310000}"/>
    <cellStyle name="style1488810653907" xfId="11670" xr:uid="{00000000-0005-0000-0000-000008310000}"/>
    <cellStyle name="style1488810653985" xfId="11671" xr:uid="{00000000-0005-0000-0000-000009310000}"/>
    <cellStyle name="style1488810654126" xfId="11672" xr:uid="{00000000-0005-0000-0000-00000A310000}"/>
    <cellStyle name="style1488810654235" xfId="11673" xr:uid="{00000000-0005-0000-0000-00000B310000}"/>
    <cellStyle name="style1488810654329" xfId="11674" xr:uid="{00000000-0005-0000-0000-00000C310000}"/>
    <cellStyle name="style1488810654423" xfId="11675" xr:uid="{00000000-0005-0000-0000-00000D310000}"/>
    <cellStyle name="style1488810654517" xfId="11676" xr:uid="{00000000-0005-0000-0000-00000E310000}"/>
    <cellStyle name="style1488810654611" xfId="11677" xr:uid="{00000000-0005-0000-0000-00000F310000}"/>
    <cellStyle name="style1488810654705" xfId="11678" xr:uid="{00000000-0005-0000-0000-000010310000}"/>
    <cellStyle name="style1488810654798" xfId="11679" xr:uid="{00000000-0005-0000-0000-000011310000}"/>
    <cellStyle name="style1488810654892" xfId="11680" xr:uid="{00000000-0005-0000-0000-000012310000}"/>
    <cellStyle name="style1488810654986" xfId="11681" xr:uid="{00000000-0005-0000-0000-000013310000}"/>
    <cellStyle name="style1488810655080" xfId="11682" xr:uid="{00000000-0005-0000-0000-000014310000}"/>
    <cellStyle name="style1488810655173" xfId="11683" xr:uid="{00000000-0005-0000-0000-000015310000}"/>
    <cellStyle name="style1488810655267" xfId="11684" xr:uid="{00000000-0005-0000-0000-000016310000}"/>
    <cellStyle name="style1488810655361" xfId="11685" xr:uid="{00000000-0005-0000-0000-000017310000}"/>
    <cellStyle name="style1488810655486" xfId="11686" xr:uid="{00000000-0005-0000-0000-000018310000}"/>
    <cellStyle name="style1488810655564" xfId="11687" xr:uid="{00000000-0005-0000-0000-000019310000}"/>
    <cellStyle name="style1488810726121" xfId="11688" xr:uid="{00000000-0005-0000-0000-00001A310000}"/>
    <cellStyle name="style1488810726230" xfId="11689" xr:uid="{00000000-0005-0000-0000-00001B310000}"/>
    <cellStyle name="style1488810726324" xfId="11690" xr:uid="{00000000-0005-0000-0000-00001C310000}"/>
    <cellStyle name="style1488810726418" xfId="11691" xr:uid="{00000000-0005-0000-0000-00001D310000}"/>
    <cellStyle name="style1488810726527" xfId="11692" xr:uid="{00000000-0005-0000-0000-00001E310000}"/>
    <cellStyle name="style1488810726621" xfId="11693" xr:uid="{00000000-0005-0000-0000-00001F310000}"/>
    <cellStyle name="style1488810726715" xfId="11694" xr:uid="{00000000-0005-0000-0000-000020310000}"/>
    <cellStyle name="style1488810726825" xfId="11695" xr:uid="{00000000-0005-0000-0000-000021310000}"/>
    <cellStyle name="style1488810726918" xfId="11696" xr:uid="{00000000-0005-0000-0000-000022310000}"/>
    <cellStyle name="style1488810727012" xfId="11697" xr:uid="{00000000-0005-0000-0000-000023310000}"/>
    <cellStyle name="style1488810727106" xfId="11698" xr:uid="{00000000-0005-0000-0000-000024310000}"/>
    <cellStyle name="style1488810727231" xfId="11699" xr:uid="{00000000-0005-0000-0000-000025310000}"/>
    <cellStyle name="style1488810727356" xfId="11700" xr:uid="{00000000-0005-0000-0000-000026310000}"/>
    <cellStyle name="style1488810727450" xfId="11701" xr:uid="{00000000-0005-0000-0000-000027310000}"/>
    <cellStyle name="style1488810727559" xfId="11702" xr:uid="{00000000-0005-0000-0000-000028310000}"/>
    <cellStyle name="style1488810727559 2" xfId="31108" xr:uid="{BF227239-8234-4C4F-B2E7-48A3E3D2DD63}"/>
    <cellStyle name="style1488810727715" xfId="11703" xr:uid="{00000000-0005-0000-0000-000029310000}"/>
    <cellStyle name="style1488810727825" xfId="11704" xr:uid="{00000000-0005-0000-0000-00002A310000}"/>
    <cellStyle name="style1488810727825 2" xfId="31109" xr:uid="{94DAA5FF-EF7A-4DD2-937D-2449F98A9DCA}"/>
    <cellStyle name="style1488810727950" xfId="11705" xr:uid="{00000000-0005-0000-0000-00002B310000}"/>
    <cellStyle name="style1488810728059" xfId="11706" xr:uid="{00000000-0005-0000-0000-00002C310000}"/>
    <cellStyle name="style1488810728168" xfId="11707" xr:uid="{00000000-0005-0000-0000-00002D310000}"/>
    <cellStyle name="style1488810728278" xfId="11708" xr:uid="{00000000-0005-0000-0000-00002E310000}"/>
    <cellStyle name="style1488810728387" xfId="11709" xr:uid="{00000000-0005-0000-0000-00002F310000}"/>
    <cellStyle name="style1488810728496" xfId="11710" xr:uid="{00000000-0005-0000-0000-000030310000}"/>
    <cellStyle name="style1488810728606" xfId="11711" xr:uid="{00000000-0005-0000-0000-000031310000}"/>
    <cellStyle name="style1488810728715" xfId="11712" xr:uid="{00000000-0005-0000-0000-000032310000}"/>
    <cellStyle name="style1488810728715 2" xfId="20220" xr:uid="{00000000-0005-0000-0000-000033310000}"/>
    <cellStyle name="style1488810728715 3" xfId="31950" xr:uid="{8D16C27E-7872-4464-BB7C-34CE9B5DBCC3}"/>
    <cellStyle name="style1488810728825" xfId="11713" xr:uid="{00000000-0005-0000-0000-000034310000}"/>
    <cellStyle name="style1488810728934" xfId="11714" xr:uid="{00000000-0005-0000-0000-000035310000}"/>
    <cellStyle name="style1488810729059" xfId="11715" xr:uid="{00000000-0005-0000-0000-000036310000}"/>
    <cellStyle name="style1488810729169" xfId="11716" xr:uid="{00000000-0005-0000-0000-000037310000}"/>
    <cellStyle name="style1488810729278" xfId="11717" xr:uid="{00000000-0005-0000-0000-000038310000}"/>
    <cellStyle name="style1488810729387" xfId="11718" xr:uid="{00000000-0005-0000-0000-000039310000}"/>
    <cellStyle name="style1488810766471" xfId="11719" xr:uid="{00000000-0005-0000-0000-00003A310000}"/>
    <cellStyle name="style1488810766565" xfId="11720" xr:uid="{00000000-0005-0000-0000-00003B310000}"/>
    <cellStyle name="style1488810766659" xfId="11721" xr:uid="{00000000-0005-0000-0000-00003C310000}"/>
    <cellStyle name="style1488810766753" xfId="11722" xr:uid="{00000000-0005-0000-0000-00003D310000}"/>
    <cellStyle name="style1488810766862" xfId="11723" xr:uid="{00000000-0005-0000-0000-00003E310000}"/>
    <cellStyle name="style1488810766972" xfId="11724" xr:uid="{00000000-0005-0000-0000-00003F310000}"/>
    <cellStyle name="style1488810767097" xfId="11725" xr:uid="{00000000-0005-0000-0000-000040310000}"/>
    <cellStyle name="style1488810767190" xfId="11726" xr:uid="{00000000-0005-0000-0000-000041310000}"/>
    <cellStyle name="style1488810767300" xfId="11727" xr:uid="{00000000-0005-0000-0000-000042310000}"/>
    <cellStyle name="style1488810767394" xfId="11728" xr:uid="{00000000-0005-0000-0000-000043310000}"/>
    <cellStyle name="style1488810767503" xfId="11729" xr:uid="{00000000-0005-0000-0000-000044310000}"/>
    <cellStyle name="style1488810767597" xfId="11730" xr:uid="{00000000-0005-0000-0000-000045310000}"/>
    <cellStyle name="style1488810767690" xfId="11731" xr:uid="{00000000-0005-0000-0000-000046310000}"/>
    <cellStyle name="style1488810767784" xfId="11732" xr:uid="{00000000-0005-0000-0000-000047310000}"/>
    <cellStyle name="style1488810767878" xfId="11733" xr:uid="{00000000-0005-0000-0000-000048310000}"/>
    <cellStyle name="style1488810767987" xfId="11734" xr:uid="{00000000-0005-0000-0000-000049310000}"/>
    <cellStyle name="style1488810768112" xfId="11735" xr:uid="{00000000-0005-0000-0000-00004A310000}"/>
    <cellStyle name="style1488810768206" xfId="11736" xr:uid="{00000000-0005-0000-0000-00004B310000}"/>
    <cellStyle name="style1488810768300" xfId="11737" xr:uid="{00000000-0005-0000-0000-00004C310000}"/>
    <cellStyle name="style1488810768394" xfId="11738" xr:uid="{00000000-0005-0000-0000-00004D310000}"/>
    <cellStyle name="style1488810768487" xfId="11739" xr:uid="{00000000-0005-0000-0000-00004E310000}"/>
    <cellStyle name="style1488810768581" xfId="11740" xr:uid="{00000000-0005-0000-0000-00004F310000}"/>
    <cellStyle name="style1488810768675" xfId="11741" xr:uid="{00000000-0005-0000-0000-000050310000}"/>
    <cellStyle name="style1488810768769" xfId="11742" xr:uid="{00000000-0005-0000-0000-000051310000}"/>
    <cellStyle name="style1488810768863" xfId="11743" xr:uid="{00000000-0005-0000-0000-000052310000}"/>
    <cellStyle name="style1488810768957" xfId="11744" xr:uid="{00000000-0005-0000-0000-000053310000}"/>
    <cellStyle name="style1488810769050" xfId="11745" xr:uid="{00000000-0005-0000-0000-000054310000}"/>
    <cellStyle name="style1488810769222" xfId="11746" xr:uid="{00000000-0005-0000-0000-000055310000}"/>
    <cellStyle name="style1488810769316" xfId="11747" xr:uid="{00000000-0005-0000-0000-000056310000}"/>
    <cellStyle name="style1488810769410" xfId="11748" xr:uid="{00000000-0005-0000-0000-000057310000}"/>
    <cellStyle name="style1488810769503" xfId="11749" xr:uid="{00000000-0005-0000-0000-000058310000}"/>
    <cellStyle name="style1488810769613" xfId="11750" xr:uid="{00000000-0005-0000-0000-000059310000}"/>
    <cellStyle name="style1488810769691" xfId="11751" xr:uid="{00000000-0005-0000-0000-00005A310000}"/>
    <cellStyle name="style1488810769769" xfId="11752" xr:uid="{00000000-0005-0000-0000-00005B310000}"/>
    <cellStyle name="style1488810769847" xfId="11753" xr:uid="{00000000-0005-0000-0000-00005C310000}"/>
    <cellStyle name="style1488810769925" xfId="11754" xr:uid="{00000000-0005-0000-0000-00005D310000}"/>
    <cellStyle name="style1488810770004" xfId="11755" xr:uid="{00000000-0005-0000-0000-00005E310000}"/>
    <cellStyle name="style1488810770097" xfId="11756" xr:uid="{00000000-0005-0000-0000-00005F310000}"/>
    <cellStyle name="style1488810770175" xfId="11757" xr:uid="{00000000-0005-0000-0000-000060310000}"/>
    <cellStyle name="style1488810770332" xfId="11758" xr:uid="{00000000-0005-0000-0000-000061310000}"/>
    <cellStyle name="style1488810770410" xfId="11759" xr:uid="{00000000-0005-0000-0000-000062310000}"/>
    <cellStyle name="style1488810770488" xfId="11760" xr:uid="{00000000-0005-0000-0000-000063310000}"/>
    <cellStyle name="style1488810770566" xfId="11761" xr:uid="{00000000-0005-0000-0000-000064310000}"/>
    <cellStyle name="style1488810808309" xfId="11762" xr:uid="{00000000-0005-0000-0000-000065310000}"/>
    <cellStyle name="style1488810808419" xfId="11763" xr:uid="{00000000-0005-0000-0000-000066310000}"/>
    <cellStyle name="style1488810808513" xfId="11764" xr:uid="{00000000-0005-0000-0000-000067310000}"/>
    <cellStyle name="style1488810808606" xfId="11765" xr:uid="{00000000-0005-0000-0000-000068310000}"/>
    <cellStyle name="style1488810808700" xfId="11766" xr:uid="{00000000-0005-0000-0000-000069310000}"/>
    <cellStyle name="style1488810808778" xfId="11767" xr:uid="{00000000-0005-0000-0000-00006A310000}"/>
    <cellStyle name="style1488810808919" xfId="11768" xr:uid="{00000000-0005-0000-0000-00006B310000}"/>
    <cellStyle name="style1488810809013" xfId="11769" xr:uid="{00000000-0005-0000-0000-00006C310000}"/>
    <cellStyle name="style1488810809122" xfId="11770" xr:uid="{00000000-0005-0000-0000-00006D310000}"/>
    <cellStyle name="style1488810809216" xfId="11771" xr:uid="{00000000-0005-0000-0000-00006E310000}"/>
    <cellStyle name="style1488810809309" xfId="11772" xr:uid="{00000000-0005-0000-0000-00006F310000}"/>
    <cellStyle name="style1488810809419" xfId="11773" xr:uid="{00000000-0005-0000-0000-000070310000}"/>
    <cellStyle name="style1488810809513" xfId="11774" xr:uid="{00000000-0005-0000-0000-000071310000}"/>
    <cellStyle name="style1488810809607" xfId="11775" xr:uid="{00000000-0005-0000-0000-000072310000}"/>
    <cellStyle name="style1488810809700" xfId="11776" xr:uid="{00000000-0005-0000-0000-000073310000}"/>
    <cellStyle name="style1488810809794" xfId="11777" xr:uid="{00000000-0005-0000-0000-000074310000}"/>
    <cellStyle name="style1488810809935" xfId="11778" xr:uid="{00000000-0005-0000-0000-000075310000}"/>
    <cellStyle name="style1488810809935 2" xfId="31110" xr:uid="{B77941BB-DA54-4BCE-BC1A-00D4CDB0E995}"/>
    <cellStyle name="style1488810810044" xfId="11779" xr:uid="{00000000-0005-0000-0000-000076310000}"/>
    <cellStyle name="style1488810810138" xfId="11780" xr:uid="{00000000-0005-0000-0000-000077310000}"/>
    <cellStyle name="style1488810810232" xfId="11781" xr:uid="{00000000-0005-0000-0000-000078310000}"/>
    <cellStyle name="style1488810810325" xfId="11782" xr:uid="{00000000-0005-0000-0000-000079310000}"/>
    <cellStyle name="style1488810810404" xfId="11783" xr:uid="{00000000-0005-0000-0000-00007A310000}"/>
    <cellStyle name="style1488810810513" xfId="11784" xr:uid="{00000000-0005-0000-0000-00007B310000}"/>
    <cellStyle name="style1488810810607" xfId="11785" xr:uid="{00000000-0005-0000-0000-00007C310000}"/>
    <cellStyle name="style1488810810700" xfId="11786" xr:uid="{00000000-0005-0000-0000-00007D310000}"/>
    <cellStyle name="style1488810810700 2" xfId="20296" xr:uid="{00000000-0005-0000-0000-00007E310000}"/>
    <cellStyle name="style1488810810700 3" xfId="32045" xr:uid="{56D4FF8D-90FB-4F41-9FDC-F73E592FC626}"/>
    <cellStyle name="style1488810810779" xfId="11787" xr:uid="{00000000-0005-0000-0000-00007F310000}"/>
    <cellStyle name="style1488810810888" xfId="11788" xr:uid="{00000000-0005-0000-0000-000080310000}"/>
    <cellStyle name="style1488810810982" xfId="11789" xr:uid="{00000000-0005-0000-0000-000081310000}"/>
    <cellStyle name="style1488810811091" xfId="11790" xr:uid="{00000000-0005-0000-0000-000082310000}"/>
    <cellStyle name="style1488810811185" xfId="11791" xr:uid="{00000000-0005-0000-0000-000083310000}"/>
    <cellStyle name="style1488810811279" xfId="11792" xr:uid="{00000000-0005-0000-0000-000084310000}"/>
    <cellStyle name="style1488810848520" xfId="11793" xr:uid="{00000000-0005-0000-0000-000085310000}"/>
    <cellStyle name="style1488810848645" xfId="11794" xr:uid="{00000000-0005-0000-0000-000086310000}"/>
    <cellStyle name="style1488810848723" xfId="11795" xr:uid="{00000000-0005-0000-0000-000087310000}"/>
    <cellStyle name="style1488810848832" xfId="11796" xr:uid="{00000000-0005-0000-0000-000088310000}"/>
    <cellStyle name="style1488810848910" xfId="11797" xr:uid="{00000000-0005-0000-0000-000089310000}"/>
    <cellStyle name="style1488810849020" xfId="11798" xr:uid="{00000000-0005-0000-0000-00008A310000}"/>
    <cellStyle name="style1488810849113" xfId="11799" xr:uid="{00000000-0005-0000-0000-00008B310000}"/>
    <cellStyle name="style1488810849207" xfId="11800" xr:uid="{00000000-0005-0000-0000-00008C310000}"/>
    <cellStyle name="style1488810849301" xfId="11801" xr:uid="{00000000-0005-0000-0000-00008D310000}"/>
    <cellStyle name="style1488810849395" xfId="11802" xr:uid="{00000000-0005-0000-0000-00008E310000}"/>
    <cellStyle name="style1488810849473" xfId="11803" xr:uid="{00000000-0005-0000-0000-00008F310000}"/>
    <cellStyle name="style1488810849582" xfId="11804" xr:uid="{00000000-0005-0000-0000-000090310000}"/>
    <cellStyle name="style1488810849692" xfId="11805" xr:uid="{00000000-0005-0000-0000-000091310000}"/>
    <cellStyle name="style1488810849786" xfId="11806" xr:uid="{00000000-0005-0000-0000-000092310000}"/>
    <cellStyle name="style1488810849880" xfId="11807" xr:uid="{00000000-0005-0000-0000-000093310000}"/>
    <cellStyle name="style1488810849973" xfId="11808" xr:uid="{00000000-0005-0000-0000-000094310000}"/>
    <cellStyle name="style1488810850098" xfId="11809" xr:uid="{00000000-0005-0000-0000-000095310000}"/>
    <cellStyle name="style1488810850208" xfId="11810" xr:uid="{00000000-0005-0000-0000-000096310000}"/>
    <cellStyle name="style1488810850301" xfId="11811" xr:uid="{00000000-0005-0000-0000-000097310000}"/>
    <cellStyle name="style1488810850395" xfId="11812" xr:uid="{00000000-0005-0000-0000-000098310000}"/>
    <cellStyle name="style1488810850489" xfId="11813" xr:uid="{00000000-0005-0000-0000-000099310000}"/>
    <cellStyle name="style1488810850583" xfId="11814" xr:uid="{00000000-0005-0000-0000-00009A310000}"/>
    <cellStyle name="style1488810850676" xfId="11815" xr:uid="{00000000-0005-0000-0000-00009B310000}"/>
    <cellStyle name="style1488810850770" xfId="11816" xr:uid="{00000000-0005-0000-0000-00009C310000}"/>
    <cellStyle name="style1488810850864" xfId="11817" xr:uid="{00000000-0005-0000-0000-00009D310000}"/>
    <cellStyle name="style1488810850958" xfId="11818" xr:uid="{00000000-0005-0000-0000-00009E310000}"/>
    <cellStyle name="style1488810851052" xfId="11819" xr:uid="{00000000-0005-0000-0000-00009F310000}"/>
    <cellStyle name="style1488810851192" xfId="11820" xr:uid="{00000000-0005-0000-0000-0000A0310000}"/>
    <cellStyle name="style1488810851286" xfId="11821" xr:uid="{00000000-0005-0000-0000-0000A1310000}"/>
    <cellStyle name="style1488810851380" xfId="11822" xr:uid="{00000000-0005-0000-0000-0000A2310000}"/>
    <cellStyle name="style1488810851473" xfId="11823" xr:uid="{00000000-0005-0000-0000-0000A3310000}"/>
    <cellStyle name="style1488810851598" xfId="11824" xr:uid="{00000000-0005-0000-0000-0000A4310000}"/>
    <cellStyle name="style1488810851692" xfId="11825" xr:uid="{00000000-0005-0000-0000-0000A5310000}"/>
    <cellStyle name="style1488810851786" xfId="11826" xr:uid="{00000000-0005-0000-0000-0000A6310000}"/>
    <cellStyle name="style1488810851895" xfId="11827" xr:uid="{00000000-0005-0000-0000-0000A7310000}"/>
    <cellStyle name="style1488810851958" xfId="11828" xr:uid="{00000000-0005-0000-0000-0000A8310000}"/>
    <cellStyle name="style1488810852052" xfId="11829" xr:uid="{00000000-0005-0000-0000-0000A9310000}"/>
    <cellStyle name="style1488810852130" xfId="11830" xr:uid="{00000000-0005-0000-0000-0000AA310000}"/>
    <cellStyle name="style1488810852208" xfId="11831" xr:uid="{00000000-0005-0000-0000-0000AB310000}"/>
    <cellStyle name="style1488810852333" xfId="11832" xr:uid="{00000000-0005-0000-0000-0000AC310000}"/>
    <cellStyle name="style1488810852411" xfId="11833" xr:uid="{00000000-0005-0000-0000-0000AD310000}"/>
    <cellStyle name="style1488810852489" xfId="11834" xr:uid="{00000000-0005-0000-0000-0000AE310000}"/>
    <cellStyle name="style1488810852567" xfId="11835" xr:uid="{00000000-0005-0000-0000-0000AF310000}"/>
    <cellStyle name="style1488810889946" xfId="11836" xr:uid="{00000000-0005-0000-0000-0000B0310000}"/>
    <cellStyle name="style1488810890071" xfId="11837" xr:uid="{00000000-0005-0000-0000-0000B1310000}"/>
    <cellStyle name="style1488810890165" xfId="11838" xr:uid="{00000000-0005-0000-0000-0000B2310000}"/>
    <cellStyle name="style1488810890259" xfId="11839" xr:uid="{00000000-0005-0000-0000-0000B3310000}"/>
    <cellStyle name="style1488810890352" xfId="11840" xr:uid="{00000000-0005-0000-0000-0000B4310000}"/>
    <cellStyle name="style1488810890430" xfId="11841" xr:uid="{00000000-0005-0000-0000-0000B5310000}"/>
    <cellStyle name="style1488810890524" xfId="11842" xr:uid="{00000000-0005-0000-0000-0000B6310000}"/>
    <cellStyle name="style1488810890618" xfId="11843" xr:uid="{00000000-0005-0000-0000-0000B7310000}"/>
    <cellStyle name="style1488810890712" xfId="11844" xr:uid="{00000000-0005-0000-0000-0000B8310000}"/>
    <cellStyle name="style1488810890805" xfId="11845" xr:uid="{00000000-0005-0000-0000-0000B9310000}"/>
    <cellStyle name="style1488810890899" xfId="11846" xr:uid="{00000000-0005-0000-0000-0000BA310000}"/>
    <cellStyle name="style1488810891009" xfId="11847" xr:uid="{00000000-0005-0000-0000-0000BB310000}"/>
    <cellStyle name="style1488810891102" xfId="11848" xr:uid="{00000000-0005-0000-0000-0000BC310000}"/>
    <cellStyle name="style1488810891196" xfId="11849" xr:uid="{00000000-0005-0000-0000-0000BD310000}"/>
    <cellStyle name="style1488810891306" xfId="11850" xr:uid="{00000000-0005-0000-0000-0000BE310000}"/>
    <cellStyle name="style1488810891399" xfId="11851" xr:uid="{00000000-0005-0000-0000-0000BF310000}"/>
    <cellStyle name="style1488810891524" xfId="11852" xr:uid="{00000000-0005-0000-0000-0000C0310000}"/>
    <cellStyle name="style1488810891634" xfId="11853" xr:uid="{00000000-0005-0000-0000-0000C1310000}"/>
    <cellStyle name="style1488810891728" xfId="11854" xr:uid="{00000000-0005-0000-0000-0000C2310000}"/>
    <cellStyle name="style1488810891821" xfId="11855" xr:uid="{00000000-0005-0000-0000-0000C3310000}"/>
    <cellStyle name="style1488810891915" xfId="11856" xr:uid="{00000000-0005-0000-0000-0000C4310000}"/>
    <cellStyle name="style1488810892009" xfId="11857" xr:uid="{00000000-0005-0000-0000-0000C5310000}"/>
    <cellStyle name="style1488810892103" xfId="11858" xr:uid="{00000000-0005-0000-0000-0000C6310000}"/>
    <cellStyle name="style1488810892196" xfId="11859" xr:uid="{00000000-0005-0000-0000-0000C7310000}"/>
    <cellStyle name="style1488810892290" xfId="11860" xr:uid="{00000000-0005-0000-0000-0000C8310000}"/>
    <cellStyle name="style1488810892400" xfId="11861" xr:uid="{00000000-0005-0000-0000-0000C9310000}"/>
    <cellStyle name="style1488810892493" xfId="11862" xr:uid="{00000000-0005-0000-0000-0000CA310000}"/>
    <cellStyle name="style1488810892618" xfId="11863" xr:uid="{00000000-0005-0000-0000-0000CB310000}"/>
    <cellStyle name="style1488810892712" xfId="11864" xr:uid="{00000000-0005-0000-0000-0000CC310000}"/>
    <cellStyle name="style1488810892806" xfId="11865" xr:uid="{00000000-0005-0000-0000-0000CD310000}"/>
    <cellStyle name="style1488810892900" xfId="11866" xr:uid="{00000000-0005-0000-0000-0000CE310000}"/>
    <cellStyle name="style1488810893025" xfId="11867" xr:uid="{00000000-0005-0000-0000-0000CF310000}"/>
    <cellStyle name="style1488810893118" xfId="11868" xr:uid="{00000000-0005-0000-0000-0000D0310000}"/>
    <cellStyle name="style1488810893181" xfId="11869" xr:uid="{00000000-0005-0000-0000-0000D1310000}"/>
    <cellStyle name="style1488810893259" xfId="11870" xr:uid="{00000000-0005-0000-0000-0000D2310000}"/>
    <cellStyle name="style1488810893353" xfId="11871" xr:uid="{00000000-0005-0000-0000-0000D3310000}"/>
    <cellStyle name="style1488810893431" xfId="11872" xr:uid="{00000000-0005-0000-0000-0000D4310000}"/>
    <cellStyle name="style1488810893493" xfId="11873" xr:uid="{00000000-0005-0000-0000-0000D5310000}"/>
    <cellStyle name="style1488810893587" xfId="11874" xr:uid="{00000000-0005-0000-0000-0000D6310000}"/>
    <cellStyle name="style1488810893681" xfId="11875" xr:uid="{00000000-0005-0000-0000-0000D7310000}"/>
    <cellStyle name="style1488810893759" xfId="11876" xr:uid="{00000000-0005-0000-0000-0000D8310000}"/>
    <cellStyle name="style1488810893837" xfId="11877" xr:uid="{00000000-0005-0000-0000-0000D9310000}"/>
    <cellStyle name="style1488810893916" xfId="11878" xr:uid="{00000000-0005-0000-0000-0000DA310000}"/>
    <cellStyle name="style1488810930752" xfId="11879" xr:uid="{00000000-0005-0000-0000-0000DB310000}"/>
    <cellStyle name="style1488810930845" xfId="11880" xr:uid="{00000000-0005-0000-0000-0000DC310000}"/>
    <cellStyle name="style1488810930939" xfId="11881" xr:uid="{00000000-0005-0000-0000-0000DD310000}"/>
    <cellStyle name="style1488810931048" xfId="11882" xr:uid="{00000000-0005-0000-0000-0000DE310000}"/>
    <cellStyle name="style1488810931142" xfId="11883" xr:uid="{00000000-0005-0000-0000-0000DF310000}"/>
    <cellStyle name="style1488810931252" xfId="11884" xr:uid="{00000000-0005-0000-0000-0000E0310000}"/>
    <cellStyle name="style1488810931361" xfId="11885" xr:uid="{00000000-0005-0000-0000-0000E1310000}"/>
    <cellStyle name="style1488810931455" xfId="11886" xr:uid="{00000000-0005-0000-0000-0000E2310000}"/>
    <cellStyle name="style1488810931564" xfId="11887" xr:uid="{00000000-0005-0000-0000-0000E3310000}"/>
    <cellStyle name="style1488810931658" xfId="11888" xr:uid="{00000000-0005-0000-0000-0000E4310000}"/>
    <cellStyle name="style1488810931736" xfId="11889" xr:uid="{00000000-0005-0000-0000-0000E5310000}"/>
    <cellStyle name="style1488810931845" xfId="11890" xr:uid="{00000000-0005-0000-0000-0000E6310000}"/>
    <cellStyle name="style1488810931939" xfId="11891" xr:uid="{00000000-0005-0000-0000-0000E7310000}"/>
    <cellStyle name="style1488810932033" xfId="11892" xr:uid="{00000000-0005-0000-0000-0000E8310000}"/>
    <cellStyle name="style1488810932142" xfId="11893" xr:uid="{00000000-0005-0000-0000-0000E9310000}"/>
    <cellStyle name="style1488810932236" xfId="11894" xr:uid="{00000000-0005-0000-0000-0000EA310000}"/>
    <cellStyle name="style1488810932361" xfId="11895" xr:uid="{00000000-0005-0000-0000-0000EB310000}"/>
    <cellStyle name="style1488810932470" xfId="11896" xr:uid="{00000000-0005-0000-0000-0000EC310000}"/>
    <cellStyle name="style1488810932580" xfId="11897" xr:uid="{00000000-0005-0000-0000-0000ED310000}"/>
    <cellStyle name="style1488810932674" xfId="11898" xr:uid="{00000000-0005-0000-0000-0000EE310000}"/>
    <cellStyle name="style1488810970414" xfId="11899" xr:uid="{00000000-0005-0000-0000-0000EF310000}"/>
    <cellStyle name="style1488810970508" xfId="11900" xr:uid="{00000000-0005-0000-0000-0000F0310000}"/>
    <cellStyle name="style1488810970618" xfId="11901" xr:uid="{00000000-0005-0000-0000-0000F1310000}"/>
    <cellStyle name="style1488810970712" xfId="11902" xr:uid="{00000000-0005-0000-0000-0000F2310000}"/>
    <cellStyle name="style1488810970806" xfId="11903" xr:uid="{00000000-0005-0000-0000-0000F3310000}"/>
    <cellStyle name="style1488810970884" xfId="11904" xr:uid="{00000000-0005-0000-0000-0000F4310000}"/>
    <cellStyle name="style1488810970962" xfId="11905" xr:uid="{00000000-0005-0000-0000-0000F5310000}"/>
    <cellStyle name="style1488810971056" xfId="11906" xr:uid="{00000000-0005-0000-0000-0000F6310000}"/>
    <cellStyle name="style1488810971149" xfId="11907" xr:uid="{00000000-0005-0000-0000-0000F7310000}"/>
    <cellStyle name="style1488810971243" xfId="11908" xr:uid="{00000000-0005-0000-0000-0000F8310000}"/>
    <cellStyle name="style1488810971337" xfId="11909" xr:uid="{00000000-0005-0000-0000-0000F9310000}"/>
    <cellStyle name="style1488810971446" xfId="11910" xr:uid="{00000000-0005-0000-0000-0000FA310000}"/>
    <cellStyle name="style1488810971540" xfId="11911" xr:uid="{00000000-0005-0000-0000-0000FB310000}"/>
    <cellStyle name="style1488810971634" xfId="11912" xr:uid="{00000000-0005-0000-0000-0000FC310000}"/>
    <cellStyle name="style1488810971727" xfId="11913" xr:uid="{00000000-0005-0000-0000-0000FD310000}"/>
    <cellStyle name="style1488810971821" xfId="11914" xr:uid="{00000000-0005-0000-0000-0000FE310000}"/>
    <cellStyle name="style1488810971915" xfId="11915" xr:uid="{00000000-0005-0000-0000-0000FF310000}"/>
    <cellStyle name="style1488810972056" xfId="11916" xr:uid="{00000000-0005-0000-0000-000000320000}"/>
    <cellStyle name="style1488810972165" xfId="11917" xr:uid="{00000000-0005-0000-0000-000001320000}"/>
    <cellStyle name="style1488810972259" xfId="11918" xr:uid="{00000000-0005-0000-0000-000002320000}"/>
    <cellStyle name="style1488810972353" xfId="11919" xr:uid="{00000000-0005-0000-0000-000003320000}"/>
    <cellStyle name="style1488810972446" xfId="11920" xr:uid="{00000000-0005-0000-0000-000004320000}"/>
    <cellStyle name="style1488810972540" xfId="11921" xr:uid="{00000000-0005-0000-0000-000005320000}"/>
    <cellStyle name="style1488810972634" xfId="11922" xr:uid="{00000000-0005-0000-0000-000006320000}"/>
    <cellStyle name="style1488810972728" xfId="11923" xr:uid="{00000000-0005-0000-0000-000007320000}"/>
    <cellStyle name="style1488810972821" xfId="11924" xr:uid="{00000000-0005-0000-0000-000008320000}"/>
    <cellStyle name="style1488810972915" xfId="11925" xr:uid="{00000000-0005-0000-0000-000009320000}"/>
    <cellStyle name="style1488810973009" xfId="11926" xr:uid="{00000000-0005-0000-0000-00000A320000}"/>
    <cellStyle name="style1488810973103" xfId="11927" xr:uid="{00000000-0005-0000-0000-00000B320000}"/>
    <cellStyle name="style1488810973212" xfId="11928" xr:uid="{00000000-0005-0000-0000-00000C320000}"/>
    <cellStyle name="style1488810973306" xfId="11929" xr:uid="{00000000-0005-0000-0000-00000D320000}"/>
    <cellStyle name="style1488810973399" xfId="11930" xr:uid="{00000000-0005-0000-0000-00000E320000}"/>
    <cellStyle name="style1488810973493" xfId="11931" xr:uid="{00000000-0005-0000-0000-00000F320000}"/>
    <cellStyle name="style1488810973603" xfId="11932" xr:uid="{00000000-0005-0000-0000-000010320000}"/>
    <cellStyle name="style1488810973681" xfId="11933" xr:uid="{00000000-0005-0000-0000-000011320000}"/>
    <cellStyle name="style1488811010750" xfId="11934" xr:uid="{00000000-0005-0000-0000-000012320000}"/>
    <cellStyle name="style1488811010859" xfId="11935" xr:uid="{00000000-0005-0000-0000-000013320000}"/>
    <cellStyle name="style1488811010953" xfId="11936" xr:uid="{00000000-0005-0000-0000-000014320000}"/>
    <cellStyle name="style1488811011046" xfId="11937" xr:uid="{00000000-0005-0000-0000-000015320000}"/>
    <cellStyle name="style1488811011140" xfId="11938" xr:uid="{00000000-0005-0000-0000-000016320000}"/>
    <cellStyle name="style1488811011218" xfId="11939" xr:uid="{00000000-0005-0000-0000-000017320000}"/>
    <cellStyle name="style1488811011296" xfId="11940" xr:uid="{00000000-0005-0000-0000-000018320000}"/>
    <cellStyle name="style1488811011390" xfId="11941" xr:uid="{00000000-0005-0000-0000-000019320000}"/>
    <cellStyle name="style1488811011484" xfId="11942" xr:uid="{00000000-0005-0000-0000-00001A320000}"/>
    <cellStyle name="style1488811011578" xfId="11943" xr:uid="{00000000-0005-0000-0000-00001B320000}"/>
    <cellStyle name="style1488811011671" xfId="11944" xr:uid="{00000000-0005-0000-0000-00001C320000}"/>
    <cellStyle name="style1488811011765" xfId="11945" xr:uid="{00000000-0005-0000-0000-00001D320000}"/>
    <cellStyle name="style1488811011875" xfId="11946" xr:uid="{00000000-0005-0000-0000-00001E320000}"/>
    <cellStyle name="style1488811011953" xfId="11947" xr:uid="{00000000-0005-0000-0000-00001F320000}"/>
    <cellStyle name="style1488811012062" xfId="11948" xr:uid="{00000000-0005-0000-0000-000020320000}"/>
    <cellStyle name="style1488811012156" xfId="11949" xr:uid="{00000000-0005-0000-0000-000021320000}"/>
    <cellStyle name="style1488811012250" xfId="11950" xr:uid="{00000000-0005-0000-0000-000022320000}"/>
    <cellStyle name="style1488811012406" xfId="11951" xr:uid="{00000000-0005-0000-0000-000023320000}"/>
    <cellStyle name="style1488811012500" xfId="11952" xr:uid="{00000000-0005-0000-0000-000024320000}"/>
    <cellStyle name="style1488811012609" xfId="11953" xr:uid="{00000000-0005-0000-0000-000025320000}"/>
    <cellStyle name="style1488811012687" xfId="11954" xr:uid="{00000000-0005-0000-0000-000026320000}"/>
    <cellStyle name="style1488811012781" xfId="11955" xr:uid="{00000000-0005-0000-0000-000027320000}"/>
    <cellStyle name="style1488811012891" xfId="11956" xr:uid="{00000000-0005-0000-0000-000028320000}"/>
    <cellStyle name="style1488811012984" xfId="11957" xr:uid="{00000000-0005-0000-0000-000029320000}"/>
    <cellStyle name="style1488811013094" xfId="11958" xr:uid="{00000000-0005-0000-0000-00002A320000}"/>
    <cellStyle name="style1488811013172" xfId="11959" xr:uid="{00000000-0005-0000-0000-00002B320000}"/>
    <cellStyle name="style1488811013266" xfId="11960" xr:uid="{00000000-0005-0000-0000-00002C320000}"/>
    <cellStyle name="style1488811013359" xfId="11961" xr:uid="{00000000-0005-0000-0000-00002D320000}"/>
    <cellStyle name="style1488811013453" xfId="11962" xr:uid="{00000000-0005-0000-0000-00002E320000}"/>
    <cellStyle name="style1488811013547" xfId="11963" xr:uid="{00000000-0005-0000-0000-00002F320000}"/>
    <cellStyle name="style1488811013656" xfId="11964" xr:uid="{00000000-0005-0000-0000-000030320000}"/>
    <cellStyle name="style1488811013781" xfId="11965" xr:uid="{00000000-0005-0000-0000-000031320000}"/>
    <cellStyle name="style1488811013875" xfId="11966" xr:uid="{00000000-0005-0000-0000-000032320000}"/>
    <cellStyle name="style1488811013969" xfId="11967" xr:uid="{00000000-0005-0000-0000-000033320000}"/>
    <cellStyle name="style1488811014063" xfId="11968" xr:uid="{00000000-0005-0000-0000-000034320000}"/>
    <cellStyle name="style1488813538279" xfId="11969" xr:uid="{00000000-0005-0000-0000-000035320000}"/>
    <cellStyle name="style1488813538404" xfId="11970" xr:uid="{00000000-0005-0000-0000-000036320000}"/>
    <cellStyle name="style1488813538513" xfId="11971" xr:uid="{00000000-0005-0000-0000-000037320000}"/>
    <cellStyle name="style1488813538623" xfId="11972" xr:uid="{00000000-0005-0000-0000-000038320000}"/>
    <cellStyle name="style1488813538732" xfId="11973" xr:uid="{00000000-0005-0000-0000-000039320000}"/>
    <cellStyle name="style1488813538842" xfId="11974" xr:uid="{00000000-0005-0000-0000-00003A320000}"/>
    <cellStyle name="style1488813538951" xfId="11975" xr:uid="{00000000-0005-0000-0000-00003B320000}"/>
    <cellStyle name="style1488813539045" xfId="11976" xr:uid="{00000000-0005-0000-0000-00003C320000}"/>
    <cellStyle name="style1488813539123" xfId="11977" xr:uid="{00000000-0005-0000-0000-00003D320000}"/>
    <cellStyle name="style1488813539248" xfId="11978" xr:uid="{00000000-0005-0000-0000-00003E320000}"/>
    <cellStyle name="style1488813539388" xfId="11979" xr:uid="{00000000-0005-0000-0000-00003F320000}"/>
    <cellStyle name="style1488813539498" xfId="11980" xr:uid="{00000000-0005-0000-0000-000040320000}"/>
    <cellStyle name="style1488813539576" xfId="11981" xr:uid="{00000000-0005-0000-0000-000041320000}"/>
    <cellStyle name="style1488813539685" xfId="11982" xr:uid="{00000000-0005-0000-0000-000042320000}"/>
    <cellStyle name="style1488813539763" xfId="11983" xr:uid="{00000000-0005-0000-0000-000043320000}"/>
    <cellStyle name="style1488813539920" xfId="11984" xr:uid="{00000000-0005-0000-0000-000044320000}"/>
    <cellStyle name="style1488813540014" xfId="11985" xr:uid="{00000000-0005-0000-0000-000045320000}"/>
    <cellStyle name="style1488813540107" xfId="11986" xr:uid="{00000000-0005-0000-0000-000046320000}"/>
    <cellStyle name="style1488813540217" xfId="11987" xr:uid="{00000000-0005-0000-0000-000047320000}"/>
    <cellStyle name="style1488813540326" xfId="11988" xr:uid="{00000000-0005-0000-0000-000048320000}"/>
    <cellStyle name="style1488813540435" xfId="11989" xr:uid="{00000000-0005-0000-0000-000049320000}"/>
    <cellStyle name="style1488813540545" xfId="11990" xr:uid="{00000000-0005-0000-0000-00004A320000}"/>
    <cellStyle name="style1488813540654" xfId="11991" xr:uid="{00000000-0005-0000-0000-00004B320000}"/>
    <cellStyle name="style1488813540748" xfId="11992" xr:uid="{00000000-0005-0000-0000-00004C320000}"/>
    <cellStyle name="style1488813540858" xfId="11993" xr:uid="{00000000-0005-0000-0000-00004D320000}"/>
    <cellStyle name="style1488813540967" xfId="11994" xr:uid="{00000000-0005-0000-0000-00004E320000}"/>
    <cellStyle name="style1488813541092" xfId="11995" xr:uid="{00000000-0005-0000-0000-00004F320000}"/>
    <cellStyle name="style1488813541186" xfId="11996" xr:uid="{00000000-0005-0000-0000-000050320000}"/>
    <cellStyle name="style1488813541295" xfId="11997" xr:uid="{00000000-0005-0000-0000-000051320000}"/>
    <cellStyle name="style1488813541405" xfId="11998" xr:uid="{00000000-0005-0000-0000-000052320000}"/>
    <cellStyle name="style1488813541545" xfId="11999" xr:uid="{00000000-0005-0000-0000-000053320000}"/>
    <cellStyle name="style1488813541624" xfId="12000" xr:uid="{00000000-0005-0000-0000-000054320000}"/>
    <cellStyle name="style1488813578520" xfId="12001" xr:uid="{00000000-0005-0000-0000-000055320000}"/>
    <cellStyle name="style1488813578645" xfId="12002" xr:uid="{00000000-0005-0000-0000-000056320000}"/>
    <cellStyle name="style1488813578739" xfId="12003" xr:uid="{00000000-0005-0000-0000-000057320000}"/>
    <cellStyle name="style1488813578848" xfId="12004" xr:uid="{00000000-0005-0000-0000-000058320000}"/>
    <cellStyle name="style1488813578942" xfId="12005" xr:uid="{00000000-0005-0000-0000-000059320000}"/>
    <cellStyle name="style1488813579036" xfId="12006" xr:uid="{00000000-0005-0000-0000-00005A320000}"/>
    <cellStyle name="style1488813579114" xfId="12007" xr:uid="{00000000-0005-0000-0000-00005B320000}"/>
    <cellStyle name="style1488813579208" xfId="12008" xr:uid="{00000000-0005-0000-0000-00005C320000}"/>
    <cellStyle name="style1488813579286" xfId="12009" xr:uid="{00000000-0005-0000-0000-00005D320000}"/>
    <cellStyle name="style1488813579395" xfId="12010" xr:uid="{00000000-0005-0000-0000-00005E320000}"/>
    <cellStyle name="style1488813579504" xfId="12011" xr:uid="{00000000-0005-0000-0000-00005F320000}"/>
    <cellStyle name="style1488813579614" xfId="12012" xr:uid="{00000000-0005-0000-0000-000060320000}"/>
    <cellStyle name="style1488813579692" xfId="12013" xr:uid="{00000000-0005-0000-0000-000061320000}"/>
    <cellStyle name="style1488813579770" xfId="12014" xr:uid="{00000000-0005-0000-0000-000062320000}"/>
    <cellStyle name="style1488813579864" xfId="12015" xr:uid="{00000000-0005-0000-0000-000063320000}"/>
    <cellStyle name="style1488813579958" xfId="12016" xr:uid="{00000000-0005-0000-0000-000064320000}"/>
    <cellStyle name="style1488813580114" xfId="12017" xr:uid="{00000000-0005-0000-0000-000065320000}"/>
    <cellStyle name="style1488813580223" xfId="12018" xr:uid="{00000000-0005-0000-0000-000066320000}"/>
    <cellStyle name="style1488813580317" xfId="12019" xr:uid="{00000000-0005-0000-0000-000067320000}"/>
    <cellStyle name="style1488813580411" xfId="12020" xr:uid="{00000000-0005-0000-0000-000068320000}"/>
    <cellStyle name="style1488813580504" xfId="12021" xr:uid="{00000000-0005-0000-0000-000069320000}"/>
    <cellStyle name="style1488813580598" xfId="12022" xr:uid="{00000000-0005-0000-0000-00006A320000}"/>
    <cellStyle name="style1488813580692" xfId="12023" xr:uid="{00000000-0005-0000-0000-00006B320000}"/>
    <cellStyle name="style1488813580786" xfId="12024" xr:uid="{00000000-0005-0000-0000-00006C320000}"/>
    <cellStyle name="style1488813580880" xfId="12025" xr:uid="{00000000-0005-0000-0000-00006D320000}"/>
    <cellStyle name="style1488813580958" xfId="12026" xr:uid="{00000000-0005-0000-0000-00006E320000}"/>
    <cellStyle name="style1488813581036" xfId="12027" xr:uid="{00000000-0005-0000-0000-00006F320000}"/>
    <cellStyle name="style1488813581130" xfId="12028" xr:uid="{00000000-0005-0000-0000-000070320000}"/>
    <cellStyle name="style1488813581224" xfId="12029" xr:uid="{00000000-0005-0000-0000-000071320000}"/>
    <cellStyle name="style1488813581349" xfId="12030" xr:uid="{00000000-0005-0000-0000-000072320000}"/>
    <cellStyle name="style1488813581427" xfId="12031" xr:uid="{00000000-0005-0000-0000-000073320000}"/>
    <cellStyle name="style1488813618278" xfId="12032" xr:uid="{00000000-0005-0000-0000-000074320000}"/>
    <cellStyle name="style1488813618387" xfId="12033" xr:uid="{00000000-0005-0000-0000-000075320000}"/>
    <cellStyle name="style1488813618481" xfId="12034" xr:uid="{00000000-0005-0000-0000-000076320000}"/>
    <cellStyle name="style1488813618575" xfId="12035" xr:uid="{00000000-0005-0000-0000-000077320000}"/>
    <cellStyle name="style1488813618669" xfId="12036" xr:uid="{00000000-0005-0000-0000-000078320000}"/>
    <cellStyle name="style1488813618762" xfId="12037" xr:uid="{00000000-0005-0000-0000-000079320000}"/>
    <cellStyle name="style1488813618856" xfId="12038" xr:uid="{00000000-0005-0000-0000-00007A320000}"/>
    <cellStyle name="style1488813618950" xfId="12039" xr:uid="{00000000-0005-0000-0000-00007B320000}"/>
    <cellStyle name="style1488813619028" xfId="12040" xr:uid="{00000000-0005-0000-0000-00007C320000}"/>
    <cellStyle name="style1488813619122" xfId="12041" xr:uid="{00000000-0005-0000-0000-00007D320000}"/>
    <cellStyle name="style1488813619247" xfId="12042" xr:uid="{00000000-0005-0000-0000-00007E320000}"/>
    <cellStyle name="style1488813619356" xfId="12043" xr:uid="{00000000-0005-0000-0000-00007F320000}"/>
    <cellStyle name="style1488813619434" xfId="12044" xr:uid="{00000000-0005-0000-0000-000080320000}"/>
    <cellStyle name="style1488813619513" xfId="12045" xr:uid="{00000000-0005-0000-0000-000081320000}"/>
    <cellStyle name="style1488813619606" xfId="12046" xr:uid="{00000000-0005-0000-0000-000082320000}"/>
    <cellStyle name="style1488813619700" xfId="12047" xr:uid="{00000000-0005-0000-0000-000083320000}"/>
    <cellStyle name="style1488813619794" xfId="12048" xr:uid="{00000000-0005-0000-0000-000084320000}"/>
    <cellStyle name="style1488813619903" xfId="12049" xr:uid="{00000000-0005-0000-0000-000085320000}"/>
    <cellStyle name="style1488813620013" xfId="12050" xr:uid="{00000000-0005-0000-0000-000086320000}"/>
    <cellStyle name="style1488813620091" xfId="12051" xr:uid="{00000000-0005-0000-0000-000087320000}"/>
    <cellStyle name="style1488813620184" xfId="12052" xr:uid="{00000000-0005-0000-0000-000088320000}"/>
    <cellStyle name="style1488813620294" xfId="12053" xr:uid="{00000000-0005-0000-0000-000089320000}"/>
    <cellStyle name="style1488813620372" xfId="12054" xr:uid="{00000000-0005-0000-0000-00008A320000}"/>
    <cellStyle name="style1488813620466" xfId="12055" xr:uid="{00000000-0005-0000-0000-00008B320000}"/>
    <cellStyle name="style1488813620591" xfId="12056" xr:uid="{00000000-0005-0000-0000-00008C320000}"/>
    <cellStyle name="style1488813620684" xfId="12057" xr:uid="{00000000-0005-0000-0000-00008D320000}"/>
    <cellStyle name="style1488813620778" xfId="12058" xr:uid="{00000000-0005-0000-0000-00008E320000}"/>
    <cellStyle name="style1488813620858" xfId="12059" xr:uid="{00000000-0005-0000-0000-00008F320000}"/>
    <cellStyle name="style1488813620951" xfId="12060" xr:uid="{00000000-0005-0000-0000-000090320000}"/>
    <cellStyle name="style1488813621029" xfId="12061" xr:uid="{00000000-0005-0000-0000-000091320000}"/>
    <cellStyle name="style1488813621154" xfId="12062" xr:uid="{00000000-0005-0000-0000-000092320000}"/>
    <cellStyle name="style1488813621233" xfId="12063" xr:uid="{00000000-0005-0000-0000-000093320000}"/>
    <cellStyle name="style1488813763598" xfId="12064" xr:uid="{00000000-0005-0000-0000-000094320000}"/>
    <cellStyle name="style1488813763692" xfId="12065" xr:uid="{00000000-0005-0000-0000-000095320000}"/>
    <cellStyle name="style1488813763786" xfId="12066" xr:uid="{00000000-0005-0000-0000-000096320000}"/>
    <cellStyle name="style1488813763895" xfId="12067" xr:uid="{00000000-0005-0000-0000-000097320000}"/>
    <cellStyle name="style1488813763989" xfId="12068" xr:uid="{00000000-0005-0000-0000-000098320000}"/>
    <cellStyle name="style1488813764083" xfId="12069" xr:uid="{00000000-0005-0000-0000-000099320000}"/>
    <cellStyle name="style1488813764177" xfId="12070" xr:uid="{00000000-0005-0000-0000-00009A320000}"/>
    <cellStyle name="style1488813764286" xfId="12071" xr:uid="{00000000-0005-0000-0000-00009B320000}"/>
    <cellStyle name="style1488813764380" xfId="12072" xr:uid="{00000000-0005-0000-0000-00009C320000}"/>
    <cellStyle name="style1488813764474" xfId="12073" xr:uid="{00000000-0005-0000-0000-00009D320000}"/>
    <cellStyle name="style1488813764568" xfId="12074" xr:uid="{00000000-0005-0000-0000-00009E320000}"/>
    <cellStyle name="style1488813764677" xfId="12075" xr:uid="{00000000-0005-0000-0000-00009F320000}"/>
    <cellStyle name="style1488813764802" xfId="12076" xr:uid="{00000000-0005-0000-0000-0000A0320000}"/>
    <cellStyle name="style1488813764896" xfId="12077" xr:uid="{00000000-0005-0000-0000-0000A1320000}"/>
    <cellStyle name="style1488813765005" xfId="12078" xr:uid="{00000000-0005-0000-0000-0000A2320000}"/>
    <cellStyle name="style1488813765146" xfId="12079" xr:uid="{00000000-0005-0000-0000-0000A3320000}"/>
    <cellStyle name="style1488813765255" xfId="12080" xr:uid="{00000000-0005-0000-0000-0000A4320000}"/>
    <cellStyle name="style1488813765365" xfId="12081" xr:uid="{00000000-0005-0000-0000-0000A5320000}"/>
    <cellStyle name="style1488813765474" xfId="12082" xr:uid="{00000000-0005-0000-0000-0000A6320000}"/>
    <cellStyle name="style1488813765599" xfId="12083" xr:uid="{00000000-0005-0000-0000-0000A7320000}"/>
    <cellStyle name="style1488813765693" xfId="12084" xr:uid="{00000000-0005-0000-0000-0000A8320000}"/>
    <cellStyle name="style1488813765802" xfId="12085" xr:uid="{00000000-0005-0000-0000-0000A9320000}"/>
    <cellStyle name="style1488813765911" xfId="12086" xr:uid="{00000000-0005-0000-0000-0000AA320000}"/>
    <cellStyle name="style1488813766021" xfId="12087" xr:uid="{00000000-0005-0000-0000-0000AB320000}"/>
    <cellStyle name="style1488813766130" xfId="12088" xr:uid="{00000000-0005-0000-0000-0000AC320000}"/>
    <cellStyle name="style1488813766240" xfId="12089" xr:uid="{00000000-0005-0000-0000-0000AD320000}"/>
    <cellStyle name="style1488813766349" xfId="12090" xr:uid="{00000000-0005-0000-0000-0000AE320000}"/>
    <cellStyle name="style1488813766474" xfId="12091" xr:uid="{00000000-0005-0000-0000-0000AF320000}"/>
    <cellStyle name="style1488813766599" xfId="12092" xr:uid="{00000000-0005-0000-0000-0000B0320000}"/>
    <cellStyle name="style1488813766740" xfId="12093" xr:uid="{00000000-0005-0000-0000-0000B1320000}"/>
    <cellStyle name="style1488813766880" xfId="12094" xr:uid="{00000000-0005-0000-0000-0000B2320000}"/>
    <cellStyle name="style1488813804250" xfId="12095" xr:uid="{00000000-0005-0000-0000-0000B3320000}"/>
    <cellStyle name="style1488813804360" xfId="12096" xr:uid="{00000000-0005-0000-0000-0000B4320000}"/>
    <cellStyle name="style1488813804454" xfId="12097" xr:uid="{00000000-0005-0000-0000-0000B5320000}"/>
    <cellStyle name="style1488813804547" xfId="12098" xr:uid="{00000000-0005-0000-0000-0000B6320000}"/>
    <cellStyle name="style1488813804641" xfId="12099" xr:uid="{00000000-0005-0000-0000-0000B7320000}"/>
    <cellStyle name="style1488813804735" xfId="12100" xr:uid="{00000000-0005-0000-0000-0000B8320000}"/>
    <cellStyle name="style1488813804829" xfId="12101" xr:uid="{00000000-0005-0000-0000-0000B9320000}"/>
    <cellStyle name="style1488813804907" xfId="12102" xr:uid="{00000000-0005-0000-0000-0000BA320000}"/>
    <cellStyle name="style1488813805003" xfId="12103" xr:uid="{00000000-0005-0000-0000-0000BB320000}"/>
    <cellStyle name="style1488813805096" xfId="12104" xr:uid="{00000000-0005-0000-0000-0000BC320000}"/>
    <cellStyle name="style1488813805206" xfId="12105" xr:uid="{00000000-0005-0000-0000-0000BD320000}"/>
    <cellStyle name="style1488813805315" xfId="12106" xr:uid="{00000000-0005-0000-0000-0000BE320000}"/>
    <cellStyle name="style1488813805425" xfId="12107" xr:uid="{00000000-0005-0000-0000-0000BF320000}"/>
    <cellStyle name="style1488813805503" xfId="12108" xr:uid="{00000000-0005-0000-0000-0000C0320000}"/>
    <cellStyle name="style1488813805612" xfId="12109" xr:uid="{00000000-0005-0000-0000-0000C1320000}"/>
    <cellStyle name="style1488813805706" xfId="12110" xr:uid="{00000000-0005-0000-0000-0000C2320000}"/>
    <cellStyle name="style1488813805831" xfId="12111" xr:uid="{00000000-0005-0000-0000-0000C3320000}"/>
    <cellStyle name="style1488813805940" xfId="12112" xr:uid="{00000000-0005-0000-0000-0000C4320000}"/>
    <cellStyle name="style1488813806034" xfId="12113" xr:uid="{00000000-0005-0000-0000-0000C5320000}"/>
    <cellStyle name="style1488813806128" xfId="12114" xr:uid="{00000000-0005-0000-0000-0000C6320000}"/>
    <cellStyle name="style1488813806206" xfId="12115" xr:uid="{00000000-0005-0000-0000-0000C7320000}"/>
    <cellStyle name="style1488813806315" xfId="12116" xr:uid="{00000000-0005-0000-0000-0000C8320000}"/>
    <cellStyle name="style1488813806409" xfId="12117" xr:uid="{00000000-0005-0000-0000-0000C9320000}"/>
    <cellStyle name="style1488813806503" xfId="12118" xr:uid="{00000000-0005-0000-0000-0000CA320000}"/>
    <cellStyle name="style1488813806596" xfId="12119" xr:uid="{00000000-0005-0000-0000-0000CB320000}"/>
    <cellStyle name="style1488813806690" xfId="12120" xr:uid="{00000000-0005-0000-0000-0000CC320000}"/>
    <cellStyle name="style1488813806784" xfId="12121" xr:uid="{00000000-0005-0000-0000-0000CD320000}"/>
    <cellStyle name="style1488813806940" xfId="12122" xr:uid="{00000000-0005-0000-0000-0000CE320000}"/>
    <cellStyle name="style1488813807034" xfId="12123" xr:uid="{00000000-0005-0000-0000-0000CF320000}"/>
    <cellStyle name="style1488813807128" xfId="12124" xr:uid="{00000000-0005-0000-0000-0000D0320000}"/>
    <cellStyle name="style1488813807222" xfId="12125" xr:uid="{00000000-0005-0000-0000-0000D1320000}"/>
    <cellStyle name="style1488813807331" xfId="12126" xr:uid="{00000000-0005-0000-0000-0000D2320000}"/>
    <cellStyle name="style1488813807409" xfId="12127" xr:uid="{00000000-0005-0000-0000-0000D3320000}"/>
    <cellStyle name="style1488813807487" xfId="12128" xr:uid="{00000000-0005-0000-0000-0000D4320000}"/>
    <cellStyle name="style1488813807581" xfId="12129" xr:uid="{00000000-0005-0000-0000-0000D5320000}"/>
    <cellStyle name="style1488813807659" xfId="12130" xr:uid="{00000000-0005-0000-0000-0000D6320000}"/>
    <cellStyle name="style1488813807737" xfId="12131" xr:uid="{00000000-0005-0000-0000-0000D7320000}"/>
    <cellStyle name="style1488813807815" xfId="12132" xr:uid="{00000000-0005-0000-0000-0000D8320000}"/>
    <cellStyle name="style1488813807893" xfId="12133" xr:uid="{00000000-0005-0000-0000-0000D9320000}"/>
    <cellStyle name="style1488813808050" xfId="12134" xr:uid="{00000000-0005-0000-0000-0000DA320000}"/>
    <cellStyle name="style1488813808128" xfId="12135" xr:uid="{00000000-0005-0000-0000-0000DB320000}"/>
    <cellStyle name="style1488813808206" xfId="12136" xr:uid="{00000000-0005-0000-0000-0000DC320000}"/>
    <cellStyle name="style1488813808300" xfId="12137" xr:uid="{00000000-0005-0000-0000-0000DD320000}"/>
    <cellStyle name="style1488813845775" xfId="12138" xr:uid="{00000000-0005-0000-0000-0000DE320000}"/>
    <cellStyle name="style1488813845877" xfId="12139" xr:uid="{00000000-0005-0000-0000-0000DF320000}"/>
    <cellStyle name="style1488813845963" xfId="12140" xr:uid="{00000000-0005-0000-0000-0000E0320000}"/>
    <cellStyle name="style1488813846057" xfId="12141" xr:uid="{00000000-0005-0000-0000-0000E1320000}"/>
    <cellStyle name="style1488813846151" xfId="12142" xr:uid="{00000000-0005-0000-0000-0000E2320000}"/>
    <cellStyle name="style1488813846229" xfId="12143" xr:uid="{00000000-0005-0000-0000-0000E3320000}"/>
    <cellStyle name="style1488813846338" xfId="12144" xr:uid="{00000000-0005-0000-0000-0000E4320000}"/>
    <cellStyle name="style1488813846416" xfId="12145" xr:uid="{00000000-0005-0000-0000-0000E5320000}"/>
    <cellStyle name="style1488813846510" xfId="12146" xr:uid="{00000000-0005-0000-0000-0000E6320000}"/>
    <cellStyle name="style1488813846619" xfId="12147" xr:uid="{00000000-0005-0000-0000-0000E7320000}"/>
    <cellStyle name="style1488813846713" xfId="12148" xr:uid="{00000000-0005-0000-0000-0000E8320000}"/>
    <cellStyle name="style1488813846807" xfId="12149" xr:uid="{00000000-0005-0000-0000-0000E9320000}"/>
    <cellStyle name="style1488813846916" xfId="12150" xr:uid="{00000000-0005-0000-0000-0000EA320000}"/>
    <cellStyle name="style1488813847010" xfId="12151" xr:uid="{00000000-0005-0000-0000-0000EB320000}"/>
    <cellStyle name="style1488813847104" xfId="12152" xr:uid="{00000000-0005-0000-0000-0000EC320000}"/>
    <cellStyle name="style1488813847213" xfId="12153" xr:uid="{00000000-0005-0000-0000-0000ED320000}"/>
    <cellStyle name="style1488813847338" xfId="12154" xr:uid="{00000000-0005-0000-0000-0000EE320000}"/>
    <cellStyle name="style1488813847448" xfId="12155" xr:uid="{00000000-0005-0000-0000-0000EF320000}"/>
    <cellStyle name="style1488813847541" xfId="12156" xr:uid="{00000000-0005-0000-0000-0000F0320000}"/>
    <cellStyle name="style1488813847635" xfId="12157" xr:uid="{00000000-0005-0000-0000-0000F1320000}"/>
    <cellStyle name="style1488813847729" xfId="12158" xr:uid="{00000000-0005-0000-0000-0000F2320000}"/>
    <cellStyle name="style1488813847823" xfId="12159" xr:uid="{00000000-0005-0000-0000-0000F3320000}"/>
    <cellStyle name="style1488813847916" xfId="12160" xr:uid="{00000000-0005-0000-0000-0000F4320000}"/>
    <cellStyle name="style1488813848010" xfId="12161" xr:uid="{00000000-0005-0000-0000-0000F5320000}"/>
    <cellStyle name="style1488813848104" xfId="12162" xr:uid="{00000000-0005-0000-0000-0000F6320000}"/>
    <cellStyle name="style1488813848198" xfId="12163" xr:uid="{00000000-0005-0000-0000-0000F7320000}"/>
    <cellStyle name="style1488813848291" xfId="12164" xr:uid="{00000000-0005-0000-0000-0000F8320000}"/>
    <cellStyle name="style1488813848401" xfId="12165" xr:uid="{00000000-0005-0000-0000-0000F9320000}"/>
    <cellStyle name="style1488813848494" xfId="12166" xr:uid="{00000000-0005-0000-0000-0000FA320000}"/>
    <cellStyle name="style1488813848588" xfId="12167" xr:uid="{00000000-0005-0000-0000-0000FB320000}"/>
    <cellStyle name="style1488813848682" xfId="12168" xr:uid="{00000000-0005-0000-0000-0000FC320000}"/>
    <cellStyle name="style1488813886454" xfId="12169" xr:uid="{00000000-0005-0000-0000-0000FD320000}"/>
    <cellStyle name="style1488813886564" xfId="12170" xr:uid="{00000000-0005-0000-0000-0000FE320000}"/>
    <cellStyle name="style1488813886657" xfId="12171" xr:uid="{00000000-0005-0000-0000-0000FF320000}"/>
    <cellStyle name="style1488813886751" xfId="12172" xr:uid="{00000000-0005-0000-0000-000000330000}"/>
    <cellStyle name="style1488813886829" xfId="12173" xr:uid="{00000000-0005-0000-0000-000001330000}"/>
    <cellStyle name="style1488813886923" xfId="12174" xr:uid="{00000000-0005-0000-0000-000002330000}"/>
    <cellStyle name="style1488813887017" xfId="12175" xr:uid="{00000000-0005-0000-0000-000003330000}"/>
    <cellStyle name="style1488813887110" xfId="12176" xr:uid="{00000000-0005-0000-0000-000004330000}"/>
    <cellStyle name="style1488813887204" xfId="12177" xr:uid="{00000000-0005-0000-0000-000005330000}"/>
    <cellStyle name="style1488813887314" xfId="12178" xr:uid="{00000000-0005-0000-0000-000006330000}"/>
    <cellStyle name="style1488813887407" xfId="12179" xr:uid="{00000000-0005-0000-0000-000007330000}"/>
    <cellStyle name="style1488813887517" xfId="12180" xr:uid="{00000000-0005-0000-0000-000008330000}"/>
    <cellStyle name="style1488813887611" xfId="12181" xr:uid="{00000000-0005-0000-0000-000009330000}"/>
    <cellStyle name="style1488813887704" xfId="12182" xr:uid="{00000000-0005-0000-0000-00000A330000}"/>
    <cellStyle name="style1488813887814" xfId="12183" xr:uid="{00000000-0005-0000-0000-00000B330000}"/>
    <cellStyle name="style1488813887907" xfId="12184" xr:uid="{00000000-0005-0000-0000-00000C330000}"/>
    <cellStyle name="style1488813888032" xfId="12185" xr:uid="{00000000-0005-0000-0000-00000D330000}"/>
    <cellStyle name="style1488813888126" xfId="12186" xr:uid="{00000000-0005-0000-0000-00000E330000}"/>
    <cellStyle name="style1488813888220" xfId="12187" xr:uid="{00000000-0005-0000-0000-00000F330000}"/>
    <cellStyle name="style1488813888329" xfId="12188" xr:uid="{00000000-0005-0000-0000-000010330000}"/>
    <cellStyle name="style1488813888407" xfId="12189" xr:uid="{00000000-0005-0000-0000-000011330000}"/>
    <cellStyle name="style1488813888501" xfId="12190" xr:uid="{00000000-0005-0000-0000-000012330000}"/>
    <cellStyle name="style1488813888611" xfId="12191" xr:uid="{00000000-0005-0000-0000-000013330000}"/>
    <cellStyle name="style1488813888689" xfId="12192" xr:uid="{00000000-0005-0000-0000-000014330000}"/>
    <cellStyle name="style1488813888782" xfId="12193" xr:uid="{00000000-0005-0000-0000-000015330000}"/>
    <cellStyle name="style1488813888876" xfId="12194" xr:uid="{00000000-0005-0000-0000-000016330000}"/>
    <cellStyle name="style1488813888970" xfId="12195" xr:uid="{00000000-0005-0000-0000-000017330000}"/>
    <cellStyle name="style1488813889126" xfId="12196" xr:uid="{00000000-0005-0000-0000-000018330000}"/>
    <cellStyle name="style1488813889220" xfId="12197" xr:uid="{00000000-0005-0000-0000-000019330000}"/>
    <cellStyle name="style1488813889314" xfId="12198" xr:uid="{00000000-0005-0000-0000-00001A330000}"/>
    <cellStyle name="style1488813889408" xfId="12199" xr:uid="{00000000-0005-0000-0000-00001B330000}"/>
    <cellStyle name="style1488813889517" xfId="12200" xr:uid="{00000000-0005-0000-0000-00001C330000}"/>
    <cellStyle name="style1488813889611" xfId="12201" xr:uid="{00000000-0005-0000-0000-00001D330000}"/>
    <cellStyle name="style1488813889673" xfId="12202" xr:uid="{00000000-0005-0000-0000-00001E330000}"/>
    <cellStyle name="style1488813889752" xfId="12203" xr:uid="{00000000-0005-0000-0000-00001F330000}"/>
    <cellStyle name="style1488813889845" xfId="12204" xr:uid="{00000000-0005-0000-0000-000020330000}"/>
    <cellStyle name="style1488813889923" xfId="12205" xr:uid="{00000000-0005-0000-0000-000021330000}"/>
    <cellStyle name="style1488813890002" xfId="12206" xr:uid="{00000000-0005-0000-0000-000022330000}"/>
    <cellStyle name="style1488813890080" xfId="12207" xr:uid="{00000000-0005-0000-0000-000023330000}"/>
    <cellStyle name="style1488813890205" xfId="12208" xr:uid="{00000000-0005-0000-0000-000024330000}"/>
    <cellStyle name="style1488813890283" xfId="12209" xr:uid="{00000000-0005-0000-0000-000025330000}"/>
    <cellStyle name="style1488813890361" xfId="12210" xr:uid="{00000000-0005-0000-0000-000026330000}"/>
    <cellStyle name="style1488813890439" xfId="12211" xr:uid="{00000000-0005-0000-0000-000027330000}"/>
    <cellStyle name="style1488813927991" xfId="12212" xr:uid="{00000000-0005-0000-0000-000028330000}"/>
    <cellStyle name="style1488813928085" xfId="12213" xr:uid="{00000000-0005-0000-0000-000029330000}"/>
    <cellStyle name="style1488813928194" xfId="12214" xr:uid="{00000000-0005-0000-0000-00002A330000}"/>
    <cellStyle name="style1488813928304" xfId="12215" xr:uid="{00000000-0005-0000-0000-00002B330000}"/>
    <cellStyle name="style1488813928382" xfId="12216" xr:uid="{00000000-0005-0000-0000-00002C330000}"/>
    <cellStyle name="style1488813928476" xfId="12217" xr:uid="{00000000-0005-0000-0000-00002D330000}"/>
    <cellStyle name="style1488813928569" xfId="12218" xr:uid="{00000000-0005-0000-0000-00002E330000}"/>
    <cellStyle name="style1488813928663" xfId="12219" xr:uid="{00000000-0005-0000-0000-00002F330000}"/>
    <cellStyle name="style1488813928757" xfId="12220" xr:uid="{00000000-0005-0000-0000-000030330000}"/>
    <cellStyle name="style1488813928851" xfId="12221" xr:uid="{00000000-0005-0000-0000-000031330000}"/>
    <cellStyle name="style1488813928944" xfId="12222" xr:uid="{00000000-0005-0000-0000-000032330000}"/>
    <cellStyle name="style1488813929054" xfId="12223" xr:uid="{00000000-0005-0000-0000-000033330000}"/>
    <cellStyle name="style1488813929148" xfId="12224" xr:uid="{00000000-0005-0000-0000-000034330000}"/>
    <cellStyle name="style1488813929241" xfId="12225" xr:uid="{00000000-0005-0000-0000-000035330000}"/>
    <cellStyle name="style1488813929351" xfId="12226" xr:uid="{00000000-0005-0000-0000-000036330000}"/>
    <cellStyle name="style1488813929444" xfId="12227" xr:uid="{00000000-0005-0000-0000-000037330000}"/>
    <cellStyle name="style1488813929569" xfId="12228" xr:uid="{00000000-0005-0000-0000-000038330000}"/>
    <cellStyle name="style1488813929679" xfId="12229" xr:uid="{00000000-0005-0000-0000-000039330000}"/>
    <cellStyle name="style1488813929773" xfId="12230" xr:uid="{00000000-0005-0000-0000-00003A330000}"/>
    <cellStyle name="style1488813929866" xfId="12231" xr:uid="{00000000-0005-0000-0000-00003B330000}"/>
    <cellStyle name="style1488813929944" xfId="12232" xr:uid="{00000000-0005-0000-0000-00003C330000}"/>
    <cellStyle name="style1488813930038" xfId="12233" xr:uid="{00000000-0005-0000-0000-00003D330000}"/>
    <cellStyle name="style1488813930148" xfId="12234" xr:uid="{00000000-0005-0000-0000-00003E330000}"/>
    <cellStyle name="style1488813930242" xfId="12235" xr:uid="{00000000-0005-0000-0000-00003F330000}"/>
    <cellStyle name="style1488813930335" xfId="12236" xr:uid="{00000000-0005-0000-0000-000040330000}"/>
    <cellStyle name="style1488813930413" xfId="12237" xr:uid="{00000000-0005-0000-0000-000041330000}"/>
    <cellStyle name="style1488813930507" xfId="12238" xr:uid="{00000000-0005-0000-0000-000042330000}"/>
    <cellStyle name="style1488813930632" xfId="12239" xr:uid="{00000000-0005-0000-0000-000043330000}"/>
    <cellStyle name="style1488813930726" xfId="12240" xr:uid="{00000000-0005-0000-0000-000044330000}"/>
    <cellStyle name="style1488813930820" xfId="12241" xr:uid="{00000000-0005-0000-0000-000045330000}"/>
    <cellStyle name="style1488813930914" xfId="12242" xr:uid="{00000000-0005-0000-0000-000046330000}"/>
    <cellStyle name="style1488813931007" xfId="12243" xr:uid="{00000000-0005-0000-0000-000047330000}"/>
    <cellStyle name="style1488813931085" xfId="12244" xr:uid="{00000000-0005-0000-0000-000048330000}"/>
    <cellStyle name="style1488813931179" xfId="12245" xr:uid="{00000000-0005-0000-0000-000049330000}"/>
    <cellStyle name="style1488813931257" xfId="12246" xr:uid="{00000000-0005-0000-0000-00004A330000}"/>
    <cellStyle name="style1488813931335" xfId="12247" xr:uid="{00000000-0005-0000-0000-00004B330000}"/>
    <cellStyle name="style1488813931414" xfId="12248" xr:uid="{00000000-0005-0000-0000-00004C330000}"/>
    <cellStyle name="style1488813931507" xfId="12249" xr:uid="{00000000-0005-0000-0000-00004D330000}"/>
    <cellStyle name="style1488813931585" xfId="12250" xr:uid="{00000000-0005-0000-0000-00004E330000}"/>
    <cellStyle name="style1488813931679" xfId="12251" xr:uid="{00000000-0005-0000-0000-00004F330000}"/>
    <cellStyle name="style1488813931757" xfId="12252" xr:uid="{00000000-0005-0000-0000-000050330000}"/>
    <cellStyle name="style1488813931835" xfId="12253" xr:uid="{00000000-0005-0000-0000-000051330000}"/>
    <cellStyle name="style1488813931914" xfId="12254" xr:uid="{00000000-0005-0000-0000-000052330000}"/>
    <cellStyle name="style1488813969411" xfId="12255" xr:uid="{00000000-0005-0000-0000-000053330000}"/>
    <cellStyle name="style1488813969521" xfId="12256" xr:uid="{00000000-0005-0000-0000-000054330000}"/>
    <cellStyle name="style1488813969615" xfId="12257" xr:uid="{00000000-0005-0000-0000-000055330000}"/>
    <cellStyle name="style1488813969708" xfId="12258" xr:uid="{00000000-0005-0000-0000-000056330000}"/>
    <cellStyle name="style1488813969802" xfId="12259" xr:uid="{00000000-0005-0000-0000-000057330000}"/>
    <cellStyle name="style1488813969911" xfId="12260" xr:uid="{00000000-0005-0000-0000-000058330000}"/>
    <cellStyle name="style1488813970021" xfId="12261" xr:uid="{00000000-0005-0000-0000-000059330000}"/>
    <cellStyle name="style1488813970115" xfId="12262" xr:uid="{00000000-0005-0000-0000-00005A330000}"/>
    <cellStyle name="style1488813970224" xfId="12263" xr:uid="{00000000-0005-0000-0000-00005B330000}"/>
    <cellStyle name="style1488813970318" xfId="12264" xr:uid="{00000000-0005-0000-0000-00005C330000}"/>
    <cellStyle name="style1488813970411" xfId="12265" xr:uid="{00000000-0005-0000-0000-00005D330000}"/>
    <cellStyle name="style1488813970521" xfId="12266" xr:uid="{00000000-0005-0000-0000-00005E330000}"/>
    <cellStyle name="style1488813970615" xfId="12267" xr:uid="{00000000-0005-0000-0000-00005F330000}"/>
    <cellStyle name="style1488813970708" xfId="12268" xr:uid="{00000000-0005-0000-0000-000060330000}"/>
    <cellStyle name="style1488813970802" xfId="12269" xr:uid="{00000000-0005-0000-0000-000061330000}"/>
    <cellStyle name="style1488813970896" xfId="12270" xr:uid="{00000000-0005-0000-0000-000062330000}"/>
    <cellStyle name="style1488813971021" xfId="12271" xr:uid="{00000000-0005-0000-0000-000063330000}"/>
    <cellStyle name="style1488813971130" xfId="12272" xr:uid="{00000000-0005-0000-0000-000064330000}"/>
    <cellStyle name="style1488813971255" xfId="12273" xr:uid="{00000000-0005-0000-0000-000065330000}"/>
    <cellStyle name="style1488813971349" xfId="12274" xr:uid="{00000000-0005-0000-0000-000066330000}"/>
    <cellStyle name="style1488814008653" xfId="12275" xr:uid="{00000000-0005-0000-0000-000067330000}"/>
    <cellStyle name="style1488814008763" xfId="12276" xr:uid="{00000000-0005-0000-0000-000068330000}"/>
    <cellStyle name="style1488814008857" xfId="12277" xr:uid="{00000000-0005-0000-0000-000069330000}"/>
    <cellStyle name="style1488814008950" xfId="12278" xr:uid="{00000000-0005-0000-0000-00006A330000}"/>
    <cellStyle name="style1488814009044" xfId="12279" xr:uid="{00000000-0005-0000-0000-00006B330000}"/>
    <cellStyle name="style1488814009122" xfId="12280" xr:uid="{00000000-0005-0000-0000-00006C330000}"/>
    <cellStyle name="style1488814009200" xfId="12281" xr:uid="{00000000-0005-0000-0000-00006D330000}"/>
    <cellStyle name="style1488814009310" xfId="12282" xr:uid="{00000000-0005-0000-0000-00006E330000}"/>
    <cellStyle name="style1488814009403" xfId="12283" xr:uid="{00000000-0005-0000-0000-00006F330000}"/>
    <cellStyle name="style1488814009482" xfId="12284" xr:uid="{00000000-0005-0000-0000-000070330000}"/>
    <cellStyle name="style1488814009575" xfId="12285" xr:uid="{00000000-0005-0000-0000-000071330000}"/>
    <cellStyle name="style1488814009685" xfId="12286" xr:uid="{00000000-0005-0000-0000-000072330000}"/>
    <cellStyle name="style1488814009778" xfId="12287" xr:uid="{00000000-0005-0000-0000-000073330000}"/>
    <cellStyle name="style1488814009872" xfId="12288" xr:uid="{00000000-0005-0000-0000-000074330000}"/>
    <cellStyle name="style1488814009966" xfId="12289" xr:uid="{00000000-0005-0000-0000-000075330000}"/>
    <cellStyle name="style1488814010060" xfId="12290" xr:uid="{00000000-0005-0000-0000-000076330000}"/>
    <cellStyle name="style1488814010154" xfId="12291" xr:uid="{00000000-0005-0000-0000-000077330000}"/>
    <cellStyle name="style1488814010294" xfId="12292" xr:uid="{00000000-0005-0000-0000-000078330000}"/>
    <cellStyle name="style1488814010388" xfId="12293" xr:uid="{00000000-0005-0000-0000-000079330000}"/>
    <cellStyle name="style1488814010482" xfId="12294" xr:uid="{00000000-0005-0000-0000-00007A330000}"/>
    <cellStyle name="style1488814010591" xfId="12295" xr:uid="{00000000-0005-0000-0000-00007B330000}"/>
    <cellStyle name="style1488814010685" xfId="12296" xr:uid="{00000000-0005-0000-0000-00007C330000}"/>
    <cellStyle name="style1488814010779" xfId="12297" xr:uid="{00000000-0005-0000-0000-00007D330000}"/>
    <cellStyle name="style1488814010872" xfId="12298" xr:uid="{00000000-0005-0000-0000-00007E330000}"/>
    <cellStyle name="style1488814010951" xfId="12299" xr:uid="{00000000-0005-0000-0000-00007F330000}"/>
    <cellStyle name="style1488814011044" xfId="12300" xr:uid="{00000000-0005-0000-0000-000080330000}"/>
    <cellStyle name="style1488814011138" xfId="12301" xr:uid="{00000000-0005-0000-0000-000081330000}"/>
    <cellStyle name="style1488814011232" xfId="12302" xr:uid="{00000000-0005-0000-0000-000082330000}"/>
    <cellStyle name="style1488814011326" xfId="12303" xr:uid="{00000000-0005-0000-0000-000083330000}"/>
    <cellStyle name="style1488814011419" xfId="12304" xr:uid="{00000000-0005-0000-0000-000084330000}"/>
    <cellStyle name="style1488814011513" xfId="12305" xr:uid="{00000000-0005-0000-0000-000085330000}"/>
    <cellStyle name="style1488814011623" xfId="12306" xr:uid="{00000000-0005-0000-0000-000086330000}"/>
    <cellStyle name="style1488814011716" xfId="12307" xr:uid="{00000000-0005-0000-0000-000087330000}"/>
    <cellStyle name="style1488814011810" xfId="12308" xr:uid="{00000000-0005-0000-0000-000088330000}"/>
    <cellStyle name="style1488814011904" xfId="12309" xr:uid="{00000000-0005-0000-0000-000089330000}"/>
    <cellStyle name="style1488814049207" xfId="12310" xr:uid="{00000000-0005-0000-0000-00008A330000}"/>
    <cellStyle name="style1488814049316" xfId="12311" xr:uid="{00000000-0005-0000-0000-00008B330000}"/>
    <cellStyle name="style1488814049410" xfId="12312" xr:uid="{00000000-0005-0000-0000-00008C330000}"/>
    <cellStyle name="style1488814049504" xfId="12313" xr:uid="{00000000-0005-0000-0000-00008D330000}"/>
    <cellStyle name="style1488814049613" xfId="12314" xr:uid="{00000000-0005-0000-0000-00008E330000}"/>
    <cellStyle name="style1488814049676" xfId="12315" xr:uid="{00000000-0005-0000-0000-00008F330000}"/>
    <cellStyle name="style1488814049754" xfId="12316" xr:uid="{00000000-0005-0000-0000-000090330000}"/>
    <cellStyle name="style1488814049848" xfId="12317" xr:uid="{00000000-0005-0000-0000-000091330000}"/>
    <cellStyle name="style1488814049941" xfId="12318" xr:uid="{00000000-0005-0000-0000-000092330000}"/>
    <cellStyle name="style1488814050035" xfId="12319" xr:uid="{00000000-0005-0000-0000-000093330000}"/>
    <cellStyle name="style1488814050129" xfId="12320" xr:uid="{00000000-0005-0000-0000-000094330000}"/>
    <cellStyle name="style1488814050223" xfId="12321" xr:uid="{00000000-0005-0000-0000-000095330000}"/>
    <cellStyle name="style1488814050332" xfId="12322" xr:uid="{00000000-0005-0000-0000-000096330000}"/>
    <cellStyle name="style1488814050410" xfId="12323" xr:uid="{00000000-0005-0000-0000-000097330000}"/>
    <cellStyle name="style1488814050504" xfId="12324" xr:uid="{00000000-0005-0000-0000-000098330000}"/>
    <cellStyle name="style1488814050598" xfId="12325" xr:uid="{00000000-0005-0000-0000-000099330000}"/>
    <cellStyle name="style1488814050692" xfId="12326" xr:uid="{00000000-0005-0000-0000-00009A330000}"/>
    <cellStyle name="style1488814050832" xfId="12327" xr:uid="{00000000-0005-0000-0000-00009B330000}"/>
    <cellStyle name="style1488814050926" xfId="12328" xr:uid="{00000000-0005-0000-0000-00009C330000}"/>
    <cellStyle name="style1488814051020" xfId="12329" xr:uid="{00000000-0005-0000-0000-00009D330000}"/>
    <cellStyle name="style1488814051113" xfId="12330" xr:uid="{00000000-0005-0000-0000-00009E330000}"/>
    <cellStyle name="style1488814051207" xfId="12331" xr:uid="{00000000-0005-0000-0000-00009F330000}"/>
    <cellStyle name="style1488814051317" xfId="12332" xr:uid="{00000000-0005-0000-0000-0000A0330000}"/>
    <cellStyle name="style1488814051410" xfId="12333" xr:uid="{00000000-0005-0000-0000-0000A1330000}"/>
    <cellStyle name="style1488814051504" xfId="12334" xr:uid="{00000000-0005-0000-0000-0000A2330000}"/>
    <cellStyle name="style1488814051598" xfId="12335" xr:uid="{00000000-0005-0000-0000-0000A3330000}"/>
    <cellStyle name="style1488814051692" xfId="12336" xr:uid="{00000000-0005-0000-0000-0000A4330000}"/>
    <cellStyle name="style1488814051785" xfId="12337" xr:uid="{00000000-0005-0000-0000-0000A5330000}"/>
    <cellStyle name="style1488814051879" xfId="12338" xr:uid="{00000000-0005-0000-0000-0000A6330000}"/>
    <cellStyle name="style1488814051973" xfId="12339" xr:uid="{00000000-0005-0000-0000-0000A7330000}"/>
    <cellStyle name="style1488814052067" xfId="12340" xr:uid="{00000000-0005-0000-0000-0000A8330000}"/>
    <cellStyle name="style1488814052160" xfId="12341" xr:uid="{00000000-0005-0000-0000-0000A9330000}"/>
    <cellStyle name="style1488814052254" xfId="12342" xr:uid="{00000000-0005-0000-0000-0000AA330000}"/>
    <cellStyle name="style1488814052348" xfId="12343" xr:uid="{00000000-0005-0000-0000-0000AB330000}"/>
    <cellStyle name="style1488814052442" xfId="12344" xr:uid="{00000000-0005-0000-0000-0000AC330000}"/>
    <cellStyle name="style1488817092462" xfId="12345" xr:uid="{00000000-0005-0000-0000-0000AD330000}"/>
    <cellStyle name="style1488817092572" xfId="12346" xr:uid="{00000000-0005-0000-0000-0000AE330000}"/>
    <cellStyle name="style1488817092697" xfId="12347" xr:uid="{00000000-0005-0000-0000-0000AF330000}"/>
    <cellStyle name="style1488817092806" xfId="12348" xr:uid="{00000000-0005-0000-0000-0000B0330000}"/>
    <cellStyle name="style1488817092900" xfId="12349" xr:uid="{00000000-0005-0000-0000-0000B1330000}"/>
    <cellStyle name="style1488817093009" xfId="12350" xr:uid="{00000000-0005-0000-0000-0000B2330000}"/>
    <cellStyle name="style1488817093150" xfId="12351" xr:uid="{00000000-0005-0000-0000-0000B3330000}"/>
    <cellStyle name="style1488817093259" xfId="12352" xr:uid="{00000000-0005-0000-0000-0000B4330000}"/>
    <cellStyle name="style1488817093337" xfId="12353" xr:uid="{00000000-0005-0000-0000-0000B5330000}"/>
    <cellStyle name="style1488817093462" xfId="12354" xr:uid="{00000000-0005-0000-0000-0000B6330000}"/>
    <cellStyle name="style1488817093587" xfId="12355" xr:uid="{00000000-0005-0000-0000-0000B7330000}"/>
    <cellStyle name="style1488817093712" xfId="12356" xr:uid="{00000000-0005-0000-0000-0000B8330000}"/>
    <cellStyle name="style1488817093791" xfId="12357" xr:uid="{00000000-0005-0000-0000-0000B9330000}"/>
    <cellStyle name="style1488817093884" xfId="12358" xr:uid="{00000000-0005-0000-0000-0000BA330000}"/>
    <cellStyle name="style1488817093978" xfId="12359" xr:uid="{00000000-0005-0000-0000-0000BB330000}"/>
    <cellStyle name="style1488817094119" xfId="12360" xr:uid="{00000000-0005-0000-0000-0000BC330000}"/>
    <cellStyle name="style1488817094212" xfId="12361" xr:uid="{00000000-0005-0000-0000-0000BD330000}"/>
    <cellStyle name="style1488817094306" xfId="12362" xr:uid="{00000000-0005-0000-0000-0000BE330000}"/>
    <cellStyle name="style1488817094416" xfId="12363" xr:uid="{00000000-0005-0000-0000-0000BF330000}"/>
    <cellStyle name="style1488817094525" xfId="12364" xr:uid="{00000000-0005-0000-0000-0000C0330000}"/>
    <cellStyle name="style1488817094634" xfId="12365" xr:uid="{00000000-0005-0000-0000-0000C1330000}"/>
    <cellStyle name="style1488817094744" xfId="12366" xr:uid="{00000000-0005-0000-0000-0000C2330000}"/>
    <cellStyle name="style1488817094853" xfId="12367" xr:uid="{00000000-0005-0000-0000-0000C3330000}"/>
    <cellStyle name="style1488817094962" xfId="12368" xr:uid="{00000000-0005-0000-0000-0000C4330000}"/>
    <cellStyle name="style1488817095088" xfId="12369" xr:uid="{00000000-0005-0000-0000-0000C5330000}"/>
    <cellStyle name="style1488817095197" xfId="12370" xr:uid="{00000000-0005-0000-0000-0000C6330000}"/>
    <cellStyle name="style1488817095306" xfId="12371" xr:uid="{00000000-0005-0000-0000-0000C7330000}"/>
    <cellStyle name="style1488817095384" xfId="12372" xr:uid="{00000000-0005-0000-0000-0000C8330000}"/>
    <cellStyle name="style1488817095478" xfId="12373" xr:uid="{00000000-0005-0000-0000-0000C9330000}"/>
    <cellStyle name="style1488817095588" xfId="12374" xr:uid="{00000000-0005-0000-0000-0000CA330000}"/>
    <cellStyle name="style1488817095744" xfId="12375" xr:uid="{00000000-0005-0000-0000-0000CB330000}"/>
    <cellStyle name="style1488817095822" xfId="12376" xr:uid="{00000000-0005-0000-0000-0000CC330000}"/>
    <cellStyle name="style1488817132899" xfId="12377" xr:uid="{00000000-0005-0000-0000-0000CD330000}"/>
    <cellStyle name="style1488817133009" xfId="12378" xr:uid="{00000000-0005-0000-0000-0000CE330000}"/>
    <cellStyle name="style1488817133102" xfId="12379" xr:uid="{00000000-0005-0000-0000-0000CF330000}"/>
    <cellStyle name="style1488817133196" xfId="12380" xr:uid="{00000000-0005-0000-0000-0000D0330000}"/>
    <cellStyle name="style1488817133290" xfId="12381" xr:uid="{00000000-0005-0000-0000-0000D1330000}"/>
    <cellStyle name="style1488817133384" xfId="12382" xr:uid="{00000000-0005-0000-0000-0000D2330000}"/>
    <cellStyle name="style1488817133477" xfId="12383" xr:uid="{00000000-0005-0000-0000-0000D3330000}"/>
    <cellStyle name="style1488817133571" xfId="12384" xr:uid="{00000000-0005-0000-0000-0000D4330000}"/>
    <cellStyle name="style1488817133649" xfId="12385" xr:uid="{00000000-0005-0000-0000-0000D5330000}"/>
    <cellStyle name="style1488817133759" xfId="12386" xr:uid="{00000000-0005-0000-0000-0000D6330000}"/>
    <cellStyle name="style1488817133868" xfId="12387" xr:uid="{00000000-0005-0000-0000-0000D7330000}"/>
    <cellStyle name="style1488817133978" xfId="12388" xr:uid="{00000000-0005-0000-0000-0000D8330000}"/>
    <cellStyle name="style1488817134056" xfId="12389" xr:uid="{00000000-0005-0000-0000-0000D9330000}"/>
    <cellStyle name="style1488817134149" xfId="12390" xr:uid="{00000000-0005-0000-0000-0000DA330000}"/>
    <cellStyle name="style1488817134228" xfId="12391" xr:uid="{00000000-0005-0000-0000-0000DB330000}"/>
    <cellStyle name="style1488817134321" xfId="12392" xr:uid="{00000000-0005-0000-0000-0000DC330000}"/>
    <cellStyle name="style1488817134431" xfId="12393" xr:uid="{00000000-0005-0000-0000-0000DD330000}"/>
    <cellStyle name="style1488817134524" xfId="12394" xr:uid="{00000000-0005-0000-0000-0000DE330000}"/>
    <cellStyle name="style1488817134634" xfId="12395" xr:uid="{00000000-0005-0000-0000-0000DF330000}"/>
    <cellStyle name="style1488817134728" xfId="12396" xr:uid="{00000000-0005-0000-0000-0000E0330000}"/>
    <cellStyle name="style1488817134821" xfId="12397" xr:uid="{00000000-0005-0000-0000-0000E1330000}"/>
    <cellStyle name="style1488817134915" xfId="12398" xr:uid="{00000000-0005-0000-0000-0000E2330000}"/>
    <cellStyle name="style1488817134993" xfId="12399" xr:uid="{00000000-0005-0000-0000-0000E3330000}"/>
    <cellStyle name="style1488817135103" xfId="12400" xr:uid="{00000000-0005-0000-0000-0000E4330000}"/>
    <cellStyle name="style1488817135196" xfId="12401" xr:uid="{00000000-0005-0000-0000-0000E5330000}"/>
    <cellStyle name="style1488817135290" xfId="12402" xr:uid="{00000000-0005-0000-0000-0000E6330000}"/>
    <cellStyle name="style1488817135384" xfId="12403" xr:uid="{00000000-0005-0000-0000-0000E7330000}"/>
    <cellStyle name="style1488817135462" xfId="12404" xr:uid="{00000000-0005-0000-0000-0000E8330000}"/>
    <cellStyle name="style1488817135587" xfId="12405" xr:uid="{00000000-0005-0000-0000-0000E9330000}"/>
    <cellStyle name="style1488817135681" xfId="12406" xr:uid="{00000000-0005-0000-0000-0000EA330000}"/>
    <cellStyle name="style1488817135822" xfId="12407" xr:uid="{00000000-0005-0000-0000-0000EB330000}"/>
    <cellStyle name="style1488817135900" xfId="12408" xr:uid="{00000000-0005-0000-0000-0000EC330000}"/>
    <cellStyle name="style1488817173798" xfId="12409" xr:uid="{00000000-0005-0000-0000-0000ED330000}"/>
    <cellStyle name="style1488817173907" xfId="12410" xr:uid="{00000000-0005-0000-0000-0000EE330000}"/>
    <cellStyle name="style1488817174001" xfId="12411" xr:uid="{00000000-0005-0000-0000-0000EF330000}"/>
    <cellStyle name="style1488817174094" xfId="12412" xr:uid="{00000000-0005-0000-0000-0000F0330000}"/>
    <cellStyle name="style1488817174188" xfId="12413" xr:uid="{00000000-0005-0000-0000-0000F1330000}"/>
    <cellStyle name="style1488817174282" xfId="12414" xr:uid="{00000000-0005-0000-0000-0000F2330000}"/>
    <cellStyle name="style1488817174376" xfId="12415" xr:uid="{00000000-0005-0000-0000-0000F3330000}"/>
    <cellStyle name="style1488817174469" xfId="12416" xr:uid="{00000000-0005-0000-0000-0000F4330000}"/>
    <cellStyle name="style1488817174548" xfId="12417" xr:uid="{00000000-0005-0000-0000-0000F5330000}"/>
    <cellStyle name="style1488817174657" xfId="12418" xr:uid="{00000000-0005-0000-0000-0000F6330000}"/>
    <cellStyle name="style1488817174782" xfId="12419" xr:uid="{00000000-0005-0000-0000-0000F7330000}"/>
    <cellStyle name="style1488817174891" xfId="12420" xr:uid="{00000000-0005-0000-0000-0000F8330000}"/>
    <cellStyle name="style1488817174969" xfId="12421" xr:uid="{00000000-0005-0000-0000-0000F9330000}"/>
    <cellStyle name="style1488817175063" xfId="12422" xr:uid="{00000000-0005-0000-0000-0000FA330000}"/>
    <cellStyle name="style1488817175141" xfId="12423" xr:uid="{00000000-0005-0000-0000-0000FB330000}"/>
    <cellStyle name="style1488817175235" xfId="12424" xr:uid="{00000000-0005-0000-0000-0000FC330000}"/>
    <cellStyle name="style1488817175360" xfId="12425" xr:uid="{00000000-0005-0000-0000-0000FD330000}"/>
    <cellStyle name="style1488817175469" xfId="12426" xr:uid="{00000000-0005-0000-0000-0000FE330000}"/>
    <cellStyle name="style1488817175563" xfId="12427" xr:uid="{00000000-0005-0000-0000-0000FF330000}"/>
    <cellStyle name="style1488817175657" xfId="12428" xr:uid="{00000000-0005-0000-0000-000000340000}"/>
    <cellStyle name="style1488817175751" xfId="12429" xr:uid="{00000000-0005-0000-0000-000001340000}"/>
    <cellStyle name="style1488817175845" xfId="12430" xr:uid="{00000000-0005-0000-0000-000002340000}"/>
    <cellStyle name="style1488817175938" xfId="12431" xr:uid="{00000000-0005-0000-0000-000003340000}"/>
    <cellStyle name="style1488817176032" xfId="12432" xr:uid="{00000000-0005-0000-0000-000004340000}"/>
    <cellStyle name="style1488817176126" xfId="12433" xr:uid="{00000000-0005-0000-0000-000005340000}"/>
    <cellStyle name="style1488817176220" xfId="12434" xr:uid="{00000000-0005-0000-0000-000006340000}"/>
    <cellStyle name="style1488817176313" xfId="12435" xr:uid="{00000000-0005-0000-0000-000007340000}"/>
    <cellStyle name="style1488817176392" xfId="12436" xr:uid="{00000000-0005-0000-0000-000008340000}"/>
    <cellStyle name="style1488817176470" xfId="12437" xr:uid="{00000000-0005-0000-0000-000009340000}"/>
    <cellStyle name="style1488817176580" xfId="12438" xr:uid="{00000000-0005-0000-0000-00000A340000}"/>
    <cellStyle name="style1488817176720" xfId="12439" xr:uid="{00000000-0005-0000-0000-00000B340000}"/>
    <cellStyle name="style1488817176799" xfId="12440" xr:uid="{00000000-0005-0000-0000-00000C340000}"/>
    <cellStyle name="style1488819948887" xfId="12441" xr:uid="{00000000-0005-0000-0000-00000D340000}"/>
    <cellStyle name="style1488819949012" xfId="12442" xr:uid="{00000000-0005-0000-0000-00000E340000}"/>
    <cellStyle name="style1488819949169" xfId="12443" xr:uid="{00000000-0005-0000-0000-00000F340000}"/>
    <cellStyle name="style1488819949278" xfId="12444" xr:uid="{00000000-0005-0000-0000-000010340000}"/>
    <cellStyle name="style1488819949387" xfId="12445" xr:uid="{00000000-0005-0000-0000-000011340000}"/>
    <cellStyle name="style1488819949512" xfId="12446" xr:uid="{00000000-0005-0000-0000-000012340000}"/>
    <cellStyle name="style1488819949622" xfId="12447" xr:uid="{00000000-0005-0000-0000-000013340000}"/>
    <cellStyle name="style1488819949731" xfId="12448" xr:uid="{00000000-0005-0000-0000-000014340000}"/>
    <cellStyle name="style1488819949856" xfId="12449" xr:uid="{00000000-0005-0000-0000-000015340000}"/>
    <cellStyle name="style1488819949981" xfId="12450" xr:uid="{00000000-0005-0000-0000-000016340000}"/>
    <cellStyle name="style1488819950090" xfId="12451" xr:uid="{00000000-0005-0000-0000-000017340000}"/>
    <cellStyle name="style1488819950216" xfId="12452" xr:uid="{00000000-0005-0000-0000-000018340000}"/>
    <cellStyle name="style1488819950325" xfId="12453" xr:uid="{00000000-0005-0000-0000-000019340000}"/>
    <cellStyle name="style1488819950466" xfId="12454" xr:uid="{00000000-0005-0000-0000-00001A340000}"/>
    <cellStyle name="style1488819950606" xfId="12455" xr:uid="{00000000-0005-0000-0000-00001B340000}"/>
    <cellStyle name="style1488819950716" xfId="12456" xr:uid="{00000000-0005-0000-0000-00001C340000}"/>
    <cellStyle name="style1488819950825" xfId="12457" xr:uid="{00000000-0005-0000-0000-00001D340000}"/>
    <cellStyle name="style1488819950950" xfId="12458" xr:uid="{00000000-0005-0000-0000-00001E340000}"/>
    <cellStyle name="style1488819951059" xfId="12459" xr:uid="{00000000-0005-0000-0000-00001F340000}"/>
    <cellStyle name="style1488819951169" xfId="12460" xr:uid="{00000000-0005-0000-0000-000020340000}"/>
    <cellStyle name="style1488819951278" xfId="12461" xr:uid="{00000000-0005-0000-0000-000021340000}"/>
    <cellStyle name="style1488819951387" xfId="12462" xr:uid="{00000000-0005-0000-0000-000022340000}"/>
    <cellStyle name="style1488819951497" xfId="12463" xr:uid="{00000000-0005-0000-0000-000023340000}"/>
    <cellStyle name="style1488819951622" xfId="12464" xr:uid="{00000000-0005-0000-0000-000024340000}"/>
    <cellStyle name="style1488819951716" xfId="12465" xr:uid="{00000000-0005-0000-0000-000025340000}"/>
    <cellStyle name="style1488819951856" xfId="12466" xr:uid="{00000000-0005-0000-0000-000026340000}"/>
    <cellStyle name="style1488819951981" xfId="12467" xr:uid="{00000000-0005-0000-0000-000027340000}"/>
    <cellStyle name="style1488819952091" xfId="12468" xr:uid="{00000000-0005-0000-0000-000028340000}"/>
    <cellStyle name="style1488819952231" xfId="12469" xr:uid="{00000000-0005-0000-0000-000029340000}"/>
    <cellStyle name="style1488819952341" xfId="12470" xr:uid="{00000000-0005-0000-0000-00002A340000}"/>
    <cellStyle name="style1488819952466" xfId="12471" xr:uid="{00000000-0005-0000-0000-00002B340000}"/>
    <cellStyle name="style1488819991615" xfId="12472" xr:uid="{00000000-0005-0000-0000-00002C340000}"/>
    <cellStyle name="style1488819991708" xfId="12473" xr:uid="{00000000-0005-0000-0000-00002D340000}"/>
    <cellStyle name="style1488819991818" xfId="12474" xr:uid="{00000000-0005-0000-0000-00002E340000}"/>
    <cellStyle name="style1488819991911" xfId="12475" xr:uid="{00000000-0005-0000-0000-00002F340000}"/>
    <cellStyle name="style1488819992005" xfId="12476" xr:uid="{00000000-0005-0000-0000-000030340000}"/>
    <cellStyle name="style1488819992099" xfId="12477" xr:uid="{00000000-0005-0000-0000-000031340000}"/>
    <cellStyle name="style1488819992193" xfId="12478" xr:uid="{00000000-0005-0000-0000-000032340000}"/>
    <cellStyle name="style1488819992302" xfId="12479" xr:uid="{00000000-0005-0000-0000-000033340000}"/>
    <cellStyle name="style1488819992396" xfId="12480" xr:uid="{00000000-0005-0000-0000-000034340000}"/>
    <cellStyle name="style1488819992490" xfId="12481" xr:uid="{00000000-0005-0000-0000-000035340000}"/>
    <cellStyle name="style1488819992583" xfId="12482" xr:uid="{00000000-0005-0000-0000-000036340000}"/>
    <cellStyle name="style1488819992693" xfId="12483" xr:uid="{00000000-0005-0000-0000-000037340000}"/>
    <cellStyle name="style1488819992786" xfId="12484" xr:uid="{00000000-0005-0000-0000-000038340000}"/>
    <cellStyle name="style1488819992896" xfId="12485" xr:uid="{00000000-0005-0000-0000-000039340000}"/>
    <cellStyle name="style1488819992990" xfId="12486" xr:uid="{00000000-0005-0000-0000-00003A340000}"/>
    <cellStyle name="style1488819993083" xfId="12487" xr:uid="{00000000-0005-0000-0000-00003B340000}"/>
    <cellStyle name="style1488819993193" xfId="12488" xr:uid="{00000000-0005-0000-0000-00003C340000}"/>
    <cellStyle name="style1488819993287" xfId="12489" xr:uid="{00000000-0005-0000-0000-00003D340000}"/>
    <cellStyle name="style1488819993396" xfId="12490" xr:uid="{00000000-0005-0000-0000-00003E340000}"/>
    <cellStyle name="style1488819993490" xfId="12491" xr:uid="{00000000-0005-0000-0000-00003F340000}"/>
    <cellStyle name="style1488819993584" xfId="12492" xr:uid="{00000000-0005-0000-0000-000040340000}"/>
    <cellStyle name="style1488819993677" xfId="12493" xr:uid="{00000000-0005-0000-0000-000041340000}"/>
    <cellStyle name="style1488819993771" xfId="12494" xr:uid="{00000000-0005-0000-0000-000042340000}"/>
    <cellStyle name="style1488819993881" xfId="12495" xr:uid="{00000000-0005-0000-0000-000043340000}"/>
    <cellStyle name="style1488819993974" xfId="12496" xr:uid="{00000000-0005-0000-0000-000044340000}"/>
    <cellStyle name="style1488819994068" xfId="12497" xr:uid="{00000000-0005-0000-0000-000045340000}"/>
    <cellStyle name="style1488819994162" xfId="12498" xr:uid="{00000000-0005-0000-0000-000046340000}"/>
    <cellStyle name="style1488819994318" xfId="12499" xr:uid="{00000000-0005-0000-0000-000047340000}"/>
    <cellStyle name="style1488819994396" xfId="12500" xr:uid="{00000000-0005-0000-0000-000048340000}"/>
    <cellStyle name="style1488819994490" xfId="12501" xr:uid="{00000000-0005-0000-0000-000049340000}"/>
    <cellStyle name="style1488819994599" xfId="12502" xr:uid="{00000000-0005-0000-0000-00004A340000}"/>
    <cellStyle name="style1488819994709" xfId="12503" xr:uid="{00000000-0005-0000-0000-00004B340000}"/>
    <cellStyle name="style1488819994787" xfId="12504" xr:uid="{00000000-0005-0000-0000-00004C340000}"/>
    <cellStyle name="style1488819994865" xfId="12505" xr:uid="{00000000-0005-0000-0000-00004D340000}"/>
    <cellStyle name="style1488819994943" xfId="12506" xr:uid="{00000000-0005-0000-0000-00004E340000}"/>
    <cellStyle name="style1488819995021" xfId="12507" xr:uid="{00000000-0005-0000-0000-00004F340000}"/>
    <cellStyle name="style1488819995099" xfId="12508" xr:uid="{00000000-0005-0000-0000-000050340000}"/>
    <cellStyle name="style1488819995177" xfId="12509" xr:uid="{00000000-0005-0000-0000-000051340000}"/>
    <cellStyle name="style1488819995256" xfId="12510" xr:uid="{00000000-0005-0000-0000-000052340000}"/>
    <cellStyle name="style1488819995412" xfId="12511" xr:uid="{00000000-0005-0000-0000-000053340000}"/>
    <cellStyle name="style1488819995490" xfId="12512" xr:uid="{00000000-0005-0000-0000-000054340000}"/>
    <cellStyle name="style1488819995568" xfId="12513" xr:uid="{00000000-0005-0000-0000-000055340000}"/>
    <cellStyle name="style1488819995662" xfId="12514" xr:uid="{00000000-0005-0000-0000-000056340000}"/>
    <cellStyle name="style1488820037435" xfId="12515" xr:uid="{00000000-0005-0000-0000-000057340000}"/>
    <cellStyle name="style1488820037544" xfId="12516" xr:uid="{00000000-0005-0000-0000-000058340000}"/>
    <cellStyle name="style1488820037638" xfId="12517" xr:uid="{00000000-0005-0000-0000-000059340000}"/>
    <cellStyle name="style1488820037732" xfId="12518" xr:uid="{00000000-0005-0000-0000-00005A340000}"/>
    <cellStyle name="style1488820037826" xfId="12519" xr:uid="{00000000-0005-0000-0000-00005B340000}"/>
    <cellStyle name="style1488820037919" xfId="12520" xr:uid="{00000000-0005-0000-0000-00005C340000}"/>
    <cellStyle name="style1488820038013" xfId="12521" xr:uid="{00000000-0005-0000-0000-00005D340000}"/>
    <cellStyle name="style1488820038107" xfId="12522" xr:uid="{00000000-0005-0000-0000-00005E340000}"/>
    <cellStyle name="style1488820038201" xfId="12523" xr:uid="{00000000-0005-0000-0000-00005F340000}"/>
    <cellStyle name="style1488820038294" xfId="12524" xr:uid="{00000000-0005-0000-0000-000060340000}"/>
    <cellStyle name="style1488820038389" xfId="12525" xr:uid="{00000000-0005-0000-0000-000061340000}"/>
    <cellStyle name="style1488820038482" xfId="12526" xr:uid="{00000000-0005-0000-0000-000062340000}"/>
    <cellStyle name="style1488820038592" xfId="12527" xr:uid="{00000000-0005-0000-0000-000063340000}"/>
    <cellStyle name="style1488820038701" xfId="12528" xr:uid="{00000000-0005-0000-0000-000064340000}"/>
    <cellStyle name="style1488820038810" xfId="12529" xr:uid="{00000000-0005-0000-0000-000065340000}"/>
    <cellStyle name="style1488820038935" xfId="12530" xr:uid="{00000000-0005-0000-0000-000066340000}"/>
    <cellStyle name="style1488820039045" xfId="12531" xr:uid="{00000000-0005-0000-0000-000067340000}"/>
    <cellStyle name="style1488820039139" xfId="12532" xr:uid="{00000000-0005-0000-0000-000068340000}"/>
    <cellStyle name="style1488820039248" xfId="12533" xr:uid="{00000000-0005-0000-0000-000069340000}"/>
    <cellStyle name="style1488820039342" xfId="12534" xr:uid="{00000000-0005-0000-0000-00006A340000}"/>
    <cellStyle name="style1488820039451" xfId="12535" xr:uid="{00000000-0005-0000-0000-00006B340000}"/>
    <cellStyle name="style1488820039545" xfId="12536" xr:uid="{00000000-0005-0000-0000-00006C340000}"/>
    <cellStyle name="style1488820039670" xfId="12537" xr:uid="{00000000-0005-0000-0000-00006D340000}"/>
    <cellStyle name="style1488820039779" xfId="12538" xr:uid="{00000000-0005-0000-0000-00006E340000}"/>
    <cellStyle name="style1488820039889" xfId="12539" xr:uid="{00000000-0005-0000-0000-00006F340000}"/>
    <cellStyle name="style1488820039998" xfId="12540" xr:uid="{00000000-0005-0000-0000-000070340000}"/>
    <cellStyle name="style1488820040092" xfId="12541" xr:uid="{00000000-0005-0000-0000-000071340000}"/>
    <cellStyle name="style1488820040201" xfId="12542" xr:uid="{00000000-0005-0000-0000-000072340000}"/>
    <cellStyle name="style1488820040295" xfId="12543" xr:uid="{00000000-0005-0000-0000-000073340000}"/>
    <cellStyle name="style1488820040404" xfId="12544" xr:uid="{00000000-0005-0000-0000-000074340000}"/>
    <cellStyle name="style1488820040498" xfId="12545" xr:uid="{00000000-0005-0000-0000-000075340000}"/>
    <cellStyle name="style1488820079330" xfId="12546" xr:uid="{00000000-0005-0000-0000-000076340000}"/>
    <cellStyle name="style1488820079440" xfId="12547" xr:uid="{00000000-0005-0000-0000-000077340000}"/>
    <cellStyle name="style1488820079533" xfId="12548" xr:uid="{00000000-0005-0000-0000-000078340000}"/>
    <cellStyle name="style1488820079643" xfId="12549" xr:uid="{00000000-0005-0000-0000-000079340000}"/>
    <cellStyle name="style1488820079737" xfId="12550" xr:uid="{00000000-0005-0000-0000-00007A340000}"/>
    <cellStyle name="style1488820079830" xfId="12551" xr:uid="{00000000-0005-0000-0000-00007B340000}"/>
    <cellStyle name="style1488820079924" xfId="12552" xr:uid="{00000000-0005-0000-0000-00007C340000}"/>
    <cellStyle name="style1488820080033" xfId="12553" xr:uid="{00000000-0005-0000-0000-00007D340000}"/>
    <cellStyle name="style1488820080127" xfId="12554" xr:uid="{00000000-0005-0000-0000-00007E340000}"/>
    <cellStyle name="style1488820080205" xfId="12555" xr:uid="{00000000-0005-0000-0000-00007F340000}"/>
    <cellStyle name="style1488820080299" xfId="12556" xr:uid="{00000000-0005-0000-0000-000080340000}"/>
    <cellStyle name="style1488820080393" xfId="12557" xr:uid="{00000000-0005-0000-0000-000081340000}"/>
    <cellStyle name="style1488820080502" xfId="12558" xr:uid="{00000000-0005-0000-0000-000082340000}"/>
    <cellStyle name="style1488820080612" xfId="12559" xr:uid="{00000000-0005-0000-0000-000083340000}"/>
    <cellStyle name="style1488820080705" xfId="12560" xr:uid="{00000000-0005-0000-0000-000084340000}"/>
    <cellStyle name="style1488820080815" xfId="12561" xr:uid="{00000000-0005-0000-0000-000085340000}"/>
    <cellStyle name="style1488820080940" xfId="12562" xr:uid="{00000000-0005-0000-0000-000086340000}"/>
    <cellStyle name="style1488820081049" xfId="12563" xr:uid="{00000000-0005-0000-0000-000087340000}"/>
    <cellStyle name="style1488820081143" xfId="12564" xr:uid="{00000000-0005-0000-0000-000088340000}"/>
    <cellStyle name="style1488820081252" xfId="12565" xr:uid="{00000000-0005-0000-0000-000089340000}"/>
    <cellStyle name="style1488820081346" xfId="12566" xr:uid="{00000000-0005-0000-0000-00008A340000}"/>
    <cellStyle name="style1488820081487" xfId="12567" xr:uid="{00000000-0005-0000-0000-00008B340000}"/>
    <cellStyle name="style1488820081580" xfId="12568" xr:uid="{00000000-0005-0000-0000-00008C340000}"/>
    <cellStyle name="style1488820081674" xfId="12569" xr:uid="{00000000-0005-0000-0000-00008D340000}"/>
    <cellStyle name="style1488820081768" xfId="12570" xr:uid="{00000000-0005-0000-0000-00008E340000}"/>
    <cellStyle name="style1488820081862" xfId="12571" xr:uid="{00000000-0005-0000-0000-00008F340000}"/>
    <cellStyle name="style1488820081971" xfId="12572" xr:uid="{00000000-0005-0000-0000-000090340000}"/>
    <cellStyle name="style1488820082112" xfId="12573" xr:uid="{00000000-0005-0000-0000-000091340000}"/>
    <cellStyle name="style1488820082205" xfId="12574" xr:uid="{00000000-0005-0000-0000-000092340000}"/>
    <cellStyle name="style1488820082299" xfId="12575" xr:uid="{00000000-0005-0000-0000-000093340000}"/>
    <cellStyle name="style1488820082394" xfId="12576" xr:uid="{00000000-0005-0000-0000-000094340000}"/>
    <cellStyle name="style1488820082503" xfId="12577" xr:uid="{00000000-0005-0000-0000-000095340000}"/>
    <cellStyle name="style1488820082597" xfId="12578" xr:uid="{00000000-0005-0000-0000-000096340000}"/>
    <cellStyle name="style1488820082675" xfId="12579" xr:uid="{00000000-0005-0000-0000-000097340000}"/>
    <cellStyle name="style1488820082753" xfId="12580" xr:uid="{00000000-0005-0000-0000-000098340000}"/>
    <cellStyle name="style1488820082847" xfId="12581" xr:uid="{00000000-0005-0000-0000-000099340000}"/>
    <cellStyle name="style1488820082925" xfId="12582" xr:uid="{00000000-0005-0000-0000-00009A340000}"/>
    <cellStyle name="style1488820083019" xfId="12583" xr:uid="{00000000-0005-0000-0000-00009B340000}"/>
    <cellStyle name="style1488820083112" xfId="12584" xr:uid="{00000000-0005-0000-0000-00009C340000}"/>
    <cellStyle name="style1488820083269" xfId="12585" xr:uid="{00000000-0005-0000-0000-00009D340000}"/>
    <cellStyle name="style1488820083378" xfId="12586" xr:uid="{00000000-0005-0000-0000-00009E340000}"/>
    <cellStyle name="style1488820083472" xfId="12587" xr:uid="{00000000-0005-0000-0000-00009F340000}"/>
    <cellStyle name="style1488820083566" xfId="12588" xr:uid="{00000000-0005-0000-0000-0000A0340000}"/>
    <cellStyle name="style1488820123603" xfId="12589" xr:uid="{00000000-0005-0000-0000-0000A1340000}"/>
    <cellStyle name="style1488820123712" xfId="12590" xr:uid="{00000000-0005-0000-0000-0000A2340000}"/>
    <cellStyle name="style1488820123806" xfId="12591" xr:uid="{00000000-0005-0000-0000-0000A3340000}"/>
    <cellStyle name="style1488820123900" xfId="12592" xr:uid="{00000000-0005-0000-0000-0000A4340000}"/>
    <cellStyle name="style1488820123994" xfId="12593" xr:uid="{00000000-0005-0000-0000-0000A5340000}"/>
    <cellStyle name="style1488820124087" xfId="12594" xr:uid="{00000000-0005-0000-0000-0000A6340000}"/>
    <cellStyle name="style1488820124197" xfId="12595" xr:uid="{00000000-0005-0000-0000-0000A7340000}"/>
    <cellStyle name="style1488820124290" xfId="12596" xr:uid="{00000000-0005-0000-0000-0000A8340000}"/>
    <cellStyle name="style1488820124384" xfId="12597" xr:uid="{00000000-0005-0000-0000-0000A9340000}"/>
    <cellStyle name="style1488820124494" xfId="12598" xr:uid="{00000000-0005-0000-0000-0000AA340000}"/>
    <cellStyle name="style1488820124587" xfId="12599" xr:uid="{00000000-0005-0000-0000-0000AB340000}"/>
    <cellStyle name="style1488820124681" xfId="12600" xr:uid="{00000000-0005-0000-0000-0000AC340000}"/>
    <cellStyle name="style1488820124775" xfId="12601" xr:uid="{00000000-0005-0000-0000-0000AD340000}"/>
    <cellStyle name="style1488820124884" xfId="12602" xr:uid="{00000000-0005-0000-0000-0000AE340000}"/>
    <cellStyle name="style1488820124978" xfId="12603" xr:uid="{00000000-0005-0000-0000-0000AF340000}"/>
    <cellStyle name="style1488820125072" xfId="12604" xr:uid="{00000000-0005-0000-0000-0000B0340000}"/>
    <cellStyle name="style1488820125181" xfId="12605" xr:uid="{00000000-0005-0000-0000-0000B1340000}"/>
    <cellStyle name="style1488820125275" xfId="12606" xr:uid="{00000000-0005-0000-0000-0000B2340000}"/>
    <cellStyle name="style1488820125369" xfId="12607" xr:uid="{00000000-0005-0000-0000-0000B3340000}"/>
    <cellStyle name="style1488820125462" xfId="12608" xr:uid="{00000000-0005-0000-0000-0000B4340000}"/>
    <cellStyle name="style1488820125556" xfId="12609" xr:uid="{00000000-0005-0000-0000-0000B5340000}"/>
    <cellStyle name="style1488820125666" xfId="12610" xr:uid="{00000000-0005-0000-0000-0000B6340000}"/>
    <cellStyle name="style1488820125744" xfId="12611" xr:uid="{00000000-0005-0000-0000-0000B7340000}"/>
    <cellStyle name="style1488820125837" xfId="12612" xr:uid="{00000000-0005-0000-0000-0000B8340000}"/>
    <cellStyle name="style1488820125947" xfId="12613" xr:uid="{00000000-0005-0000-0000-0000B9340000}"/>
    <cellStyle name="style1488820126041" xfId="12614" xr:uid="{00000000-0005-0000-0000-0000BA340000}"/>
    <cellStyle name="style1488820126134" xfId="12615" xr:uid="{00000000-0005-0000-0000-0000BB340000}"/>
    <cellStyle name="style1488820126259" xfId="12616" xr:uid="{00000000-0005-0000-0000-0000BC340000}"/>
    <cellStyle name="style1488820126353" xfId="12617" xr:uid="{00000000-0005-0000-0000-0000BD340000}"/>
    <cellStyle name="style1488820126447" xfId="12618" xr:uid="{00000000-0005-0000-0000-0000BE340000}"/>
    <cellStyle name="style1488820126556" xfId="12619" xr:uid="{00000000-0005-0000-0000-0000BF340000}"/>
    <cellStyle name="style1488820126666" xfId="12620" xr:uid="{00000000-0005-0000-0000-0000C0340000}"/>
    <cellStyle name="style1488820126760" xfId="12621" xr:uid="{00000000-0005-0000-0000-0000C1340000}"/>
    <cellStyle name="style1488820126838" xfId="12622" xr:uid="{00000000-0005-0000-0000-0000C2340000}"/>
    <cellStyle name="style1488820126916" xfId="12623" xr:uid="{00000000-0005-0000-0000-0000C3340000}"/>
    <cellStyle name="style1488820127010" xfId="12624" xr:uid="{00000000-0005-0000-0000-0000C4340000}"/>
    <cellStyle name="style1488820127088" xfId="12625" xr:uid="{00000000-0005-0000-0000-0000C5340000}"/>
    <cellStyle name="style1488820127181" xfId="12626" xr:uid="{00000000-0005-0000-0000-0000C6340000}"/>
    <cellStyle name="style1488820127260" xfId="12627" xr:uid="{00000000-0005-0000-0000-0000C7340000}"/>
    <cellStyle name="style1488820127353" xfId="12628" xr:uid="{00000000-0005-0000-0000-0000C8340000}"/>
    <cellStyle name="style1488820127447" xfId="12629" xr:uid="{00000000-0005-0000-0000-0000C9340000}"/>
    <cellStyle name="style1488820127525" xfId="12630" xr:uid="{00000000-0005-0000-0000-0000CA340000}"/>
    <cellStyle name="style1488820127603" xfId="12631" xr:uid="{00000000-0005-0000-0000-0000CB340000}"/>
    <cellStyle name="style1488820168313" xfId="12632" xr:uid="{00000000-0005-0000-0000-0000CC340000}"/>
    <cellStyle name="style1488820168423" xfId="12633" xr:uid="{00000000-0005-0000-0000-0000CD340000}"/>
    <cellStyle name="style1488820168532" xfId="12634" xr:uid="{00000000-0005-0000-0000-0000CE340000}"/>
    <cellStyle name="style1488820168626" xfId="12635" xr:uid="{00000000-0005-0000-0000-0000CF340000}"/>
    <cellStyle name="style1488820168735" xfId="12636" xr:uid="{00000000-0005-0000-0000-0000D0340000}"/>
    <cellStyle name="style1488820168845" xfId="12637" xr:uid="{00000000-0005-0000-0000-0000D1340000}"/>
    <cellStyle name="style1488820168954" xfId="12638" xr:uid="{00000000-0005-0000-0000-0000D2340000}"/>
    <cellStyle name="style1488820169064" xfId="12639" xr:uid="{00000000-0005-0000-0000-0000D3340000}"/>
    <cellStyle name="style1488820169157" xfId="12640" xr:uid="{00000000-0005-0000-0000-0000D4340000}"/>
    <cellStyle name="style1488820169251" xfId="12641" xr:uid="{00000000-0005-0000-0000-0000D5340000}"/>
    <cellStyle name="style1488820169360" xfId="12642" xr:uid="{00000000-0005-0000-0000-0000D6340000}"/>
    <cellStyle name="style1488820169454" xfId="12643" xr:uid="{00000000-0005-0000-0000-0000D7340000}"/>
    <cellStyle name="style1488820169548" xfId="12644" xr:uid="{00000000-0005-0000-0000-0000D8340000}"/>
    <cellStyle name="style1488820169642" xfId="12645" xr:uid="{00000000-0005-0000-0000-0000D9340000}"/>
    <cellStyle name="style1488820169751" xfId="12646" xr:uid="{00000000-0005-0000-0000-0000DA340000}"/>
    <cellStyle name="style1488820169892" xfId="12647" xr:uid="{00000000-0005-0000-0000-0000DB340000}"/>
    <cellStyle name="style1488820170001" xfId="12648" xr:uid="{00000000-0005-0000-0000-0000DC340000}"/>
    <cellStyle name="style1488820170126" xfId="12649" xr:uid="{00000000-0005-0000-0000-0000DD340000}"/>
    <cellStyle name="style1488820170236" xfId="12650" xr:uid="{00000000-0005-0000-0000-0000DE340000}"/>
    <cellStyle name="style1488820170345" xfId="12651" xr:uid="{00000000-0005-0000-0000-0000DF340000}"/>
    <cellStyle name="style1488820209554" xfId="12652" xr:uid="{00000000-0005-0000-0000-0000E0340000}"/>
    <cellStyle name="style1488820209694" xfId="12653" xr:uid="{00000000-0005-0000-0000-0000E1340000}"/>
    <cellStyle name="style1488820209788" xfId="12654" xr:uid="{00000000-0005-0000-0000-0000E2340000}"/>
    <cellStyle name="style1488820209913" xfId="12655" xr:uid="{00000000-0005-0000-0000-0000E3340000}"/>
    <cellStyle name="style1488820210022" xfId="12656" xr:uid="{00000000-0005-0000-0000-0000E4340000}"/>
    <cellStyle name="style1488820210101" xfId="12657" xr:uid="{00000000-0005-0000-0000-0000E5340000}"/>
    <cellStyle name="style1488820210194" xfId="12658" xr:uid="{00000000-0005-0000-0000-0000E6340000}"/>
    <cellStyle name="style1488820210288" xfId="12659" xr:uid="{00000000-0005-0000-0000-0000E7340000}"/>
    <cellStyle name="style1488820210397" xfId="12660" xr:uid="{00000000-0005-0000-0000-0000E8340000}"/>
    <cellStyle name="style1488820210507" xfId="12661" xr:uid="{00000000-0005-0000-0000-0000E9340000}"/>
    <cellStyle name="style1488820210616" xfId="12662" xr:uid="{00000000-0005-0000-0000-0000EA340000}"/>
    <cellStyle name="style1488820210726" xfId="12663" xr:uid="{00000000-0005-0000-0000-0000EB340000}"/>
    <cellStyle name="style1488820210819" xfId="12664" xr:uid="{00000000-0005-0000-0000-0000EC340000}"/>
    <cellStyle name="style1488820210944" xfId="12665" xr:uid="{00000000-0005-0000-0000-0000ED340000}"/>
    <cellStyle name="style1488820211038" xfId="12666" xr:uid="{00000000-0005-0000-0000-0000EE340000}"/>
    <cellStyle name="style1488820211163" xfId="12667" xr:uid="{00000000-0005-0000-0000-0000EF340000}"/>
    <cellStyle name="style1488820211272" xfId="12668" xr:uid="{00000000-0005-0000-0000-0000F0340000}"/>
    <cellStyle name="style1488820211366" xfId="12669" xr:uid="{00000000-0005-0000-0000-0000F1340000}"/>
    <cellStyle name="style1488820211476" xfId="12670" xr:uid="{00000000-0005-0000-0000-0000F2340000}"/>
    <cellStyle name="style1488820211585" xfId="12671" xr:uid="{00000000-0005-0000-0000-0000F3340000}"/>
    <cellStyle name="style1488820211679" xfId="12672" xr:uid="{00000000-0005-0000-0000-0000F4340000}"/>
    <cellStyle name="style1488820211773" xfId="12673" xr:uid="{00000000-0005-0000-0000-0000F5340000}"/>
    <cellStyle name="style1488820211882" xfId="12674" xr:uid="{00000000-0005-0000-0000-0000F6340000}"/>
    <cellStyle name="style1488820211976" xfId="12675" xr:uid="{00000000-0005-0000-0000-0000F7340000}"/>
    <cellStyle name="style1488820212101" xfId="12676" xr:uid="{00000000-0005-0000-0000-0000F8340000}"/>
    <cellStyle name="style1488820212195" xfId="12677" xr:uid="{00000000-0005-0000-0000-0000F9340000}"/>
    <cellStyle name="style1488820212288" xfId="12678" xr:uid="{00000000-0005-0000-0000-0000FA340000}"/>
    <cellStyle name="style1488820212382" xfId="12679" xr:uid="{00000000-0005-0000-0000-0000FB340000}"/>
    <cellStyle name="style1488820212476" xfId="12680" xr:uid="{00000000-0005-0000-0000-0000FC340000}"/>
    <cellStyle name="style1488820212585" xfId="12681" xr:uid="{00000000-0005-0000-0000-0000FD340000}"/>
    <cellStyle name="style1488820212679" xfId="12682" xr:uid="{00000000-0005-0000-0000-0000FE340000}"/>
    <cellStyle name="style1488820212788" xfId="12683" xr:uid="{00000000-0005-0000-0000-0000FF340000}"/>
    <cellStyle name="style1488820212898" xfId="12684" xr:uid="{00000000-0005-0000-0000-000000350000}"/>
    <cellStyle name="style1488820212992" xfId="12685" xr:uid="{00000000-0005-0000-0000-000001350000}"/>
    <cellStyle name="style1488820213085" xfId="12686" xr:uid="{00000000-0005-0000-0000-000002350000}"/>
    <cellStyle name="style1488820252434" xfId="12687" xr:uid="{00000000-0005-0000-0000-000003350000}"/>
    <cellStyle name="style1488820252544" xfId="12688" xr:uid="{00000000-0005-0000-0000-000004350000}"/>
    <cellStyle name="style1488820252653" xfId="12689" xr:uid="{00000000-0005-0000-0000-000005350000}"/>
    <cellStyle name="style1488820252747" xfId="12690" xr:uid="{00000000-0005-0000-0000-000006350000}"/>
    <cellStyle name="style1488820252856" xfId="12691" xr:uid="{00000000-0005-0000-0000-000007350000}"/>
    <cellStyle name="style1488820252934" xfId="12692" xr:uid="{00000000-0005-0000-0000-000008350000}"/>
    <cellStyle name="style1488820253028" xfId="12693" xr:uid="{00000000-0005-0000-0000-000009350000}"/>
    <cellStyle name="style1488820253122" xfId="12694" xr:uid="{00000000-0005-0000-0000-00000A350000}"/>
    <cellStyle name="style1488820253215" xfId="12695" xr:uid="{00000000-0005-0000-0000-00000B350000}"/>
    <cellStyle name="style1488820253309" xfId="12696" xr:uid="{00000000-0005-0000-0000-00000C350000}"/>
    <cellStyle name="style1488820253419" xfId="12697" xr:uid="{00000000-0005-0000-0000-00000D350000}"/>
    <cellStyle name="style1488820253528" xfId="12698" xr:uid="{00000000-0005-0000-0000-00000E350000}"/>
    <cellStyle name="style1488820253622" xfId="12699" xr:uid="{00000000-0005-0000-0000-00000F350000}"/>
    <cellStyle name="style1488820253715" xfId="12700" xr:uid="{00000000-0005-0000-0000-000010350000}"/>
    <cellStyle name="style1488820253825" xfId="12701" xr:uid="{00000000-0005-0000-0000-000011350000}"/>
    <cellStyle name="style1488820253934" xfId="12702" xr:uid="{00000000-0005-0000-0000-000012350000}"/>
    <cellStyle name="style1488820254044" xfId="12703" xr:uid="{00000000-0005-0000-0000-000013350000}"/>
    <cellStyle name="style1488820254137" xfId="12704" xr:uid="{00000000-0005-0000-0000-000014350000}"/>
    <cellStyle name="style1488820254247" xfId="12705" xr:uid="{00000000-0005-0000-0000-000015350000}"/>
    <cellStyle name="style1488820254356" xfId="12706" xr:uid="{00000000-0005-0000-0000-000016350000}"/>
    <cellStyle name="style1488820254450" xfId="12707" xr:uid="{00000000-0005-0000-0000-000017350000}"/>
    <cellStyle name="style1488820254544" xfId="12708" xr:uid="{00000000-0005-0000-0000-000018350000}"/>
    <cellStyle name="style1488820254638" xfId="12709" xr:uid="{00000000-0005-0000-0000-000019350000}"/>
    <cellStyle name="style1488820254747" xfId="12710" xr:uid="{00000000-0005-0000-0000-00001A350000}"/>
    <cellStyle name="style1488820254857" xfId="12711" xr:uid="{00000000-0005-0000-0000-00001B350000}"/>
    <cellStyle name="style1488820254950" xfId="12712" xr:uid="{00000000-0005-0000-0000-00001C350000}"/>
    <cellStyle name="style1488820255060" xfId="12713" xr:uid="{00000000-0005-0000-0000-00001D350000}"/>
    <cellStyle name="style1488820255185" xfId="12714" xr:uid="{00000000-0005-0000-0000-00001E350000}"/>
    <cellStyle name="style1488820255278" xfId="12715" xr:uid="{00000000-0005-0000-0000-00001F350000}"/>
    <cellStyle name="style1488820255435" xfId="12716" xr:uid="{00000000-0005-0000-0000-000020350000}"/>
    <cellStyle name="style1488820255560" xfId="12717" xr:uid="{00000000-0005-0000-0000-000021350000}"/>
    <cellStyle name="style1488820255669" xfId="12718" xr:uid="{00000000-0005-0000-0000-000022350000}"/>
    <cellStyle name="style1488820255779" xfId="12719" xr:uid="{00000000-0005-0000-0000-000023350000}"/>
    <cellStyle name="style1488820255982" xfId="12720" xr:uid="{00000000-0005-0000-0000-000024350000}"/>
    <cellStyle name="style1488820256091" xfId="12721" xr:uid="{00000000-0005-0000-0000-000025350000}"/>
    <cellStyle name="style1488820869269" xfId="12722" xr:uid="{00000000-0005-0000-0000-000026350000}"/>
    <cellStyle name="style1488820869394" xfId="12723" xr:uid="{00000000-0005-0000-0000-000027350000}"/>
    <cellStyle name="style1488820869503" xfId="12724" xr:uid="{00000000-0005-0000-0000-000028350000}"/>
    <cellStyle name="style1488820869612" xfId="12725" xr:uid="{00000000-0005-0000-0000-000029350000}"/>
    <cellStyle name="style1488820869722" xfId="12726" xr:uid="{00000000-0005-0000-0000-00002A350000}"/>
    <cellStyle name="style1488820869831" xfId="12727" xr:uid="{00000000-0005-0000-0000-00002B350000}"/>
    <cellStyle name="style1488820869941" xfId="12728" xr:uid="{00000000-0005-0000-0000-00002C350000}"/>
    <cellStyle name="style1488820870050" xfId="12729" xr:uid="{00000000-0005-0000-0000-00002D350000}"/>
    <cellStyle name="style1488820870128" xfId="12730" xr:uid="{00000000-0005-0000-0000-00002E350000}"/>
    <cellStyle name="style1488820870269" xfId="12731" xr:uid="{00000000-0005-0000-0000-00002F350000}"/>
    <cellStyle name="style1488820870409" xfId="12732" xr:uid="{00000000-0005-0000-0000-000030350000}"/>
    <cellStyle name="style1488820870519" xfId="12733" xr:uid="{00000000-0005-0000-0000-000031350000}"/>
    <cellStyle name="style1488820870597" xfId="12734" xr:uid="{00000000-0005-0000-0000-000032350000}"/>
    <cellStyle name="style1488820870722" xfId="12735" xr:uid="{00000000-0005-0000-0000-000033350000}"/>
    <cellStyle name="style1488820870831" xfId="12736" xr:uid="{00000000-0005-0000-0000-000034350000}"/>
    <cellStyle name="style1488820870956" xfId="12737" xr:uid="{00000000-0005-0000-0000-000035350000}"/>
    <cellStyle name="style1488820871066" xfId="12738" xr:uid="{00000000-0005-0000-0000-000036350000}"/>
    <cellStyle name="style1488820871160" xfId="12739" xr:uid="{00000000-0005-0000-0000-000037350000}"/>
    <cellStyle name="style1488820871285" xfId="12740" xr:uid="{00000000-0005-0000-0000-000038350000}"/>
    <cellStyle name="style1488820871394" xfId="12741" xr:uid="{00000000-0005-0000-0000-000039350000}"/>
    <cellStyle name="style1488820871503" xfId="12742" xr:uid="{00000000-0005-0000-0000-00003A350000}"/>
    <cellStyle name="style1488820871628" xfId="12743" xr:uid="{00000000-0005-0000-0000-00003B350000}"/>
    <cellStyle name="style1488820871738" xfId="12744" xr:uid="{00000000-0005-0000-0000-00003C350000}"/>
    <cellStyle name="style1488820871847" xfId="12745" xr:uid="{00000000-0005-0000-0000-00003D350000}"/>
    <cellStyle name="style1488820871957" xfId="12746" xr:uid="{00000000-0005-0000-0000-00003E350000}"/>
    <cellStyle name="style1488820872066" xfId="12747" xr:uid="{00000000-0005-0000-0000-00003F350000}"/>
    <cellStyle name="style1488820872175" xfId="12748" xr:uid="{00000000-0005-0000-0000-000040350000}"/>
    <cellStyle name="style1488820872253" xfId="12749" xr:uid="{00000000-0005-0000-0000-000041350000}"/>
    <cellStyle name="style1488820872394" xfId="12750" xr:uid="{00000000-0005-0000-0000-000042350000}"/>
    <cellStyle name="style1488820872503" xfId="12751" xr:uid="{00000000-0005-0000-0000-000043350000}"/>
    <cellStyle name="style1488820872660" xfId="12752" xr:uid="{00000000-0005-0000-0000-000044350000}"/>
    <cellStyle name="style1488820872753" xfId="12753" xr:uid="{00000000-0005-0000-0000-000045350000}"/>
    <cellStyle name="style1488820910448" xfId="12754" xr:uid="{00000000-0005-0000-0000-000046350000}"/>
    <cellStyle name="style1488820910558" xfId="12755" xr:uid="{00000000-0005-0000-0000-000047350000}"/>
    <cellStyle name="style1488820910651" xfId="12756" xr:uid="{00000000-0005-0000-0000-000048350000}"/>
    <cellStyle name="style1488820910745" xfId="12757" xr:uid="{00000000-0005-0000-0000-000049350000}"/>
    <cellStyle name="style1488820910839" xfId="12758" xr:uid="{00000000-0005-0000-0000-00004A350000}"/>
    <cellStyle name="style1488820910933" xfId="12759" xr:uid="{00000000-0005-0000-0000-00004B350000}"/>
    <cellStyle name="style1488820911026" xfId="12760" xr:uid="{00000000-0005-0000-0000-00004C350000}"/>
    <cellStyle name="style1488820911120" xfId="12761" xr:uid="{00000000-0005-0000-0000-00004D350000}"/>
    <cellStyle name="style1488820911183" xfId="12762" xr:uid="{00000000-0005-0000-0000-00004E350000}"/>
    <cellStyle name="style1488820911292" xfId="12763" xr:uid="{00000000-0005-0000-0000-00004F350000}"/>
    <cellStyle name="style1488820911401" xfId="12764" xr:uid="{00000000-0005-0000-0000-000050350000}"/>
    <cellStyle name="style1488820911495" xfId="12765" xr:uid="{00000000-0005-0000-0000-000051350000}"/>
    <cellStyle name="style1488820911589" xfId="12766" xr:uid="{00000000-0005-0000-0000-000052350000}"/>
    <cellStyle name="style1488820911683" xfId="12767" xr:uid="{00000000-0005-0000-0000-000053350000}"/>
    <cellStyle name="style1488820911777" xfId="12768" xr:uid="{00000000-0005-0000-0000-000054350000}"/>
    <cellStyle name="style1488820911870" xfId="12769" xr:uid="{00000000-0005-0000-0000-000055350000}"/>
    <cellStyle name="style1488820911995" xfId="12770" xr:uid="{00000000-0005-0000-0000-000056350000}"/>
    <cellStyle name="style1488820912089" xfId="12771" xr:uid="{00000000-0005-0000-0000-000057350000}"/>
    <cellStyle name="style1488820912183" xfId="12772" xr:uid="{00000000-0005-0000-0000-000058350000}"/>
    <cellStyle name="style1488820912277" xfId="12773" xr:uid="{00000000-0005-0000-0000-000059350000}"/>
    <cellStyle name="style1488820912370" xfId="12774" xr:uid="{00000000-0005-0000-0000-00005A350000}"/>
    <cellStyle name="style1488820912464" xfId="12775" xr:uid="{00000000-0005-0000-0000-00005B350000}"/>
    <cellStyle name="style1488820912558" xfId="12776" xr:uid="{00000000-0005-0000-0000-00005C350000}"/>
    <cellStyle name="style1488820912667" xfId="12777" xr:uid="{00000000-0005-0000-0000-00005D350000}"/>
    <cellStyle name="style1488820912745" xfId="12778" xr:uid="{00000000-0005-0000-0000-00005E350000}"/>
    <cellStyle name="style1488820912839" xfId="12779" xr:uid="{00000000-0005-0000-0000-00005F350000}"/>
    <cellStyle name="style1488820912949" xfId="12780" xr:uid="{00000000-0005-0000-0000-000060350000}"/>
    <cellStyle name="style1488820913027" xfId="12781" xr:uid="{00000000-0005-0000-0000-000061350000}"/>
    <cellStyle name="style1488820913120" xfId="12782" xr:uid="{00000000-0005-0000-0000-000062350000}"/>
    <cellStyle name="style1488820913199" xfId="12783" xr:uid="{00000000-0005-0000-0000-000063350000}"/>
    <cellStyle name="style1488820913339" xfId="12784" xr:uid="{00000000-0005-0000-0000-000064350000}"/>
    <cellStyle name="style1488820913417" xfId="12785" xr:uid="{00000000-0005-0000-0000-000065350000}"/>
    <cellStyle name="style1488820952197" xfId="12786" xr:uid="{00000000-0005-0000-0000-000066350000}"/>
    <cellStyle name="style1488820952322" xfId="12787" xr:uid="{00000000-0005-0000-0000-000067350000}"/>
    <cellStyle name="style1488820952416" xfId="12788" xr:uid="{00000000-0005-0000-0000-000068350000}"/>
    <cellStyle name="style1488820952510" xfId="12789" xr:uid="{00000000-0005-0000-0000-000069350000}"/>
    <cellStyle name="style1488820952603" xfId="12790" xr:uid="{00000000-0005-0000-0000-00006A350000}"/>
    <cellStyle name="style1488820952697" xfId="12791" xr:uid="{00000000-0005-0000-0000-00006B350000}"/>
    <cellStyle name="style1488820952791" xfId="12792" xr:uid="{00000000-0005-0000-0000-00006C350000}"/>
    <cellStyle name="style1488820952885" xfId="12793" xr:uid="{00000000-0005-0000-0000-00006D350000}"/>
    <cellStyle name="style1488820952979" xfId="12794" xr:uid="{00000000-0005-0000-0000-00006E350000}"/>
    <cellStyle name="style1488820953088" xfId="12795" xr:uid="{00000000-0005-0000-0000-00006F350000}"/>
    <cellStyle name="style1488820953213" xfId="12796" xr:uid="{00000000-0005-0000-0000-000070350000}"/>
    <cellStyle name="style1488820953307" xfId="12797" xr:uid="{00000000-0005-0000-0000-000071350000}"/>
    <cellStyle name="style1488820953385" xfId="12798" xr:uid="{00000000-0005-0000-0000-000072350000}"/>
    <cellStyle name="style1488820953494" xfId="12799" xr:uid="{00000000-0005-0000-0000-000073350000}"/>
    <cellStyle name="style1488820953572" xfId="12800" xr:uid="{00000000-0005-0000-0000-000074350000}"/>
    <cellStyle name="style1488820953682" xfId="12801" xr:uid="{00000000-0005-0000-0000-000075350000}"/>
    <cellStyle name="style1488820953807" xfId="12802" xr:uid="{00000000-0005-0000-0000-000076350000}"/>
    <cellStyle name="style1488820953916" xfId="12803" xr:uid="{00000000-0005-0000-0000-000077350000}"/>
    <cellStyle name="style1488820954010" xfId="12804" xr:uid="{00000000-0005-0000-0000-000078350000}"/>
    <cellStyle name="style1488820954104" xfId="12805" xr:uid="{00000000-0005-0000-0000-000079350000}"/>
    <cellStyle name="style1488820954198" xfId="12806" xr:uid="{00000000-0005-0000-0000-00007A350000}"/>
    <cellStyle name="style1488820954291" xfId="12807" xr:uid="{00000000-0005-0000-0000-00007B350000}"/>
    <cellStyle name="style1488820954385" xfId="12808" xr:uid="{00000000-0005-0000-0000-00007C350000}"/>
    <cellStyle name="style1488820954479" xfId="12809" xr:uid="{00000000-0005-0000-0000-00007D350000}"/>
    <cellStyle name="style1488820954573" xfId="12810" xr:uid="{00000000-0005-0000-0000-00007E350000}"/>
    <cellStyle name="style1488820954666" xfId="12811" xr:uid="{00000000-0005-0000-0000-00007F350000}"/>
    <cellStyle name="style1488820954760" xfId="12812" xr:uid="{00000000-0005-0000-0000-000080350000}"/>
    <cellStyle name="style1488820954838" xfId="12813" xr:uid="{00000000-0005-0000-0000-000081350000}"/>
    <cellStyle name="style1488820954948" xfId="12814" xr:uid="{00000000-0005-0000-0000-000082350000}"/>
    <cellStyle name="style1488820955041" xfId="12815" xr:uid="{00000000-0005-0000-0000-000083350000}"/>
    <cellStyle name="style1488820955198" xfId="12816" xr:uid="{00000000-0005-0000-0000-000084350000}"/>
    <cellStyle name="style1488820955276" xfId="12817" xr:uid="{00000000-0005-0000-0000-000085350000}"/>
    <cellStyle name="style1488821041507" xfId="12818" xr:uid="{00000000-0005-0000-0000-000086350000}"/>
    <cellStyle name="style1488821041617" xfId="12819" xr:uid="{00000000-0005-0000-0000-000087350000}"/>
    <cellStyle name="style1488821041710" xfId="12820" xr:uid="{00000000-0005-0000-0000-000088350000}"/>
    <cellStyle name="style1488821041820" xfId="12821" xr:uid="{00000000-0005-0000-0000-000089350000}"/>
    <cellStyle name="style1488821041929" xfId="12822" xr:uid="{00000000-0005-0000-0000-00008A350000}"/>
    <cellStyle name="style1488821042023" xfId="12823" xr:uid="{00000000-0005-0000-0000-00008B350000}"/>
    <cellStyle name="style1488821042132" xfId="12824" xr:uid="{00000000-0005-0000-0000-00008C350000}"/>
    <cellStyle name="style1488821042257" xfId="12825" xr:uid="{00000000-0005-0000-0000-00008D350000}"/>
    <cellStyle name="style1488821042351" xfId="12826" xr:uid="{00000000-0005-0000-0000-00008E350000}"/>
    <cellStyle name="style1488821042445" xfId="12827" xr:uid="{00000000-0005-0000-0000-00008F350000}"/>
    <cellStyle name="style1488821042538" xfId="12828" xr:uid="{00000000-0005-0000-0000-000090350000}"/>
    <cellStyle name="style1488821042648" xfId="12829" xr:uid="{00000000-0005-0000-0000-000091350000}"/>
    <cellStyle name="style1488821042757" xfId="12830" xr:uid="{00000000-0005-0000-0000-000092350000}"/>
    <cellStyle name="style1488821042851" xfId="12831" xr:uid="{00000000-0005-0000-0000-000093350000}"/>
    <cellStyle name="style1488821042961" xfId="12832" xr:uid="{00000000-0005-0000-0000-000094350000}"/>
    <cellStyle name="style1488821043101" xfId="12833" xr:uid="{00000000-0005-0000-0000-000095350000}"/>
    <cellStyle name="style1488821043211" xfId="12834" xr:uid="{00000000-0005-0000-0000-000096350000}"/>
    <cellStyle name="style1488821043305" xfId="12835" xr:uid="{00000000-0005-0000-0000-000097350000}"/>
    <cellStyle name="style1488821043430" xfId="12836" xr:uid="{00000000-0005-0000-0000-000098350000}"/>
    <cellStyle name="style1488821043539" xfId="12837" xr:uid="{00000000-0005-0000-0000-000099350000}"/>
    <cellStyle name="style1488821043664" xfId="12838" xr:uid="{00000000-0005-0000-0000-00009A350000}"/>
    <cellStyle name="style1488821043773" xfId="12839" xr:uid="{00000000-0005-0000-0000-00009B350000}"/>
    <cellStyle name="style1488821043883" xfId="12840" xr:uid="{00000000-0005-0000-0000-00009C350000}"/>
    <cellStyle name="style1488821043992" xfId="12841" xr:uid="{00000000-0005-0000-0000-00009D350000}"/>
    <cellStyle name="style1488821044101" xfId="12842" xr:uid="{00000000-0005-0000-0000-00009E350000}"/>
    <cellStyle name="style1488821044226" xfId="12843" xr:uid="{00000000-0005-0000-0000-00009F350000}"/>
    <cellStyle name="style1488821044336" xfId="12844" xr:uid="{00000000-0005-0000-0000-0000A0350000}"/>
    <cellStyle name="style1488821044461" xfId="12845" xr:uid="{00000000-0005-0000-0000-0000A1350000}"/>
    <cellStyle name="style1488821044570" xfId="12846" xr:uid="{00000000-0005-0000-0000-0000A2350000}"/>
    <cellStyle name="style1488821044695" xfId="12847" xr:uid="{00000000-0005-0000-0000-0000A3350000}"/>
    <cellStyle name="style1488821044805" xfId="12848" xr:uid="{00000000-0005-0000-0000-0000A4350000}"/>
    <cellStyle name="style1488821083033" xfId="12849" xr:uid="{00000000-0005-0000-0000-0000A5350000}"/>
    <cellStyle name="style1488821083143" xfId="12850" xr:uid="{00000000-0005-0000-0000-0000A6350000}"/>
    <cellStyle name="style1488821083237" xfId="12851" xr:uid="{00000000-0005-0000-0000-0000A7350000}"/>
    <cellStyle name="style1488821083330" xfId="12852" xr:uid="{00000000-0005-0000-0000-0000A8350000}"/>
    <cellStyle name="style1488821083424" xfId="12853" xr:uid="{00000000-0005-0000-0000-0000A9350000}"/>
    <cellStyle name="style1488821083533" xfId="12854" xr:uid="{00000000-0005-0000-0000-0000AA350000}"/>
    <cellStyle name="style1488821083627" xfId="12855" xr:uid="{00000000-0005-0000-0000-0000AB350000}"/>
    <cellStyle name="style1488821083721" xfId="12856" xr:uid="{00000000-0005-0000-0000-0000AC350000}"/>
    <cellStyle name="style1488821083830" xfId="12857" xr:uid="{00000000-0005-0000-0000-0000AD350000}"/>
    <cellStyle name="style1488821083924" xfId="12858" xr:uid="{00000000-0005-0000-0000-0000AE350000}"/>
    <cellStyle name="style1488821084018" xfId="12859" xr:uid="{00000000-0005-0000-0000-0000AF350000}"/>
    <cellStyle name="style1488821084127" xfId="12860" xr:uid="{00000000-0005-0000-0000-0000B0350000}"/>
    <cellStyle name="style1488821084221" xfId="12861" xr:uid="{00000000-0005-0000-0000-0000B1350000}"/>
    <cellStyle name="style1488821084330" xfId="12862" xr:uid="{00000000-0005-0000-0000-0000B2350000}"/>
    <cellStyle name="style1488821084424" xfId="12863" xr:uid="{00000000-0005-0000-0000-0000B3350000}"/>
    <cellStyle name="style1488821084534" xfId="12864" xr:uid="{00000000-0005-0000-0000-0000B4350000}"/>
    <cellStyle name="style1488821084643" xfId="12865" xr:uid="{00000000-0005-0000-0000-0000B5350000}"/>
    <cellStyle name="style1488821084737" xfId="12866" xr:uid="{00000000-0005-0000-0000-0000B6350000}"/>
    <cellStyle name="style1488821084846" xfId="12867" xr:uid="{00000000-0005-0000-0000-0000B7350000}"/>
    <cellStyle name="style1488821084956" xfId="12868" xr:uid="{00000000-0005-0000-0000-0000B8350000}"/>
    <cellStyle name="style1488821085049" xfId="12869" xr:uid="{00000000-0005-0000-0000-0000B9350000}"/>
    <cellStyle name="style1488821085143" xfId="12870" xr:uid="{00000000-0005-0000-0000-0000BA350000}"/>
    <cellStyle name="style1488821085237" xfId="12871" xr:uid="{00000000-0005-0000-0000-0000BB350000}"/>
    <cellStyle name="style1488821085331" xfId="12872" xr:uid="{00000000-0005-0000-0000-0000BC350000}"/>
    <cellStyle name="style1488821085409" xfId="12873" xr:uid="{00000000-0005-0000-0000-0000BD350000}"/>
    <cellStyle name="style1488821085518" xfId="12874" xr:uid="{00000000-0005-0000-0000-0000BE350000}"/>
    <cellStyle name="style1488821085612" xfId="12875" xr:uid="{00000000-0005-0000-0000-0000BF350000}"/>
    <cellStyle name="style1488821085768" xfId="12876" xr:uid="{00000000-0005-0000-0000-0000C0350000}"/>
    <cellStyle name="style1488821085862" xfId="12877" xr:uid="{00000000-0005-0000-0000-0000C1350000}"/>
    <cellStyle name="style1488821085956" xfId="12878" xr:uid="{00000000-0005-0000-0000-0000C2350000}"/>
    <cellStyle name="style1488821086049" xfId="12879" xr:uid="{00000000-0005-0000-0000-0000C3350000}"/>
    <cellStyle name="style1488821086159" xfId="12880" xr:uid="{00000000-0005-0000-0000-0000C4350000}"/>
    <cellStyle name="style1488821086237" xfId="12881" xr:uid="{00000000-0005-0000-0000-0000C5350000}"/>
    <cellStyle name="style1488821086315" xfId="12882" xr:uid="{00000000-0005-0000-0000-0000C6350000}"/>
    <cellStyle name="style1488821086393" xfId="12883" xr:uid="{00000000-0005-0000-0000-0000C7350000}"/>
    <cellStyle name="style1488821086471" xfId="12884" xr:uid="{00000000-0005-0000-0000-0000C8350000}"/>
    <cellStyle name="style1488821086550" xfId="12885" xr:uid="{00000000-0005-0000-0000-0000C9350000}"/>
    <cellStyle name="style1488821086628" xfId="12886" xr:uid="{00000000-0005-0000-0000-0000CA350000}"/>
    <cellStyle name="style1488821086721" xfId="12887" xr:uid="{00000000-0005-0000-0000-0000CB350000}"/>
    <cellStyle name="style1488821086862" xfId="12888" xr:uid="{00000000-0005-0000-0000-0000CC350000}"/>
    <cellStyle name="style1488821086941" xfId="12889" xr:uid="{00000000-0005-0000-0000-0000CD350000}"/>
    <cellStyle name="style1488821087019" xfId="12890" xr:uid="{00000000-0005-0000-0000-0000CE350000}"/>
    <cellStyle name="style1488821087097" xfId="12891" xr:uid="{00000000-0005-0000-0000-0000CF350000}"/>
    <cellStyle name="style1488821125874" xfId="12892" xr:uid="{00000000-0005-0000-0000-0000D0350000}"/>
    <cellStyle name="style1488821125983" xfId="12893" xr:uid="{00000000-0005-0000-0000-0000D1350000}"/>
    <cellStyle name="style1488821126061" xfId="12894" xr:uid="{00000000-0005-0000-0000-0000D2350000}"/>
    <cellStyle name="style1488821126171" xfId="12895" xr:uid="{00000000-0005-0000-0000-0000D3350000}"/>
    <cellStyle name="style1488821126265" xfId="12896" xr:uid="{00000000-0005-0000-0000-0000D4350000}"/>
    <cellStyle name="style1488821126358" xfId="12897" xr:uid="{00000000-0005-0000-0000-0000D5350000}"/>
    <cellStyle name="style1488821126452" xfId="12898" xr:uid="{00000000-0005-0000-0000-0000D6350000}"/>
    <cellStyle name="style1488821126546" xfId="12899" xr:uid="{00000000-0005-0000-0000-0000D7350000}"/>
    <cellStyle name="style1488821126640" xfId="12900" xr:uid="{00000000-0005-0000-0000-0000D8350000}"/>
    <cellStyle name="style1488821126733" xfId="12901" xr:uid="{00000000-0005-0000-0000-0000D9350000}"/>
    <cellStyle name="style1488821126827" xfId="12902" xr:uid="{00000000-0005-0000-0000-0000DA350000}"/>
    <cellStyle name="style1488821126953" xfId="12903" xr:uid="{00000000-0005-0000-0000-0000DB350000}"/>
    <cellStyle name="style1488821127046" xfId="12904" xr:uid="{00000000-0005-0000-0000-0000DC350000}"/>
    <cellStyle name="style1488821127156" xfId="12905" xr:uid="{00000000-0005-0000-0000-0000DD350000}"/>
    <cellStyle name="style1488821127249" xfId="12906" xr:uid="{00000000-0005-0000-0000-0000DE350000}"/>
    <cellStyle name="style1488821127343" xfId="12907" xr:uid="{00000000-0005-0000-0000-0000DF350000}"/>
    <cellStyle name="style1488821127484" xfId="12908" xr:uid="{00000000-0005-0000-0000-0000E0350000}"/>
    <cellStyle name="style1488821127593" xfId="12909" xr:uid="{00000000-0005-0000-0000-0000E1350000}"/>
    <cellStyle name="style1488821127687" xfId="12910" xr:uid="{00000000-0005-0000-0000-0000E2350000}"/>
    <cellStyle name="style1488821127781" xfId="12911" xr:uid="{00000000-0005-0000-0000-0000E3350000}"/>
    <cellStyle name="style1488821127874" xfId="12912" xr:uid="{00000000-0005-0000-0000-0000E4350000}"/>
    <cellStyle name="style1488821127984" xfId="12913" xr:uid="{00000000-0005-0000-0000-0000E5350000}"/>
    <cellStyle name="style1488821128078" xfId="12914" xr:uid="{00000000-0005-0000-0000-0000E6350000}"/>
    <cellStyle name="style1488821128171" xfId="12915" xr:uid="{00000000-0005-0000-0000-0000E7350000}"/>
    <cellStyle name="style1488821128265" xfId="12916" xr:uid="{00000000-0005-0000-0000-0000E8350000}"/>
    <cellStyle name="style1488821128359" xfId="12917" xr:uid="{00000000-0005-0000-0000-0000E9350000}"/>
    <cellStyle name="style1488821128453" xfId="12918" xr:uid="{00000000-0005-0000-0000-0000EA350000}"/>
    <cellStyle name="style1488821128562" xfId="12919" xr:uid="{00000000-0005-0000-0000-0000EB350000}"/>
    <cellStyle name="style1488821128656" xfId="12920" xr:uid="{00000000-0005-0000-0000-0000EC350000}"/>
    <cellStyle name="style1488821128750" xfId="12921" xr:uid="{00000000-0005-0000-0000-0000ED350000}"/>
    <cellStyle name="style1488821128843" xfId="12922" xr:uid="{00000000-0005-0000-0000-0000EE350000}"/>
    <cellStyle name="style1488821167245" xfId="12923" xr:uid="{00000000-0005-0000-0000-0000EF350000}"/>
    <cellStyle name="style1488821167339" xfId="12924" xr:uid="{00000000-0005-0000-0000-0000F0350000}"/>
    <cellStyle name="style1488821167433" xfId="12925" xr:uid="{00000000-0005-0000-0000-0000F1350000}"/>
    <cellStyle name="style1488821167527" xfId="12926" xr:uid="{00000000-0005-0000-0000-0000F2350000}"/>
    <cellStyle name="style1488821167620" xfId="12927" xr:uid="{00000000-0005-0000-0000-0000F3350000}"/>
    <cellStyle name="style1488821167714" xfId="12928" xr:uid="{00000000-0005-0000-0000-0000F4350000}"/>
    <cellStyle name="style1488821167808" xfId="12929" xr:uid="{00000000-0005-0000-0000-0000F5350000}"/>
    <cellStyle name="style1488821167886" xfId="12930" xr:uid="{00000000-0005-0000-0000-0000F6350000}"/>
    <cellStyle name="style1488821167996" xfId="12931" xr:uid="{00000000-0005-0000-0000-0000F7350000}"/>
    <cellStyle name="style1488821168090" xfId="12932" xr:uid="{00000000-0005-0000-0000-0000F8350000}"/>
    <cellStyle name="style1488821168183" xfId="12933" xr:uid="{00000000-0005-0000-0000-0000F9350000}"/>
    <cellStyle name="style1488821168293" xfId="12934" xr:uid="{00000000-0005-0000-0000-0000FA350000}"/>
    <cellStyle name="style1488821168386" xfId="12935" xr:uid="{00000000-0005-0000-0000-0000FB350000}"/>
    <cellStyle name="style1488821168480" xfId="12936" xr:uid="{00000000-0005-0000-0000-0000FC350000}"/>
    <cellStyle name="style1488821168590" xfId="12937" xr:uid="{00000000-0005-0000-0000-0000FD350000}"/>
    <cellStyle name="style1488821168683" xfId="12938" xr:uid="{00000000-0005-0000-0000-0000FE350000}"/>
    <cellStyle name="style1488821168793" xfId="12939" xr:uid="{00000000-0005-0000-0000-0000FF350000}"/>
    <cellStyle name="style1488821168886" xfId="12940" xr:uid="{00000000-0005-0000-0000-000000360000}"/>
    <cellStyle name="style1488821168996" xfId="12941" xr:uid="{00000000-0005-0000-0000-000001360000}"/>
    <cellStyle name="style1488821169090" xfId="12942" xr:uid="{00000000-0005-0000-0000-000002360000}"/>
    <cellStyle name="style1488821169183" xfId="12943" xr:uid="{00000000-0005-0000-0000-000003360000}"/>
    <cellStyle name="style1488821169277" xfId="12944" xr:uid="{00000000-0005-0000-0000-000004360000}"/>
    <cellStyle name="style1488821169371" xfId="12945" xr:uid="{00000000-0005-0000-0000-000005360000}"/>
    <cellStyle name="style1488821169465" xfId="12946" xr:uid="{00000000-0005-0000-0000-000006360000}"/>
    <cellStyle name="style1488821169558" xfId="12947" xr:uid="{00000000-0005-0000-0000-000007360000}"/>
    <cellStyle name="style1488821169652" xfId="12948" xr:uid="{00000000-0005-0000-0000-000008360000}"/>
    <cellStyle name="style1488821169746" xfId="12949" xr:uid="{00000000-0005-0000-0000-000009360000}"/>
    <cellStyle name="style1488821169887" xfId="12950" xr:uid="{00000000-0005-0000-0000-00000A360000}"/>
    <cellStyle name="style1488821169981" xfId="12951" xr:uid="{00000000-0005-0000-0000-00000B360000}"/>
    <cellStyle name="style1488821170075" xfId="12952" xr:uid="{00000000-0005-0000-0000-00000C360000}"/>
    <cellStyle name="style1488821170168" xfId="12953" xr:uid="{00000000-0005-0000-0000-00000D360000}"/>
    <cellStyle name="style1488821170278" xfId="12954" xr:uid="{00000000-0005-0000-0000-00000E360000}"/>
    <cellStyle name="style1488821170372" xfId="12955" xr:uid="{00000000-0005-0000-0000-00000F360000}"/>
    <cellStyle name="style1488821170450" xfId="12956" xr:uid="{00000000-0005-0000-0000-000010360000}"/>
    <cellStyle name="style1488821170528" xfId="12957" xr:uid="{00000000-0005-0000-0000-000011360000}"/>
    <cellStyle name="style1488821170622" xfId="12958" xr:uid="{00000000-0005-0000-0000-000012360000}"/>
    <cellStyle name="style1488821170700" xfId="12959" xr:uid="{00000000-0005-0000-0000-000013360000}"/>
    <cellStyle name="style1488821170778" xfId="12960" xr:uid="{00000000-0005-0000-0000-000014360000}"/>
    <cellStyle name="style1488821170872" xfId="12961" xr:uid="{00000000-0005-0000-0000-000015360000}"/>
    <cellStyle name="style1488821170997" xfId="12962" xr:uid="{00000000-0005-0000-0000-000016360000}"/>
    <cellStyle name="style1488821171090" xfId="12963" xr:uid="{00000000-0005-0000-0000-000017360000}"/>
    <cellStyle name="style1488821171184" xfId="12964" xr:uid="{00000000-0005-0000-0000-000018360000}"/>
    <cellStyle name="style1488821171262" xfId="12965" xr:uid="{00000000-0005-0000-0000-000019360000}"/>
    <cellStyle name="style1488821210191" xfId="12966" xr:uid="{00000000-0005-0000-0000-00001A360000}"/>
    <cellStyle name="style1488821210300" xfId="12967" xr:uid="{00000000-0005-0000-0000-00001B360000}"/>
    <cellStyle name="style1488821210394" xfId="12968" xr:uid="{00000000-0005-0000-0000-00001C360000}"/>
    <cellStyle name="style1488821210488" xfId="12969" xr:uid="{00000000-0005-0000-0000-00001D360000}"/>
    <cellStyle name="style1488821210582" xfId="12970" xr:uid="{00000000-0005-0000-0000-00001E360000}"/>
    <cellStyle name="style1488821210691" xfId="12971" xr:uid="{00000000-0005-0000-0000-00001F360000}"/>
    <cellStyle name="style1488821210785" xfId="12972" xr:uid="{00000000-0005-0000-0000-000020360000}"/>
    <cellStyle name="style1488821210879" xfId="12973" xr:uid="{00000000-0005-0000-0000-000021360000}"/>
    <cellStyle name="style1488821210988" xfId="12974" xr:uid="{00000000-0005-0000-0000-000022360000}"/>
    <cellStyle name="style1488821211082" xfId="12975" xr:uid="{00000000-0005-0000-0000-000023360000}"/>
    <cellStyle name="style1488821211160" xfId="12976" xr:uid="{00000000-0005-0000-0000-000024360000}"/>
    <cellStyle name="style1488821211269" xfId="12977" xr:uid="{00000000-0005-0000-0000-000025360000}"/>
    <cellStyle name="style1488821211363" xfId="12978" xr:uid="{00000000-0005-0000-0000-000026360000}"/>
    <cellStyle name="style1488821211457" xfId="12979" xr:uid="{00000000-0005-0000-0000-000027360000}"/>
    <cellStyle name="style1488821211551" xfId="12980" xr:uid="{00000000-0005-0000-0000-000028360000}"/>
    <cellStyle name="style1488821211660" xfId="12981" xr:uid="{00000000-0005-0000-0000-000029360000}"/>
    <cellStyle name="style1488821211769" xfId="12982" xr:uid="{00000000-0005-0000-0000-00002A360000}"/>
    <cellStyle name="style1488821211879" xfId="12983" xr:uid="{00000000-0005-0000-0000-00002B360000}"/>
    <cellStyle name="style1488821211973" xfId="12984" xr:uid="{00000000-0005-0000-0000-00002C360000}"/>
    <cellStyle name="style1488821212066" xfId="12985" xr:uid="{00000000-0005-0000-0000-00002D360000}"/>
    <cellStyle name="style1488821212160" xfId="12986" xr:uid="{00000000-0005-0000-0000-00002E360000}"/>
    <cellStyle name="style1488821212254" xfId="12987" xr:uid="{00000000-0005-0000-0000-00002F360000}"/>
    <cellStyle name="style1488821212348" xfId="12988" xr:uid="{00000000-0005-0000-0000-000030360000}"/>
    <cellStyle name="style1488821212441" xfId="12989" xr:uid="{00000000-0005-0000-0000-000031360000}"/>
    <cellStyle name="style1488821212535" xfId="12990" xr:uid="{00000000-0005-0000-0000-000032360000}"/>
    <cellStyle name="style1488821212629" xfId="12991" xr:uid="{00000000-0005-0000-0000-000033360000}"/>
    <cellStyle name="style1488821212723" xfId="12992" xr:uid="{00000000-0005-0000-0000-000034360000}"/>
    <cellStyle name="style1488821212832" xfId="12993" xr:uid="{00000000-0005-0000-0000-000035360000}"/>
    <cellStyle name="style1488821212926" xfId="12994" xr:uid="{00000000-0005-0000-0000-000036360000}"/>
    <cellStyle name="style1488821213020" xfId="12995" xr:uid="{00000000-0005-0000-0000-000037360000}"/>
    <cellStyle name="style1488821213113" xfId="12996" xr:uid="{00000000-0005-0000-0000-000038360000}"/>
    <cellStyle name="style1488821213223" xfId="12997" xr:uid="{00000000-0005-0000-0000-000039360000}"/>
    <cellStyle name="style1488821213301" xfId="12998" xr:uid="{00000000-0005-0000-0000-00003A360000}"/>
    <cellStyle name="style1488821213379" xfId="12999" xr:uid="{00000000-0005-0000-0000-00003B360000}"/>
    <cellStyle name="style1488821213457" xfId="13000" xr:uid="{00000000-0005-0000-0000-00003C360000}"/>
    <cellStyle name="style1488821213535" xfId="13001" xr:uid="{00000000-0005-0000-0000-00003D360000}"/>
    <cellStyle name="style1488821213613" xfId="13002" xr:uid="{00000000-0005-0000-0000-00003E360000}"/>
    <cellStyle name="style1488821213692" xfId="13003" xr:uid="{00000000-0005-0000-0000-00003F360000}"/>
    <cellStyle name="style1488821213785" xfId="13004" xr:uid="{00000000-0005-0000-0000-000040360000}"/>
    <cellStyle name="style1488821213879" xfId="13005" xr:uid="{00000000-0005-0000-0000-000041360000}"/>
    <cellStyle name="style1488821213973" xfId="13006" xr:uid="{00000000-0005-0000-0000-000042360000}"/>
    <cellStyle name="style1488821214051" xfId="13007" xr:uid="{00000000-0005-0000-0000-000043360000}"/>
    <cellStyle name="style1488821214145" xfId="13008" xr:uid="{00000000-0005-0000-0000-000044360000}"/>
    <cellStyle name="style1488821252276" xfId="13009" xr:uid="{00000000-0005-0000-0000-000045360000}"/>
    <cellStyle name="style1488821252385" xfId="13010" xr:uid="{00000000-0005-0000-0000-000046360000}"/>
    <cellStyle name="style1488821252479" xfId="13011" xr:uid="{00000000-0005-0000-0000-000047360000}"/>
    <cellStyle name="style1488821252573" xfId="13012" xr:uid="{00000000-0005-0000-0000-000048360000}"/>
    <cellStyle name="style1488821252667" xfId="13013" xr:uid="{00000000-0005-0000-0000-000049360000}"/>
    <cellStyle name="style1488821252776" xfId="13014" xr:uid="{00000000-0005-0000-0000-00004A360000}"/>
    <cellStyle name="style1488821252885" xfId="13015" xr:uid="{00000000-0005-0000-0000-00004B360000}"/>
    <cellStyle name="style1488821252995" xfId="13016" xr:uid="{00000000-0005-0000-0000-00004C360000}"/>
    <cellStyle name="style1488821253104" xfId="13017" xr:uid="{00000000-0005-0000-0000-00004D360000}"/>
    <cellStyle name="style1488821253198" xfId="13018" xr:uid="{00000000-0005-0000-0000-00004E360000}"/>
    <cellStyle name="style1488821253292" xfId="13019" xr:uid="{00000000-0005-0000-0000-00004F360000}"/>
    <cellStyle name="style1488821253401" xfId="13020" xr:uid="{00000000-0005-0000-0000-000050360000}"/>
    <cellStyle name="style1488821253495" xfId="13021" xr:uid="{00000000-0005-0000-0000-000051360000}"/>
    <cellStyle name="style1488821253589" xfId="13022" xr:uid="{00000000-0005-0000-0000-000052360000}"/>
    <cellStyle name="style1488821253698" xfId="13023" xr:uid="{00000000-0005-0000-0000-000053360000}"/>
    <cellStyle name="style1488821253807" xfId="13024" xr:uid="{00000000-0005-0000-0000-000054360000}"/>
    <cellStyle name="style1488821253901" xfId="13025" xr:uid="{00000000-0005-0000-0000-000055360000}"/>
    <cellStyle name="style1488821254026" xfId="13026" xr:uid="{00000000-0005-0000-0000-000056360000}"/>
    <cellStyle name="style1488821254136" xfId="13027" xr:uid="{00000000-0005-0000-0000-000057360000}"/>
    <cellStyle name="style1488821254245" xfId="13028" xr:uid="{00000000-0005-0000-0000-000058360000}"/>
    <cellStyle name="style1488821294350" xfId="13029" xr:uid="{00000000-0005-0000-0000-000059360000}"/>
    <cellStyle name="style1488821294459" xfId="13030" xr:uid="{00000000-0005-0000-0000-00005A360000}"/>
    <cellStyle name="style1488821294569" xfId="13031" xr:uid="{00000000-0005-0000-0000-00005B360000}"/>
    <cellStyle name="style1488821294662" xfId="13032" xr:uid="{00000000-0005-0000-0000-00005C360000}"/>
    <cellStyle name="style1488821294772" xfId="13033" xr:uid="{00000000-0005-0000-0000-00005D360000}"/>
    <cellStyle name="style1488821294850" xfId="13034" xr:uid="{00000000-0005-0000-0000-00005E360000}"/>
    <cellStyle name="style1488821294928" xfId="13035" xr:uid="{00000000-0005-0000-0000-00005F360000}"/>
    <cellStyle name="style1488821295037" xfId="13036" xr:uid="{00000000-0005-0000-0000-000060360000}"/>
    <cellStyle name="style1488821295131" xfId="13037" xr:uid="{00000000-0005-0000-0000-000061360000}"/>
    <cellStyle name="style1488821295241" xfId="13038" xr:uid="{00000000-0005-0000-0000-000062360000}"/>
    <cellStyle name="style1488821295334" xfId="13039" xr:uid="{00000000-0005-0000-0000-000063360000}"/>
    <cellStyle name="style1488821295444" xfId="13040" xr:uid="{00000000-0005-0000-0000-000064360000}"/>
    <cellStyle name="style1488821295537" xfId="13041" xr:uid="{00000000-0005-0000-0000-000065360000}"/>
    <cellStyle name="style1488821295647" xfId="13042" xr:uid="{00000000-0005-0000-0000-000066360000}"/>
    <cellStyle name="style1488821295741" xfId="13043" xr:uid="{00000000-0005-0000-0000-000067360000}"/>
    <cellStyle name="style1488821295834" xfId="13044" xr:uid="{00000000-0005-0000-0000-000068360000}"/>
    <cellStyle name="style1488821295991" xfId="13045" xr:uid="{00000000-0005-0000-0000-000069360000}"/>
    <cellStyle name="style1488821296084" xfId="13046" xr:uid="{00000000-0005-0000-0000-00006A360000}"/>
    <cellStyle name="style1488821296194" xfId="13047" xr:uid="{00000000-0005-0000-0000-00006B360000}"/>
    <cellStyle name="style1488821296303" xfId="13048" xr:uid="{00000000-0005-0000-0000-00006C360000}"/>
    <cellStyle name="style1488821296412" xfId="13049" xr:uid="{00000000-0005-0000-0000-00006D360000}"/>
    <cellStyle name="style1488821296538" xfId="13050" xr:uid="{00000000-0005-0000-0000-00006E360000}"/>
    <cellStyle name="style1488821296678" xfId="13051" xr:uid="{00000000-0005-0000-0000-00006F360000}"/>
    <cellStyle name="style1488821296772" xfId="13052" xr:uid="{00000000-0005-0000-0000-000070360000}"/>
    <cellStyle name="style1488821296866" xfId="13053" xr:uid="{00000000-0005-0000-0000-000071360000}"/>
    <cellStyle name="style1488821296976" xfId="13054" xr:uid="{00000000-0005-0000-0000-000072360000}"/>
    <cellStyle name="style1488821297085" xfId="13055" xr:uid="{00000000-0005-0000-0000-000073360000}"/>
    <cellStyle name="style1488821297194" xfId="13056" xr:uid="{00000000-0005-0000-0000-000074360000}"/>
    <cellStyle name="style1488821297288" xfId="13057" xr:uid="{00000000-0005-0000-0000-000075360000}"/>
    <cellStyle name="style1488821297397" xfId="13058" xr:uid="{00000000-0005-0000-0000-000076360000}"/>
    <cellStyle name="style1488821297491" xfId="13059" xr:uid="{00000000-0005-0000-0000-000077360000}"/>
    <cellStyle name="style1488821297601" xfId="13060" xr:uid="{00000000-0005-0000-0000-000078360000}"/>
    <cellStyle name="style1488821297694" xfId="13061" xr:uid="{00000000-0005-0000-0000-000079360000}"/>
    <cellStyle name="style1488821297788" xfId="13062" xr:uid="{00000000-0005-0000-0000-00007A360000}"/>
    <cellStyle name="style1488821297898" xfId="13063" xr:uid="{00000000-0005-0000-0000-00007B360000}"/>
    <cellStyle name="style1488821337155" xfId="13064" xr:uid="{00000000-0005-0000-0000-00007C360000}"/>
    <cellStyle name="style1488821337264" xfId="13065" xr:uid="{00000000-0005-0000-0000-00007D360000}"/>
    <cellStyle name="style1488821337358" xfId="13066" xr:uid="{00000000-0005-0000-0000-00007E360000}"/>
    <cellStyle name="style1488821337452" xfId="13067" xr:uid="{00000000-0005-0000-0000-00007F360000}"/>
    <cellStyle name="style1488821337545" xfId="13068" xr:uid="{00000000-0005-0000-0000-000080360000}"/>
    <cellStyle name="style1488821337655" xfId="13069" xr:uid="{00000000-0005-0000-0000-000081360000}"/>
    <cellStyle name="style1488821337733" xfId="13070" xr:uid="{00000000-0005-0000-0000-000082360000}"/>
    <cellStyle name="style1488821337842" xfId="13071" xr:uid="{00000000-0005-0000-0000-000083360000}"/>
    <cellStyle name="style1488821337936" xfId="13072" xr:uid="{00000000-0005-0000-0000-000084360000}"/>
    <cellStyle name="style1488821338046" xfId="13073" xr:uid="{00000000-0005-0000-0000-000085360000}"/>
    <cellStyle name="style1488821338139" xfId="13074" xr:uid="{00000000-0005-0000-0000-000086360000}"/>
    <cellStyle name="style1488821338249" xfId="13075" xr:uid="{00000000-0005-0000-0000-000087360000}"/>
    <cellStyle name="style1488821338343" xfId="13076" xr:uid="{00000000-0005-0000-0000-000088360000}"/>
    <cellStyle name="style1488821338436" xfId="13077" xr:uid="{00000000-0005-0000-0000-000089360000}"/>
    <cellStyle name="style1488821338530" xfId="13078" xr:uid="{00000000-0005-0000-0000-00008A360000}"/>
    <cellStyle name="style1488821338624" xfId="13079" xr:uid="{00000000-0005-0000-0000-00008B360000}"/>
    <cellStyle name="style1488821338749" xfId="13080" xr:uid="{00000000-0005-0000-0000-00008C360000}"/>
    <cellStyle name="style1488821338874" xfId="13081" xr:uid="{00000000-0005-0000-0000-00008D360000}"/>
    <cellStyle name="style1488821338999" xfId="13082" xr:uid="{00000000-0005-0000-0000-00008E360000}"/>
    <cellStyle name="style1488821339124" xfId="13083" xr:uid="{00000000-0005-0000-0000-00008F360000}"/>
    <cellStyle name="style1488821339233" xfId="13084" xr:uid="{00000000-0005-0000-0000-000090360000}"/>
    <cellStyle name="style1488821339327" xfId="13085" xr:uid="{00000000-0005-0000-0000-000091360000}"/>
    <cellStyle name="style1488821339436" xfId="13086" xr:uid="{00000000-0005-0000-0000-000092360000}"/>
    <cellStyle name="style1488821339530" xfId="13087" xr:uid="{00000000-0005-0000-0000-000093360000}"/>
    <cellStyle name="style1488821339640" xfId="13088" xr:uid="{00000000-0005-0000-0000-000094360000}"/>
    <cellStyle name="style1488821339733" xfId="13089" xr:uid="{00000000-0005-0000-0000-000095360000}"/>
    <cellStyle name="style1488821339843" xfId="13090" xr:uid="{00000000-0005-0000-0000-000096360000}"/>
    <cellStyle name="style1488821339921" xfId="13091" xr:uid="{00000000-0005-0000-0000-000097360000}"/>
    <cellStyle name="style1488821340031" xfId="13092" xr:uid="{00000000-0005-0000-0000-000098360000}"/>
    <cellStyle name="style1488821340124" xfId="13093" xr:uid="{00000000-0005-0000-0000-000099360000}"/>
    <cellStyle name="style1488821340234" xfId="13094" xr:uid="{00000000-0005-0000-0000-00009A360000}"/>
    <cellStyle name="style1488821340343" xfId="13095" xr:uid="{00000000-0005-0000-0000-00009B360000}"/>
    <cellStyle name="style1488821340437" xfId="13096" xr:uid="{00000000-0005-0000-0000-00009C360000}"/>
    <cellStyle name="style1488821340531" xfId="13097" xr:uid="{00000000-0005-0000-0000-00009D360000}"/>
    <cellStyle name="style1488821340624" xfId="13098" xr:uid="{00000000-0005-0000-0000-00009E360000}"/>
    <cellStyle name="style1488871880700" xfId="13099" xr:uid="{00000000-0005-0000-0000-00009F360000}"/>
    <cellStyle name="style1488871880825" xfId="13100" xr:uid="{00000000-0005-0000-0000-0000A0360000}"/>
    <cellStyle name="style1488871880950" xfId="13101" xr:uid="{00000000-0005-0000-0000-0000A1360000}"/>
    <cellStyle name="style1488871881060" xfId="13102" xr:uid="{00000000-0005-0000-0000-0000A2360000}"/>
    <cellStyle name="style1488871881185" xfId="13103" xr:uid="{00000000-0005-0000-0000-0000A3360000}"/>
    <cellStyle name="style1488871881294" xfId="13104" xr:uid="{00000000-0005-0000-0000-0000A4360000}"/>
    <cellStyle name="style1488871881435" xfId="13105" xr:uid="{00000000-0005-0000-0000-0000A5360000}"/>
    <cellStyle name="style1488871881560" xfId="13106" xr:uid="{00000000-0005-0000-0000-0000A6360000}"/>
    <cellStyle name="style1488871881638" xfId="13107" xr:uid="{00000000-0005-0000-0000-0000A7360000}"/>
    <cellStyle name="style1488871881779" xfId="13108" xr:uid="{00000000-0005-0000-0000-0000A8360000}"/>
    <cellStyle name="style1488871881935" xfId="13109" xr:uid="{00000000-0005-0000-0000-0000A9360000}"/>
    <cellStyle name="style1488871882044" xfId="13110" xr:uid="{00000000-0005-0000-0000-0000AA360000}"/>
    <cellStyle name="style1488871882154" xfId="13111" xr:uid="{00000000-0005-0000-0000-0000AB360000}"/>
    <cellStyle name="style1488871882279" xfId="13112" xr:uid="{00000000-0005-0000-0000-0000AC360000}"/>
    <cellStyle name="style1488871882372" xfId="13113" xr:uid="{00000000-0005-0000-0000-0000AD360000}"/>
    <cellStyle name="style1488871882497" xfId="13114" xr:uid="{00000000-0005-0000-0000-0000AE360000}"/>
    <cellStyle name="style1488871882607" xfId="13115" xr:uid="{00000000-0005-0000-0000-0000AF360000}"/>
    <cellStyle name="style1488871882716" xfId="13116" xr:uid="{00000000-0005-0000-0000-0000B0360000}"/>
    <cellStyle name="style1488871882841" xfId="13117" xr:uid="{00000000-0005-0000-0000-0000B1360000}"/>
    <cellStyle name="style1488871882951" xfId="13118" xr:uid="{00000000-0005-0000-0000-0000B2360000}"/>
    <cellStyle name="style1488871883091" xfId="13119" xr:uid="{00000000-0005-0000-0000-0000B3360000}"/>
    <cellStyle name="style1488871883240" xfId="13120" xr:uid="{00000000-0005-0000-0000-0000B4360000}"/>
    <cellStyle name="style1488871883365" xfId="13121" xr:uid="{00000000-0005-0000-0000-0000B5360000}"/>
    <cellStyle name="style1488871883490" xfId="13122" xr:uid="{00000000-0005-0000-0000-0000B6360000}"/>
    <cellStyle name="style1488871883599" xfId="13123" xr:uid="{00000000-0005-0000-0000-0000B7360000}"/>
    <cellStyle name="style1488871883724" xfId="13124" xr:uid="{00000000-0005-0000-0000-0000B8360000}"/>
    <cellStyle name="style1488871883865" xfId="13125" xr:uid="{00000000-0005-0000-0000-0000B9360000}"/>
    <cellStyle name="style1488871883943" xfId="13126" xr:uid="{00000000-0005-0000-0000-0000BA360000}"/>
    <cellStyle name="style1488871884052" xfId="13127" xr:uid="{00000000-0005-0000-0000-0000BB360000}"/>
    <cellStyle name="style1488871884177" xfId="13128" xr:uid="{00000000-0005-0000-0000-0000BC360000}"/>
    <cellStyle name="style1488871884333" xfId="13129" xr:uid="{00000000-0005-0000-0000-0000BD360000}"/>
    <cellStyle name="style1488871884443" xfId="13130" xr:uid="{00000000-0005-0000-0000-0000BE360000}"/>
    <cellStyle name="style1488871923557" xfId="13131" xr:uid="{00000000-0005-0000-0000-0000BF360000}"/>
    <cellStyle name="style1488871923713" xfId="13132" xr:uid="{00000000-0005-0000-0000-0000C0360000}"/>
    <cellStyle name="style1488871923807" xfId="13133" xr:uid="{00000000-0005-0000-0000-0000C1360000}"/>
    <cellStyle name="style1488871923917" xfId="13134" xr:uid="{00000000-0005-0000-0000-0000C2360000}"/>
    <cellStyle name="style1488871924010" xfId="13135" xr:uid="{00000000-0005-0000-0000-0000C3360000}"/>
    <cellStyle name="style1488871924151" xfId="13136" xr:uid="{00000000-0005-0000-0000-0000C4360000}"/>
    <cellStyle name="style1488871924245" xfId="13137" xr:uid="{00000000-0005-0000-0000-0000C5360000}"/>
    <cellStyle name="style1488871924354" xfId="13138" xr:uid="{00000000-0005-0000-0000-0000C6360000}"/>
    <cellStyle name="style1488871924432" xfId="13139" xr:uid="{00000000-0005-0000-0000-0000C7360000}"/>
    <cellStyle name="style1488871924542" xfId="13140" xr:uid="{00000000-0005-0000-0000-0000C8360000}"/>
    <cellStyle name="style1488871924667" xfId="13141" xr:uid="{00000000-0005-0000-0000-0000C9360000}"/>
    <cellStyle name="style1488871924776" xfId="13142" xr:uid="{00000000-0005-0000-0000-0000CA360000}"/>
    <cellStyle name="style1488871924854" xfId="13143" xr:uid="{00000000-0005-0000-0000-0000CB360000}"/>
    <cellStyle name="style1488871924948" xfId="13144" xr:uid="{00000000-0005-0000-0000-0000CC360000}"/>
    <cellStyle name="style1488871925026" xfId="13145" xr:uid="{00000000-0005-0000-0000-0000CD360000}"/>
    <cellStyle name="style1488871925182" xfId="13146" xr:uid="{00000000-0005-0000-0000-0000CE360000}"/>
    <cellStyle name="style1488871925292" xfId="13147" xr:uid="{00000000-0005-0000-0000-0000CF360000}"/>
    <cellStyle name="style1488871925401" xfId="13148" xr:uid="{00000000-0005-0000-0000-0000D0360000}"/>
    <cellStyle name="style1488871925495" xfId="13149" xr:uid="{00000000-0005-0000-0000-0000D1360000}"/>
    <cellStyle name="style1488871925604" xfId="13150" xr:uid="{00000000-0005-0000-0000-0000D2360000}"/>
    <cellStyle name="style1488871925698" xfId="13151" xr:uid="{00000000-0005-0000-0000-0000D3360000}"/>
    <cellStyle name="style1488871925792" xfId="13152" xr:uid="{00000000-0005-0000-0000-0000D4360000}"/>
    <cellStyle name="style1488871925886" xfId="13153" xr:uid="{00000000-0005-0000-0000-0000D5360000}"/>
    <cellStyle name="style1488871925995" xfId="13154" xr:uid="{00000000-0005-0000-0000-0000D6360000}"/>
    <cellStyle name="style1488871926089" xfId="13155" xr:uid="{00000000-0005-0000-0000-0000D7360000}"/>
    <cellStyle name="style1488871926214" xfId="13156" xr:uid="{00000000-0005-0000-0000-0000D8360000}"/>
    <cellStyle name="style1488871926307" xfId="13157" xr:uid="{00000000-0005-0000-0000-0000D9360000}"/>
    <cellStyle name="style1488871926386" xfId="13158" xr:uid="{00000000-0005-0000-0000-0000DA360000}"/>
    <cellStyle name="style1488871926479" xfId="13159" xr:uid="{00000000-0005-0000-0000-0000DB360000}"/>
    <cellStyle name="style1488871926589" xfId="13160" xr:uid="{00000000-0005-0000-0000-0000DC360000}"/>
    <cellStyle name="style1488871926729" xfId="13161" xr:uid="{00000000-0005-0000-0000-0000DD360000}"/>
    <cellStyle name="style1488871926808" xfId="13162" xr:uid="{00000000-0005-0000-0000-0000DE360000}"/>
    <cellStyle name="style1488871971794" xfId="13163" xr:uid="{00000000-0005-0000-0000-0000DF360000}"/>
    <cellStyle name="style1488871971951" xfId="13164" xr:uid="{00000000-0005-0000-0000-0000E0360000}"/>
    <cellStyle name="style1488871972107" xfId="13165" xr:uid="{00000000-0005-0000-0000-0000E1360000}"/>
    <cellStyle name="style1488871972279" xfId="13166" xr:uid="{00000000-0005-0000-0000-0000E2360000}"/>
    <cellStyle name="style1488871972435" xfId="13167" xr:uid="{00000000-0005-0000-0000-0000E3360000}"/>
    <cellStyle name="style1488871972607" xfId="13168" xr:uid="{00000000-0005-0000-0000-0000E4360000}"/>
    <cellStyle name="style1488871972779" xfId="13169" xr:uid="{00000000-0005-0000-0000-0000E5360000}"/>
    <cellStyle name="style1488871972951" xfId="13170" xr:uid="{00000000-0005-0000-0000-0000E6360000}"/>
    <cellStyle name="style1488871973076" xfId="13171" xr:uid="{00000000-0005-0000-0000-0000E7360000}"/>
    <cellStyle name="style1488871973248" xfId="13172" xr:uid="{00000000-0005-0000-0000-0000E8360000}"/>
    <cellStyle name="style1488871973467" xfId="13173" xr:uid="{00000000-0005-0000-0000-0000E9360000}"/>
    <cellStyle name="style1488871973638" xfId="13174" xr:uid="{00000000-0005-0000-0000-0000EA360000}"/>
    <cellStyle name="style1488871973763" xfId="13175" xr:uid="{00000000-0005-0000-0000-0000EB360000}"/>
    <cellStyle name="style1488871973920" xfId="13176" xr:uid="{00000000-0005-0000-0000-0000EC360000}"/>
    <cellStyle name="style1488871974060" xfId="13177" xr:uid="{00000000-0005-0000-0000-0000ED360000}"/>
    <cellStyle name="style1488871974217" xfId="13178" xr:uid="{00000000-0005-0000-0000-0000EE360000}"/>
    <cellStyle name="style1488871974373" xfId="13179" xr:uid="{00000000-0005-0000-0000-0000EF360000}"/>
    <cellStyle name="style1488871974514" xfId="13180" xr:uid="{00000000-0005-0000-0000-0000F0360000}"/>
    <cellStyle name="style1488871974685" xfId="13181" xr:uid="{00000000-0005-0000-0000-0000F1360000}"/>
    <cellStyle name="style1488871974842" xfId="13182" xr:uid="{00000000-0005-0000-0000-0000F2360000}"/>
    <cellStyle name="style1488871974998" xfId="13183" xr:uid="{00000000-0005-0000-0000-0000F3360000}"/>
    <cellStyle name="style1488871975154" xfId="13184" xr:uid="{00000000-0005-0000-0000-0000F4360000}"/>
    <cellStyle name="style1488871975311" xfId="13185" xr:uid="{00000000-0005-0000-0000-0000F5360000}"/>
    <cellStyle name="style1488871975451" xfId="13186" xr:uid="{00000000-0005-0000-0000-0000F6360000}"/>
    <cellStyle name="style1488871975608" xfId="13187" xr:uid="{00000000-0005-0000-0000-0000F7360000}"/>
    <cellStyle name="style1488871975764" xfId="13188" xr:uid="{00000000-0005-0000-0000-0000F8360000}"/>
    <cellStyle name="style1488871975920" xfId="13189" xr:uid="{00000000-0005-0000-0000-0000F9360000}"/>
    <cellStyle name="style1488871976045" xfId="13190" xr:uid="{00000000-0005-0000-0000-0000FA360000}"/>
    <cellStyle name="style1488871976217" xfId="13191" xr:uid="{00000000-0005-0000-0000-0000FB360000}"/>
    <cellStyle name="style1488871976373" xfId="13192" xr:uid="{00000000-0005-0000-0000-0000FC360000}"/>
    <cellStyle name="style1488871976608" xfId="13193" xr:uid="{00000000-0005-0000-0000-0000FD360000}"/>
    <cellStyle name="style1488871976733" xfId="13194" xr:uid="{00000000-0005-0000-0000-0000FE360000}"/>
    <cellStyle name="style1488874979445" xfId="13195" xr:uid="{00000000-0005-0000-0000-0000FF360000}"/>
    <cellStyle name="style1488874979539" xfId="13196" xr:uid="{00000000-0005-0000-0000-000000370000}"/>
    <cellStyle name="style1488874979648" xfId="13197" xr:uid="{00000000-0005-0000-0000-000001370000}"/>
    <cellStyle name="style1488874979742" xfId="13198" xr:uid="{00000000-0005-0000-0000-000002370000}"/>
    <cellStyle name="style1488874979851" xfId="13199" xr:uid="{00000000-0005-0000-0000-000003370000}"/>
    <cellStyle name="style1488874979945" xfId="13200" xr:uid="{00000000-0005-0000-0000-000004370000}"/>
    <cellStyle name="style1488874980039" xfId="13201" xr:uid="{00000000-0005-0000-0000-000005370000}"/>
    <cellStyle name="style1488874980148" xfId="13202" xr:uid="{00000000-0005-0000-0000-000006370000}"/>
    <cellStyle name="style1488874980242" xfId="13203" xr:uid="{00000000-0005-0000-0000-000007370000}"/>
    <cellStyle name="style1488874980336" xfId="13204" xr:uid="{00000000-0005-0000-0000-000008370000}"/>
    <cellStyle name="style1488874980429" xfId="13205" xr:uid="{00000000-0005-0000-0000-000009370000}"/>
    <cellStyle name="style1488874980539" xfId="13206" xr:uid="{00000000-0005-0000-0000-00000A370000}"/>
    <cellStyle name="style1488874980648" xfId="13207" xr:uid="{00000000-0005-0000-0000-00000B370000}"/>
    <cellStyle name="style1488874980742" xfId="13208" xr:uid="{00000000-0005-0000-0000-00000C370000}"/>
    <cellStyle name="style1488874980851" xfId="13209" xr:uid="{00000000-0005-0000-0000-00000D370000}"/>
    <cellStyle name="style1488874980992" xfId="13210" xr:uid="{00000000-0005-0000-0000-00000E370000}"/>
    <cellStyle name="style1488874981117" xfId="13211" xr:uid="{00000000-0005-0000-0000-00000F370000}"/>
    <cellStyle name="style1488874981211" xfId="13212" xr:uid="{00000000-0005-0000-0000-000010370000}"/>
    <cellStyle name="style1488874981336" xfId="13213" xr:uid="{00000000-0005-0000-0000-000011370000}"/>
    <cellStyle name="style1488874981445" xfId="13214" xr:uid="{00000000-0005-0000-0000-000012370000}"/>
    <cellStyle name="style1488874981554" xfId="13215" xr:uid="{00000000-0005-0000-0000-000013370000}"/>
    <cellStyle name="style1488874981664" xfId="13216" xr:uid="{00000000-0005-0000-0000-000014370000}"/>
    <cellStyle name="style1488874981757" xfId="13217" xr:uid="{00000000-0005-0000-0000-000015370000}"/>
    <cellStyle name="style1488874981867" xfId="13218" xr:uid="{00000000-0005-0000-0000-000016370000}"/>
    <cellStyle name="style1488874981976" xfId="13219" xr:uid="{00000000-0005-0000-0000-000017370000}"/>
    <cellStyle name="style1488874982086" xfId="13220" xr:uid="{00000000-0005-0000-0000-000018370000}"/>
    <cellStyle name="style1488874982195" xfId="13221" xr:uid="{00000000-0005-0000-0000-000019370000}"/>
    <cellStyle name="style1488874982320" xfId="13222" xr:uid="{00000000-0005-0000-0000-00001A370000}"/>
    <cellStyle name="style1488874982430" xfId="13223" xr:uid="{00000000-0005-0000-0000-00001B370000}"/>
    <cellStyle name="style1488874982539" xfId="13224" xr:uid="{00000000-0005-0000-0000-00001C370000}"/>
    <cellStyle name="style1488874982648" xfId="13225" xr:uid="{00000000-0005-0000-0000-00001D370000}"/>
    <cellStyle name="style1488875021327" xfId="13226" xr:uid="{00000000-0005-0000-0000-00001E370000}"/>
    <cellStyle name="style1488875021437" xfId="13227" xr:uid="{00000000-0005-0000-0000-00001F370000}"/>
    <cellStyle name="style1488875021530" xfId="13228" xr:uid="{00000000-0005-0000-0000-000020370000}"/>
    <cellStyle name="style1488875021624" xfId="13229" xr:uid="{00000000-0005-0000-0000-000021370000}"/>
    <cellStyle name="style1488875021718" xfId="13230" xr:uid="{00000000-0005-0000-0000-000022370000}"/>
    <cellStyle name="style1488875021812" xfId="13231" xr:uid="{00000000-0005-0000-0000-000023370000}"/>
    <cellStyle name="style1488875021905" xfId="13232" xr:uid="{00000000-0005-0000-0000-000024370000}"/>
    <cellStyle name="style1488875021999" xfId="13233" xr:uid="{00000000-0005-0000-0000-000025370000}"/>
    <cellStyle name="style1488875022093" xfId="13234" xr:uid="{00000000-0005-0000-0000-000026370000}"/>
    <cellStyle name="style1488875022187" xfId="13235" xr:uid="{00000000-0005-0000-0000-000027370000}"/>
    <cellStyle name="style1488875022296" xfId="13236" xr:uid="{00000000-0005-0000-0000-000028370000}"/>
    <cellStyle name="style1488875022390" xfId="13237" xr:uid="{00000000-0005-0000-0000-000029370000}"/>
    <cellStyle name="style1488875022484" xfId="13238" xr:uid="{00000000-0005-0000-0000-00002A370000}"/>
    <cellStyle name="style1488875022577" xfId="13239" xr:uid="{00000000-0005-0000-0000-00002B370000}"/>
    <cellStyle name="style1488875022687" xfId="13240" xr:uid="{00000000-0005-0000-0000-00002C370000}"/>
    <cellStyle name="style1488875022765" xfId="13241" xr:uid="{00000000-0005-0000-0000-00002D370000}"/>
    <cellStyle name="style1488875022890" xfId="13242" xr:uid="{00000000-0005-0000-0000-00002E370000}"/>
    <cellStyle name="style1488875022984" xfId="13243" xr:uid="{00000000-0005-0000-0000-00002F370000}"/>
    <cellStyle name="style1488875023077" xfId="13244" xr:uid="{00000000-0005-0000-0000-000030370000}"/>
    <cellStyle name="style1488875023171" xfId="13245" xr:uid="{00000000-0005-0000-0000-000031370000}"/>
    <cellStyle name="style1488875023280" xfId="13246" xr:uid="{00000000-0005-0000-0000-000032370000}"/>
    <cellStyle name="style1488875023374" xfId="13247" xr:uid="{00000000-0005-0000-0000-000033370000}"/>
    <cellStyle name="style1488875023468" xfId="13248" xr:uid="{00000000-0005-0000-0000-000034370000}"/>
    <cellStyle name="style1488875023562" xfId="13249" xr:uid="{00000000-0005-0000-0000-000035370000}"/>
    <cellStyle name="style1488875023656" xfId="13250" xr:uid="{00000000-0005-0000-0000-000036370000}"/>
    <cellStyle name="style1488875023750" xfId="13251" xr:uid="{00000000-0005-0000-0000-000037370000}"/>
    <cellStyle name="style1488875023843" xfId="13252" xr:uid="{00000000-0005-0000-0000-000038370000}"/>
    <cellStyle name="style1488875024000" xfId="13253" xr:uid="{00000000-0005-0000-0000-000039370000}"/>
    <cellStyle name="style1488875024078" xfId="13254" xr:uid="{00000000-0005-0000-0000-00003A370000}"/>
    <cellStyle name="style1488875024171" xfId="13255" xr:uid="{00000000-0005-0000-0000-00003B370000}"/>
    <cellStyle name="style1488875024265" xfId="13256" xr:uid="{00000000-0005-0000-0000-00003C370000}"/>
    <cellStyle name="style1488875024390" xfId="13257" xr:uid="{00000000-0005-0000-0000-00003D370000}"/>
    <cellStyle name="style1488875024468" xfId="13258" xr:uid="{00000000-0005-0000-0000-00003E370000}"/>
    <cellStyle name="style1488875024546" xfId="13259" xr:uid="{00000000-0005-0000-0000-00003F370000}"/>
    <cellStyle name="style1488875024625" xfId="13260" xr:uid="{00000000-0005-0000-0000-000040370000}"/>
    <cellStyle name="style1488875024703" xfId="13261" xr:uid="{00000000-0005-0000-0000-000041370000}"/>
    <cellStyle name="style1488875024781" xfId="13262" xr:uid="{00000000-0005-0000-0000-000042370000}"/>
    <cellStyle name="style1488875024859" xfId="13263" xr:uid="{00000000-0005-0000-0000-000043370000}"/>
    <cellStyle name="style1488875024953" xfId="13264" xr:uid="{00000000-0005-0000-0000-000044370000}"/>
    <cellStyle name="style1488875025093" xfId="13265" xr:uid="{00000000-0005-0000-0000-000045370000}"/>
    <cellStyle name="style1488875025171" xfId="13266" xr:uid="{00000000-0005-0000-0000-000046370000}"/>
    <cellStyle name="style1488875025265" xfId="13267" xr:uid="{00000000-0005-0000-0000-000047370000}"/>
    <cellStyle name="style1488875025343" xfId="13268" xr:uid="{00000000-0005-0000-0000-000048370000}"/>
    <cellStyle name="style1488875065103" xfId="13269" xr:uid="{00000000-0005-0000-0000-000049370000}"/>
    <cellStyle name="style1488875065197" xfId="13270" xr:uid="{00000000-0005-0000-0000-00004A370000}"/>
    <cellStyle name="style1488875065290" xfId="13271" xr:uid="{00000000-0005-0000-0000-00004B370000}"/>
    <cellStyle name="style1488875065384" xfId="13272" xr:uid="{00000000-0005-0000-0000-00004C370000}"/>
    <cellStyle name="style1488875065478" xfId="13273" xr:uid="{00000000-0005-0000-0000-00004D370000}"/>
    <cellStyle name="style1488875065572" xfId="13274" xr:uid="{00000000-0005-0000-0000-00004E370000}"/>
    <cellStyle name="style1488875065666" xfId="13275" xr:uid="{00000000-0005-0000-0000-00004F370000}"/>
    <cellStyle name="style1488875065759" xfId="13276" xr:uid="{00000000-0005-0000-0000-000050370000}"/>
    <cellStyle name="style1488875065853" xfId="13277" xr:uid="{00000000-0005-0000-0000-000051370000}"/>
    <cellStyle name="style1488875065947" xfId="13278" xr:uid="{00000000-0005-0000-0000-000052370000}"/>
    <cellStyle name="style1488875066041" xfId="13279" xr:uid="{00000000-0005-0000-0000-000053370000}"/>
    <cellStyle name="style1488875066150" xfId="13280" xr:uid="{00000000-0005-0000-0000-000054370000}"/>
    <cellStyle name="style1488875066244" xfId="13281" xr:uid="{00000000-0005-0000-0000-000055370000}"/>
    <cellStyle name="style1488875066353" xfId="13282" xr:uid="{00000000-0005-0000-0000-000056370000}"/>
    <cellStyle name="style1488875066462" xfId="13283" xr:uid="{00000000-0005-0000-0000-000057370000}"/>
    <cellStyle name="style1488875066556" xfId="13284" xr:uid="{00000000-0005-0000-0000-000058370000}"/>
    <cellStyle name="style1488875066681" xfId="13285" xr:uid="{00000000-0005-0000-0000-000059370000}"/>
    <cellStyle name="style1488875066791" xfId="13286" xr:uid="{00000000-0005-0000-0000-00005A370000}"/>
    <cellStyle name="style1488875066900" xfId="13287" xr:uid="{00000000-0005-0000-0000-00005B370000}"/>
    <cellStyle name="style1488875067009" xfId="13288" xr:uid="{00000000-0005-0000-0000-00005C370000}"/>
    <cellStyle name="style1488875067103" xfId="13289" xr:uid="{00000000-0005-0000-0000-00005D370000}"/>
    <cellStyle name="style1488875067197" xfId="13290" xr:uid="{00000000-0005-0000-0000-00005E370000}"/>
    <cellStyle name="style1488875067306" xfId="13291" xr:uid="{00000000-0005-0000-0000-00005F370000}"/>
    <cellStyle name="style1488875067400" xfId="13292" xr:uid="{00000000-0005-0000-0000-000060370000}"/>
    <cellStyle name="style1488875067478" xfId="13293" xr:uid="{00000000-0005-0000-0000-000061370000}"/>
    <cellStyle name="style1488875067572" xfId="13294" xr:uid="{00000000-0005-0000-0000-000062370000}"/>
    <cellStyle name="style1488875067666" xfId="13295" xr:uid="{00000000-0005-0000-0000-000063370000}"/>
    <cellStyle name="style1488875067775" xfId="13296" xr:uid="{00000000-0005-0000-0000-000064370000}"/>
    <cellStyle name="style1488875067869" xfId="13297" xr:uid="{00000000-0005-0000-0000-000065370000}"/>
    <cellStyle name="style1488875067963" xfId="13298" xr:uid="{00000000-0005-0000-0000-000066370000}"/>
    <cellStyle name="style1488875068072" xfId="13299" xr:uid="{00000000-0005-0000-0000-000067370000}"/>
    <cellStyle name="style1488875106030" xfId="13300" xr:uid="{00000000-0005-0000-0000-000068370000}"/>
    <cellStyle name="style1488875106140" xfId="13301" xr:uid="{00000000-0005-0000-0000-000069370000}"/>
    <cellStyle name="style1488875106233" xfId="13302" xr:uid="{00000000-0005-0000-0000-00006A370000}"/>
    <cellStyle name="style1488875106327" xfId="13303" xr:uid="{00000000-0005-0000-0000-00006B370000}"/>
    <cellStyle name="style1488875106421" xfId="13304" xr:uid="{00000000-0005-0000-0000-00006C370000}"/>
    <cellStyle name="style1488875106515" xfId="13305" xr:uid="{00000000-0005-0000-0000-00006D370000}"/>
    <cellStyle name="style1488875106608" xfId="13306" xr:uid="{00000000-0005-0000-0000-00006E370000}"/>
    <cellStyle name="style1488875106702" xfId="13307" xr:uid="{00000000-0005-0000-0000-00006F370000}"/>
    <cellStyle name="style1488875106796" xfId="13308" xr:uid="{00000000-0005-0000-0000-000070370000}"/>
    <cellStyle name="style1488875106890" xfId="13309" xr:uid="{00000000-0005-0000-0000-000071370000}"/>
    <cellStyle name="style1488875106983" xfId="13310" xr:uid="{00000000-0005-0000-0000-000072370000}"/>
    <cellStyle name="style1488875107093" xfId="13311" xr:uid="{00000000-0005-0000-0000-000073370000}"/>
    <cellStyle name="style1488875107186" xfId="13312" xr:uid="{00000000-0005-0000-0000-000074370000}"/>
    <cellStyle name="style1488875107280" xfId="13313" xr:uid="{00000000-0005-0000-0000-000075370000}"/>
    <cellStyle name="style1488875107374" xfId="13314" xr:uid="{00000000-0005-0000-0000-000076370000}"/>
    <cellStyle name="style1488875107468" xfId="13315" xr:uid="{00000000-0005-0000-0000-000077370000}"/>
    <cellStyle name="style1488875107577" xfId="13316" xr:uid="{00000000-0005-0000-0000-000078370000}"/>
    <cellStyle name="style1488875107687" xfId="13317" xr:uid="{00000000-0005-0000-0000-000079370000}"/>
    <cellStyle name="style1488875107796" xfId="13318" xr:uid="{00000000-0005-0000-0000-00007A370000}"/>
    <cellStyle name="style1488875107890" xfId="13319" xr:uid="{00000000-0005-0000-0000-00007B370000}"/>
    <cellStyle name="style1488875107968" xfId="13320" xr:uid="{00000000-0005-0000-0000-00007C370000}"/>
    <cellStyle name="style1488875108062" xfId="13321" xr:uid="{00000000-0005-0000-0000-00007D370000}"/>
    <cellStyle name="style1488875108155" xfId="13322" xr:uid="{00000000-0005-0000-0000-00007E370000}"/>
    <cellStyle name="style1488875108249" xfId="13323" xr:uid="{00000000-0005-0000-0000-00007F370000}"/>
    <cellStyle name="style1488875108343" xfId="13324" xr:uid="{00000000-0005-0000-0000-000080370000}"/>
    <cellStyle name="style1488875108437" xfId="13325" xr:uid="{00000000-0005-0000-0000-000081370000}"/>
    <cellStyle name="style1488875108530" xfId="13326" xr:uid="{00000000-0005-0000-0000-000082370000}"/>
    <cellStyle name="style1488875108671" xfId="13327" xr:uid="{00000000-0005-0000-0000-000083370000}"/>
    <cellStyle name="style1488875108765" xfId="13328" xr:uid="{00000000-0005-0000-0000-000084370000}"/>
    <cellStyle name="style1488875108859" xfId="13329" xr:uid="{00000000-0005-0000-0000-000085370000}"/>
    <cellStyle name="style1488875108968" xfId="13330" xr:uid="{00000000-0005-0000-0000-000086370000}"/>
    <cellStyle name="style1488875109077" xfId="13331" xr:uid="{00000000-0005-0000-0000-000087370000}"/>
    <cellStyle name="style1488875109140" xfId="13332" xr:uid="{00000000-0005-0000-0000-000088370000}"/>
    <cellStyle name="style1488875109234" xfId="13333" xr:uid="{00000000-0005-0000-0000-000089370000}"/>
    <cellStyle name="style1488875109327" xfId="13334" xr:uid="{00000000-0005-0000-0000-00008A370000}"/>
    <cellStyle name="style1488875109405" xfId="13335" xr:uid="{00000000-0005-0000-0000-00008B370000}"/>
    <cellStyle name="style1488875109484" xfId="13336" xr:uid="{00000000-0005-0000-0000-00008C370000}"/>
    <cellStyle name="style1488875109562" xfId="13337" xr:uid="{00000000-0005-0000-0000-00008D370000}"/>
    <cellStyle name="style1488875109640" xfId="13338" xr:uid="{00000000-0005-0000-0000-00008E370000}"/>
    <cellStyle name="style1488875109765" xfId="13339" xr:uid="{00000000-0005-0000-0000-00008F370000}"/>
    <cellStyle name="style1488875109843" xfId="13340" xr:uid="{00000000-0005-0000-0000-000090370000}"/>
    <cellStyle name="style1488875109921" xfId="13341" xr:uid="{00000000-0005-0000-0000-000091370000}"/>
    <cellStyle name="style1488875110000" xfId="13342" xr:uid="{00000000-0005-0000-0000-000092370000}"/>
    <cellStyle name="style1488875150536" xfId="13343" xr:uid="{00000000-0005-0000-0000-000093370000}"/>
    <cellStyle name="style1488875150646" xfId="13344" xr:uid="{00000000-0005-0000-0000-000094370000}"/>
    <cellStyle name="style1488875150740" xfId="13345" xr:uid="{00000000-0005-0000-0000-000095370000}"/>
    <cellStyle name="style1488875150833" xfId="13346" xr:uid="{00000000-0005-0000-0000-000096370000}"/>
    <cellStyle name="style1488875150927" xfId="13347" xr:uid="{00000000-0005-0000-0000-000097370000}"/>
    <cellStyle name="style1488875151021" xfId="13348" xr:uid="{00000000-0005-0000-0000-000098370000}"/>
    <cellStyle name="style1488875151115" xfId="13349" xr:uid="{00000000-0005-0000-0000-000099370000}"/>
    <cellStyle name="style1488875151208" xfId="13350" xr:uid="{00000000-0005-0000-0000-00009A370000}"/>
    <cellStyle name="style1488875151318" xfId="13351" xr:uid="{00000000-0005-0000-0000-00009B370000}"/>
    <cellStyle name="style1488875151412" xfId="13352" xr:uid="{00000000-0005-0000-0000-00009C370000}"/>
    <cellStyle name="style1488875151490" xfId="13353" xr:uid="{00000000-0005-0000-0000-00009D370000}"/>
    <cellStyle name="style1488875151599" xfId="13354" xr:uid="{00000000-0005-0000-0000-00009E370000}"/>
    <cellStyle name="style1488875151693" xfId="13355" xr:uid="{00000000-0005-0000-0000-00009F370000}"/>
    <cellStyle name="style1488875151787" xfId="13356" xr:uid="{00000000-0005-0000-0000-0000A0370000}"/>
    <cellStyle name="style1488875151896" xfId="13357" xr:uid="{00000000-0005-0000-0000-0000A1370000}"/>
    <cellStyle name="style1488875151990" xfId="13358" xr:uid="{00000000-0005-0000-0000-0000A2370000}"/>
    <cellStyle name="style1488875152099" xfId="13359" xr:uid="{00000000-0005-0000-0000-0000A3370000}"/>
    <cellStyle name="style1488875152193" xfId="13360" xr:uid="{00000000-0005-0000-0000-0000A4370000}"/>
    <cellStyle name="style1488875152287" xfId="13361" xr:uid="{00000000-0005-0000-0000-0000A5370000}"/>
    <cellStyle name="style1488875152380" xfId="13362" xr:uid="{00000000-0005-0000-0000-0000A6370000}"/>
    <cellStyle name="style1488875152474" xfId="13363" xr:uid="{00000000-0005-0000-0000-0000A7370000}"/>
    <cellStyle name="style1488875152568" xfId="13364" xr:uid="{00000000-0005-0000-0000-0000A8370000}"/>
    <cellStyle name="style1488875152662" xfId="13365" xr:uid="{00000000-0005-0000-0000-0000A9370000}"/>
    <cellStyle name="style1488875152755" xfId="13366" xr:uid="{00000000-0005-0000-0000-0000AA370000}"/>
    <cellStyle name="style1488875152849" xfId="13367" xr:uid="{00000000-0005-0000-0000-0000AB370000}"/>
    <cellStyle name="style1488875152943" xfId="13368" xr:uid="{00000000-0005-0000-0000-0000AC370000}"/>
    <cellStyle name="style1488875153037" xfId="13369" xr:uid="{00000000-0005-0000-0000-0000AD370000}"/>
    <cellStyle name="style1488875153146" xfId="13370" xr:uid="{00000000-0005-0000-0000-0000AE370000}"/>
    <cellStyle name="style1488875153240" xfId="13371" xr:uid="{00000000-0005-0000-0000-0000AF370000}"/>
    <cellStyle name="style1488875153334" xfId="13372" xr:uid="{00000000-0005-0000-0000-0000B0370000}"/>
    <cellStyle name="style1488875153427" xfId="13373" xr:uid="{00000000-0005-0000-0000-0000B1370000}"/>
    <cellStyle name="style1488875153537" xfId="13374" xr:uid="{00000000-0005-0000-0000-0000B2370000}"/>
    <cellStyle name="style1488875153599" xfId="13375" xr:uid="{00000000-0005-0000-0000-0000B3370000}"/>
    <cellStyle name="style1488875153693" xfId="13376" xr:uid="{00000000-0005-0000-0000-0000B4370000}"/>
    <cellStyle name="style1488875153771" xfId="13377" xr:uid="{00000000-0005-0000-0000-0000B5370000}"/>
    <cellStyle name="style1488875153849" xfId="13378" xr:uid="{00000000-0005-0000-0000-0000B6370000}"/>
    <cellStyle name="style1488875153927" xfId="13379" xr:uid="{00000000-0005-0000-0000-0000B7370000}"/>
    <cellStyle name="style1488875154005" xfId="13380" xr:uid="{00000000-0005-0000-0000-0000B8370000}"/>
    <cellStyle name="style1488875154084" xfId="13381" xr:uid="{00000000-0005-0000-0000-0000B9370000}"/>
    <cellStyle name="style1488875154193" xfId="13382" xr:uid="{00000000-0005-0000-0000-0000BA370000}"/>
    <cellStyle name="style1488875154271" xfId="13383" xr:uid="{00000000-0005-0000-0000-0000BB370000}"/>
    <cellStyle name="style1488875154349" xfId="13384" xr:uid="{00000000-0005-0000-0000-0000BC370000}"/>
    <cellStyle name="style1488875154428" xfId="13385" xr:uid="{00000000-0005-0000-0000-0000BD370000}"/>
    <cellStyle name="style1488875192020" xfId="13386" xr:uid="{00000000-0005-0000-0000-0000BE370000}"/>
    <cellStyle name="style1488875192129" xfId="13387" xr:uid="{00000000-0005-0000-0000-0000BF370000}"/>
    <cellStyle name="style1488875192223" xfId="13388" xr:uid="{00000000-0005-0000-0000-0000C0370000}"/>
    <cellStyle name="style1488875192317" xfId="13389" xr:uid="{00000000-0005-0000-0000-0000C1370000}"/>
    <cellStyle name="style1488875192410" xfId="13390" xr:uid="{00000000-0005-0000-0000-0000C2370000}"/>
    <cellStyle name="style1488875192520" xfId="13391" xr:uid="{00000000-0005-0000-0000-0000C3370000}"/>
    <cellStyle name="style1488875192629" xfId="13392" xr:uid="{00000000-0005-0000-0000-0000C4370000}"/>
    <cellStyle name="style1488875192723" xfId="13393" xr:uid="{00000000-0005-0000-0000-0000C5370000}"/>
    <cellStyle name="style1488875192817" xfId="13394" xr:uid="{00000000-0005-0000-0000-0000C6370000}"/>
    <cellStyle name="style1488875192910" xfId="13395" xr:uid="{00000000-0005-0000-0000-0000C7370000}"/>
    <cellStyle name="style1488875193004" xfId="13396" xr:uid="{00000000-0005-0000-0000-0000C8370000}"/>
    <cellStyle name="style1488875193098" xfId="13397" xr:uid="{00000000-0005-0000-0000-0000C9370000}"/>
    <cellStyle name="style1488875193207" xfId="13398" xr:uid="{00000000-0005-0000-0000-0000CA370000}"/>
    <cellStyle name="style1488875193301" xfId="13399" xr:uid="{00000000-0005-0000-0000-0000CB370000}"/>
    <cellStyle name="style1488875193395" xfId="13400" xr:uid="{00000000-0005-0000-0000-0000CC370000}"/>
    <cellStyle name="style1488875193489" xfId="13401" xr:uid="{00000000-0005-0000-0000-0000CD370000}"/>
    <cellStyle name="style1488875193582" xfId="13402" xr:uid="{00000000-0005-0000-0000-0000CE370000}"/>
    <cellStyle name="style1488875193707" xfId="13403" xr:uid="{00000000-0005-0000-0000-0000CF370000}"/>
    <cellStyle name="style1488875193817" xfId="13404" xr:uid="{00000000-0005-0000-0000-0000D0370000}"/>
    <cellStyle name="style1488875193926" xfId="13405" xr:uid="{00000000-0005-0000-0000-0000D1370000}"/>
    <cellStyle name="style1488875231686" xfId="13406" xr:uid="{00000000-0005-0000-0000-0000D2370000}"/>
    <cellStyle name="style1488875231779" xfId="13407" xr:uid="{00000000-0005-0000-0000-0000D3370000}"/>
    <cellStyle name="style1488875231873" xfId="13408" xr:uid="{00000000-0005-0000-0000-0000D4370000}"/>
    <cellStyle name="style1488875231967" xfId="13409" xr:uid="{00000000-0005-0000-0000-0000D5370000}"/>
    <cellStyle name="style1488875232061" xfId="13410" xr:uid="{00000000-0005-0000-0000-0000D6370000}"/>
    <cellStyle name="style1488875232139" xfId="13411" xr:uid="{00000000-0005-0000-0000-0000D7370000}"/>
    <cellStyle name="style1488875232217" xfId="13412" xr:uid="{00000000-0005-0000-0000-0000D8370000}"/>
    <cellStyle name="style1488875232326" xfId="13413" xr:uid="{00000000-0005-0000-0000-0000D9370000}"/>
    <cellStyle name="style1488875232420" xfId="13414" xr:uid="{00000000-0005-0000-0000-0000DA370000}"/>
    <cellStyle name="style1488875232514" xfId="13415" xr:uid="{00000000-0005-0000-0000-0000DB370000}"/>
    <cellStyle name="style1488875232608" xfId="13416" xr:uid="{00000000-0005-0000-0000-0000DC370000}"/>
    <cellStyle name="style1488875232701" xfId="13417" xr:uid="{00000000-0005-0000-0000-0000DD370000}"/>
    <cellStyle name="style1488875232795" xfId="13418" xr:uid="{00000000-0005-0000-0000-0000DE370000}"/>
    <cellStyle name="style1488875232889" xfId="13419" xr:uid="{00000000-0005-0000-0000-0000DF370000}"/>
    <cellStyle name="style1488875232983" xfId="13420" xr:uid="{00000000-0005-0000-0000-0000E0370000}"/>
    <cellStyle name="style1488875233076" xfId="13421" xr:uid="{00000000-0005-0000-0000-0000E1370000}"/>
    <cellStyle name="style1488875233170" xfId="13422" xr:uid="{00000000-0005-0000-0000-0000E2370000}"/>
    <cellStyle name="style1488875233280" xfId="13423" xr:uid="{00000000-0005-0000-0000-0000E3370000}"/>
    <cellStyle name="style1488875233405" xfId="13424" xr:uid="{00000000-0005-0000-0000-0000E4370000}"/>
    <cellStyle name="style1488875233499" xfId="13425" xr:uid="{00000000-0005-0000-0000-0000E5370000}"/>
    <cellStyle name="style1488875233592" xfId="13426" xr:uid="{00000000-0005-0000-0000-0000E6370000}"/>
    <cellStyle name="style1488875233686" xfId="13427" xr:uid="{00000000-0005-0000-0000-0000E7370000}"/>
    <cellStyle name="style1488875233780" xfId="13428" xr:uid="{00000000-0005-0000-0000-0000E8370000}"/>
    <cellStyle name="style1488875233874" xfId="13429" xr:uid="{00000000-0005-0000-0000-0000E9370000}"/>
    <cellStyle name="style1488875233967" xfId="13430" xr:uid="{00000000-0005-0000-0000-0000EA370000}"/>
    <cellStyle name="style1488875234061" xfId="13431" xr:uid="{00000000-0005-0000-0000-0000EB370000}"/>
    <cellStyle name="style1488875234155" xfId="13432" xr:uid="{00000000-0005-0000-0000-0000EC370000}"/>
    <cellStyle name="style1488875234249" xfId="13433" xr:uid="{00000000-0005-0000-0000-0000ED370000}"/>
    <cellStyle name="style1488875234342" xfId="13434" xr:uid="{00000000-0005-0000-0000-0000EE370000}"/>
    <cellStyle name="style1488875234436" xfId="13435" xr:uid="{00000000-0005-0000-0000-0000EF370000}"/>
    <cellStyle name="style1488875234530" xfId="13436" xr:uid="{00000000-0005-0000-0000-0000F0370000}"/>
    <cellStyle name="style1488875234639" xfId="13437" xr:uid="{00000000-0005-0000-0000-0000F1370000}"/>
    <cellStyle name="style1488875234733" xfId="13438" xr:uid="{00000000-0005-0000-0000-0000F2370000}"/>
    <cellStyle name="style1488875234827" xfId="13439" xr:uid="{00000000-0005-0000-0000-0000F3370000}"/>
    <cellStyle name="style1488875234905" xfId="13440" xr:uid="{00000000-0005-0000-0000-0000F4370000}"/>
    <cellStyle name="style1488875272755" xfId="13441" xr:uid="{00000000-0005-0000-0000-0000F5370000}"/>
    <cellStyle name="style1488875272849" xfId="13442" xr:uid="{00000000-0005-0000-0000-0000F6370000}"/>
    <cellStyle name="style1488875272942" xfId="13443" xr:uid="{00000000-0005-0000-0000-0000F7370000}"/>
    <cellStyle name="style1488875273036" xfId="13444" xr:uid="{00000000-0005-0000-0000-0000F8370000}"/>
    <cellStyle name="style1488875273130" xfId="13445" xr:uid="{00000000-0005-0000-0000-0000F9370000}"/>
    <cellStyle name="style1488875273208" xfId="13446" xr:uid="{00000000-0005-0000-0000-0000FA370000}"/>
    <cellStyle name="style1488875273286" xfId="13447" xr:uid="{00000000-0005-0000-0000-0000FB370000}"/>
    <cellStyle name="style1488875273380" xfId="13448" xr:uid="{00000000-0005-0000-0000-0000FC370000}"/>
    <cellStyle name="style1488875273489" xfId="13449" xr:uid="{00000000-0005-0000-0000-0000FD370000}"/>
    <cellStyle name="style1488875273568" xfId="13450" xr:uid="{00000000-0005-0000-0000-0000FE370000}"/>
    <cellStyle name="style1488875273661" xfId="13451" xr:uid="{00000000-0005-0000-0000-0000FF370000}"/>
    <cellStyle name="style1488875273771" xfId="13452" xr:uid="{00000000-0005-0000-0000-000000380000}"/>
    <cellStyle name="style1488875273864" xfId="13453" xr:uid="{00000000-0005-0000-0000-000001380000}"/>
    <cellStyle name="style1488875273958" xfId="13454" xr:uid="{00000000-0005-0000-0000-000002380000}"/>
    <cellStyle name="style1488875274036" xfId="13455" xr:uid="{00000000-0005-0000-0000-000003380000}"/>
    <cellStyle name="style1488875274146" xfId="13456" xr:uid="{00000000-0005-0000-0000-000004380000}"/>
    <cellStyle name="style1488875274239" xfId="13457" xr:uid="{00000000-0005-0000-0000-000005380000}"/>
    <cellStyle name="style1488875274380" xfId="13458" xr:uid="{00000000-0005-0000-0000-000006380000}"/>
    <cellStyle name="style1488875274489" xfId="13459" xr:uid="{00000000-0005-0000-0000-000007380000}"/>
    <cellStyle name="style1488875274583" xfId="13460" xr:uid="{00000000-0005-0000-0000-000008380000}"/>
    <cellStyle name="style1488875274677" xfId="13461" xr:uid="{00000000-0005-0000-0000-000009380000}"/>
    <cellStyle name="style1488875274771" xfId="13462" xr:uid="{00000000-0005-0000-0000-00000A380000}"/>
    <cellStyle name="style1488875274864" xfId="13463" xr:uid="{00000000-0005-0000-0000-00000B380000}"/>
    <cellStyle name="style1488875274958" xfId="13464" xr:uid="{00000000-0005-0000-0000-00000C380000}"/>
    <cellStyle name="style1488875275052" xfId="13465" xr:uid="{00000000-0005-0000-0000-00000D380000}"/>
    <cellStyle name="style1488875275146" xfId="13466" xr:uid="{00000000-0005-0000-0000-00000E380000}"/>
    <cellStyle name="style1488875275240" xfId="13467" xr:uid="{00000000-0005-0000-0000-00000F380000}"/>
    <cellStyle name="style1488875275333" xfId="13468" xr:uid="{00000000-0005-0000-0000-000010380000}"/>
    <cellStyle name="style1488875275427" xfId="13469" xr:uid="{00000000-0005-0000-0000-000011380000}"/>
    <cellStyle name="style1488875275521" xfId="13470" xr:uid="{00000000-0005-0000-0000-000012380000}"/>
    <cellStyle name="style1488875275615" xfId="13471" xr:uid="{00000000-0005-0000-0000-000013380000}"/>
    <cellStyle name="style1488875275724" xfId="13472" xr:uid="{00000000-0005-0000-0000-000014380000}"/>
    <cellStyle name="style1488875275818" xfId="13473" xr:uid="{00000000-0005-0000-0000-000015380000}"/>
    <cellStyle name="style1488875275912" xfId="13474" xr:uid="{00000000-0005-0000-0000-000016380000}"/>
    <cellStyle name="style1488875276006" xfId="13475" xr:uid="{00000000-0005-0000-0000-000017380000}"/>
    <cellStyle name="style1489582249900" xfId="13476" xr:uid="{00000000-0005-0000-0000-000018380000}"/>
    <cellStyle name="style1489582250118" xfId="13477" xr:uid="{00000000-0005-0000-0000-000019380000}"/>
    <cellStyle name="style1489582250299" xfId="13478" xr:uid="{00000000-0005-0000-0000-00001A380000}"/>
    <cellStyle name="style1489582250299 2" xfId="22655" xr:uid="{00000000-0005-0000-0000-00001B380000}"/>
    <cellStyle name="style1489582250446" xfId="13479" xr:uid="{00000000-0005-0000-0000-00001C380000}"/>
    <cellStyle name="style1489582250446 2" xfId="22699" xr:uid="{00000000-0005-0000-0000-00001D380000}"/>
    <cellStyle name="style1489582250602" xfId="13480" xr:uid="{00000000-0005-0000-0000-00001E380000}"/>
    <cellStyle name="style1489582250809" xfId="13481" xr:uid="{00000000-0005-0000-0000-00001F380000}"/>
    <cellStyle name="style1489582250809 2" xfId="22658" xr:uid="{00000000-0005-0000-0000-000020380000}"/>
    <cellStyle name="style1489582250947" xfId="13482" xr:uid="{00000000-0005-0000-0000-000021380000}"/>
    <cellStyle name="style1489582251088" xfId="13483" xr:uid="{00000000-0005-0000-0000-000022380000}"/>
    <cellStyle name="style1489582251088 2" xfId="22661" xr:uid="{00000000-0005-0000-0000-000023380000}"/>
    <cellStyle name="style1489582251166" xfId="13484" xr:uid="{00000000-0005-0000-0000-000024380000}"/>
    <cellStyle name="style1489582251166 2" xfId="22664" xr:uid="{00000000-0005-0000-0000-000025380000}"/>
    <cellStyle name="style1489582251291" xfId="13485" xr:uid="{00000000-0005-0000-0000-000026380000}"/>
    <cellStyle name="style1489582251291 2" xfId="22670" xr:uid="{00000000-0005-0000-0000-000027380000}"/>
    <cellStyle name="style1489582251541" xfId="13486" xr:uid="{00000000-0005-0000-0000-000028380000}"/>
    <cellStyle name="style1489582251541 2" xfId="22678" xr:uid="{00000000-0005-0000-0000-000029380000}"/>
    <cellStyle name="style1489582251666" xfId="13487" xr:uid="{00000000-0005-0000-0000-00002A380000}"/>
    <cellStyle name="style1489582251666 2" xfId="22665" xr:uid="{00000000-0005-0000-0000-00002B380000}"/>
    <cellStyle name="style1489582251744" xfId="13488" xr:uid="{00000000-0005-0000-0000-00002C380000}"/>
    <cellStyle name="style1489582251744 2" xfId="22671" xr:uid="{00000000-0005-0000-0000-00002D380000}"/>
    <cellStyle name="style1489582251869" xfId="13489" xr:uid="{00000000-0005-0000-0000-00002E380000}"/>
    <cellStyle name="style1489582251869 2" xfId="22679" xr:uid="{00000000-0005-0000-0000-00002F380000}"/>
    <cellStyle name="style1489582251962" xfId="13490" xr:uid="{00000000-0005-0000-0000-000030380000}"/>
    <cellStyle name="style1489582251962 2" xfId="22724" xr:uid="{00000000-0005-0000-0000-000031380000}"/>
    <cellStyle name="style1489582252072" xfId="13491" xr:uid="{00000000-0005-0000-0000-000032380000}"/>
    <cellStyle name="style1489582252072 2" xfId="22681" xr:uid="{00000000-0005-0000-0000-000033380000}"/>
    <cellStyle name="style1489582252213" xfId="13492" xr:uid="{00000000-0005-0000-0000-000034380000}"/>
    <cellStyle name="style1489582252213 2" xfId="22682" xr:uid="{00000000-0005-0000-0000-000035380000}"/>
    <cellStyle name="style1489582252327" xfId="13493" xr:uid="{00000000-0005-0000-0000-000036380000}"/>
    <cellStyle name="style1489582252479" xfId="13494" xr:uid="{00000000-0005-0000-0000-000037380000}"/>
    <cellStyle name="style1489582252635" xfId="13495" xr:uid="{00000000-0005-0000-0000-000038380000}"/>
    <cellStyle name="style1489582252635 2" xfId="22701" xr:uid="{00000000-0005-0000-0000-000039380000}"/>
    <cellStyle name="style1489582252776" xfId="13496" xr:uid="{00000000-0005-0000-0000-00003A380000}"/>
    <cellStyle name="style1489582252776 2" xfId="22702" xr:uid="{00000000-0005-0000-0000-00003B380000}"/>
    <cellStyle name="style1489582252955" xfId="13497" xr:uid="{00000000-0005-0000-0000-00003C380000}"/>
    <cellStyle name="style1489582252955 2" xfId="22700" xr:uid="{00000000-0005-0000-0000-00003D380000}"/>
    <cellStyle name="style1489582253111" xfId="13498" xr:uid="{00000000-0005-0000-0000-00003E380000}"/>
    <cellStyle name="style1489582253111 2" xfId="22703" xr:uid="{00000000-0005-0000-0000-00003F380000}"/>
    <cellStyle name="style1489582253267" xfId="13499" xr:uid="{00000000-0005-0000-0000-000040380000}"/>
    <cellStyle name="style1489582253267 2" xfId="22704" xr:uid="{00000000-0005-0000-0000-000041380000}"/>
    <cellStyle name="style1489582253434" xfId="13500" xr:uid="{00000000-0005-0000-0000-000042380000}"/>
    <cellStyle name="style1489582253434 2" xfId="22705" xr:uid="{00000000-0005-0000-0000-000043380000}"/>
    <cellStyle name="style1489582253590" xfId="13501" xr:uid="{00000000-0005-0000-0000-000044380000}"/>
    <cellStyle name="style1489582253684" xfId="13502" xr:uid="{00000000-0005-0000-0000-000045380000}"/>
    <cellStyle name="style1489582253684 2" xfId="22706" xr:uid="{00000000-0005-0000-0000-000046380000}"/>
    <cellStyle name="style1489582253762" xfId="13503" xr:uid="{00000000-0005-0000-0000-000047380000}"/>
    <cellStyle name="style1489582253762 2" xfId="22707" xr:uid="{00000000-0005-0000-0000-000048380000}"/>
    <cellStyle name="style1489582253885" xfId="13504" xr:uid="{00000000-0005-0000-0000-000049380000}"/>
    <cellStyle name="style1489582253885 2" xfId="22708" xr:uid="{00000000-0005-0000-0000-00004A380000}"/>
    <cellStyle name="style1489582253981" xfId="13505" xr:uid="{00000000-0005-0000-0000-00004B380000}"/>
    <cellStyle name="style1489582253981 2" xfId="22709" xr:uid="{00000000-0005-0000-0000-00004C380000}"/>
    <cellStyle name="style1489582254184" xfId="13506" xr:uid="{00000000-0005-0000-0000-00004D380000}"/>
    <cellStyle name="style1489582254184 2" xfId="22725" xr:uid="{00000000-0005-0000-0000-00004E380000}"/>
    <cellStyle name="style1489582254309" xfId="13507" xr:uid="{00000000-0005-0000-0000-00004F380000}"/>
    <cellStyle name="style1489582254309 2" xfId="22726" xr:uid="{00000000-0005-0000-0000-000050380000}"/>
    <cellStyle name="style1489582297041" xfId="13508" xr:uid="{00000000-0005-0000-0000-000051380000}"/>
    <cellStyle name="style1489582297183" xfId="13509" xr:uid="{00000000-0005-0000-0000-000052380000}"/>
    <cellStyle name="style1489582297277" xfId="13510" xr:uid="{00000000-0005-0000-0000-000053380000}"/>
    <cellStyle name="style1489582297277 2" xfId="22656" xr:uid="{00000000-0005-0000-0000-000054380000}"/>
    <cellStyle name="style1489582297370" xfId="13511" xr:uid="{00000000-0005-0000-0000-000055380000}"/>
    <cellStyle name="style1489582297370 2" xfId="22688" xr:uid="{00000000-0005-0000-0000-000056380000}"/>
    <cellStyle name="style1489582297480" xfId="13512" xr:uid="{00000000-0005-0000-0000-000057380000}"/>
    <cellStyle name="style1489582297580" xfId="13513" xr:uid="{00000000-0005-0000-0000-000058380000}"/>
    <cellStyle name="style1489582297580 2" xfId="22659" xr:uid="{00000000-0005-0000-0000-000059380000}"/>
    <cellStyle name="style1489582297667" xfId="13514" xr:uid="{00000000-0005-0000-0000-00005A380000}"/>
    <cellStyle name="style1489582297792" xfId="13515" xr:uid="{00000000-0005-0000-0000-00005B380000}"/>
    <cellStyle name="style1489582297792 2" xfId="22662" xr:uid="{00000000-0005-0000-0000-00005C380000}"/>
    <cellStyle name="style1489582297870" xfId="13516" xr:uid="{00000000-0005-0000-0000-00005D380000}"/>
    <cellStyle name="style1489582297870 2" xfId="22666" xr:uid="{00000000-0005-0000-0000-00005E380000}"/>
    <cellStyle name="style1489582297964" xfId="13517" xr:uid="{00000000-0005-0000-0000-00005F380000}"/>
    <cellStyle name="style1489582297964 2" xfId="22672" xr:uid="{00000000-0005-0000-0000-000060380000}"/>
    <cellStyle name="style1489582298089" xfId="13518" xr:uid="{00000000-0005-0000-0000-000061380000}"/>
    <cellStyle name="style1489582298089 2" xfId="22676" xr:uid="{00000000-0005-0000-0000-000062380000}"/>
    <cellStyle name="style1489582298184" xfId="13519" xr:uid="{00000000-0005-0000-0000-000063380000}"/>
    <cellStyle name="style1489582298184 2" xfId="22667" xr:uid="{00000000-0005-0000-0000-000064380000}"/>
    <cellStyle name="style1489582298262" xfId="13520" xr:uid="{00000000-0005-0000-0000-000065380000}"/>
    <cellStyle name="style1489582298262 2" xfId="22673" xr:uid="{00000000-0005-0000-0000-000066380000}"/>
    <cellStyle name="style1489582298355" xfId="13521" xr:uid="{00000000-0005-0000-0000-000067380000}"/>
    <cellStyle name="style1489582298355 2" xfId="22677" xr:uid="{00000000-0005-0000-0000-000068380000}"/>
    <cellStyle name="style1489582298434" xfId="13522" xr:uid="{00000000-0005-0000-0000-000069380000}"/>
    <cellStyle name="style1489582298434 2" xfId="22721" xr:uid="{00000000-0005-0000-0000-00006A380000}"/>
    <cellStyle name="style1489582298527" xfId="13523" xr:uid="{00000000-0005-0000-0000-00006B380000}"/>
    <cellStyle name="style1489582298527 2" xfId="22680" xr:uid="{00000000-0005-0000-0000-00006C380000}"/>
    <cellStyle name="style1489582298700" xfId="13524" xr:uid="{00000000-0005-0000-0000-00006D380000}"/>
    <cellStyle name="style1489582298700 2" xfId="22683" xr:uid="{00000000-0005-0000-0000-00006E380000}"/>
    <cellStyle name="style1489582298810" xfId="13525" xr:uid="{00000000-0005-0000-0000-00006F380000}"/>
    <cellStyle name="style1489582298904" xfId="13526" xr:uid="{00000000-0005-0000-0000-000070380000}"/>
    <cellStyle name="style1489582298997" xfId="13527" xr:uid="{00000000-0005-0000-0000-000071380000}"/>
    <cellStyle name="style1489582298997 2" xfId="22690" xr:uid="{00000000-0005-0000-0000-000072380000}"/>
    <cellStyle name="style1489582299091" xfId="13528" xr:uid="{00000000-0005-0000-0000-000073380000}"/>
    <cellStyle name="style1489582299091 2" xfId="22691" xr:uid="{00000000-0005-0000-0000-000074380000}"/>
    <cellStyle name="style1489582299185" xfId="13529" xr:uid="{00000000-0005-0000-0000-000075380000}"/>
    <cellStyle name="style1489582299185 2" xfId="22689" xr:uid="{00000000-0005-0000-0000-000076380000}"/>
    <cellStyle name="style1489582299263" xfId="13530" xr:uid="{00000000-0005-0000-0000-000077380000}"/>
    <cellStyle name="style1489582299263 2" xfId="22692" xr:uid="{00000000-0005-0000-0000-000078380000}"/>
    <cellStyle name="style1489582299404" xfId="13531" xr:uid="{00000000-0005-0000-0000-000079380000}"/>
    <cellStyle name="style1489582299404 2" xfId="22693" xr:uid="{00000000-0005-0000-0000-00007A380000}"/>
    <cellStyle name="style1489582299513" xfId="13532" xr:uid="{00000000-0005-0000-0000-00007B380000}"/>
    <cellStyle name="style1489582299513 2" xfId="22694" xr:uid="{00000000-0005-0000-0000-00007C380000}"/>
    <cellStyle name="style1489582299638" xfId="13533" xr:uid="{00000000-0005-0000-0000-00007D380000}"/>
    <cellStyle name="style1489582299752" xfId="13534" xr:uid="{00000000-0005-0000-0000-00007E380000}"/>
    <cellStyle name="style1489582299752 2" xfId="22695" xr:uid="{00000000-0005-0000-0000-00007F380000}"/>
    <cellStyle name="style1489582299830" xfId="13535" xr:uid="{00000000-0005-0000-0000-000080380000}"/>
    <cellStyle name="style1489582299830 2" xfId="22696" xr:uid="{00000000-0005-0000-0000-000081380000}"/>
    <cellStyle name="style1489582299955" xfId="13536" xr:uid="{00000000-0005-0000-0000-000082380000}"/>
    <cellStyle name="style1489582299955 2" xfId="22697" xr:uid="{00000000-0005-0000-0000-000083380000}"/>
    <cellStyle name="style1489582300049" xfId="13537" xr:uid="{00000000-0005-0000-0000-000084380000}"/>
    <cellStyle name="style1489582300049 2" xfId="22698" xr:uid="{00000000-0005-0000-0000-000085380000}"/>
    <cellStyle name="style1489582300218" xfId="13538" xr:uid="{00000000-0005-0000-0000-000086380000}"/>
    <cellStyle name="style1489582300218 2" xfId="22722" xr:uid="{00000000-0005-0000-0000-000087380000}"/>
    <cellStyle name="style1489582300312" xfId="13539" xr:uid="{00000000-0005-0000-0000-000088380000}"/>
    <cellStyle name="style1489582300312 2" xfId="22723" xr:uid="{00000000-0005-0000-0000-000089380000}"/>
    <cellStyle name="style1489582340647" xfId="13540" xr:uid="{00000000-0005-0000-0000-00008A380000}"/>
    <cellStyle name="style1489582340757" xfId="13541" xr:uid="{00000000-0005-0000-0000-00008B380000}"/>
    <cellStyle name="style1489582340851" xfId="13542" xr:uid="{00000000-0005-0000-0000-00008C380000}"/>
    <cellStyle name="style1489582340851 2" xfId="22657" xr:uid="{00000000-0005-0000-0000-00008D380000}"/>
    <cellStyle name="style1489582340929" xfId="13543" xr:uid="{00000000-0005-0000-0000-00008E380000}"/>
    <cellStyle name="style1489582340929 2" xfId="22710" xr:uid="{00000000-0005-0000-0000-00008F380000}"/>
    <cellStyle name="style1489582341022" xfId="13544" xr:uid="{00000000-0005-0000-0000-000090380000}"/>
    <cellStyle name="style1489582341116" xfId="13545" xr:uid="{00000000-0005-0000-0000-000091380000}"/>
    <cellStyle name="style1489582341116 2" xfId="22660" xr:uid="{00000000-0005-0000-0000-000092380000}"/>
    <cellStyle name="style1489582341210" xfId="13546" xr:uid="{00000000-0005-0000-0000-000093380000}"/>
    <cellStyle name="style1489582341288" xfId="13547" xr:uid="{00000000-0005-0000-0000-000094380000}"/>
    <cellStyle name="style1489582341288 2" xfId="22663" xr:uid="{00000000-0005-0000-0000-000095380000}"/>
    <cellStyle name="style1489582341367" xfId="13548" xr:uid="{00000000-0005-0000-0000-000096380000}"/>
    <cellStyle name="style1489582341367 2" xfId="22668" xr:uid="{00000000-0005-0000-0000-000097380000}"/>
    <cellStyle name="style1489582341461" xfId="13549" xr:uid="{00000000-0005-0000-0000-000098380000}"/>
    <cellStyle name="style1489582341461 2" xfId="22674" xr:uid="{00000000-0005-0000-0000-000099380000}"/>
    <cellStyle name="style1489582341586" xfId="13550" xr:uid="{00000000-0005-0000-0000-00009A380000}"/>
    <cellStyle name="style1489582341586 2" xfId="22684" xr:uid="{00000000-0005-0000-0000-00009B380000}"/>
    <cellStyle name="style1489582341680" xfId="13551" xr:uid="{00000000-0005-0000-0000-00009C380000}"/>
    <cellStyle name="style1489582341680 2" xfId="22669" xr:uid="{00000000-0005-0000-0000-00009D380000}"/>
    <cellStyle name="style1489582341758" xfId="13552" xr:uid="{00000000-0005-0000-0000-00009E380000}"/>
    <cellStyle name="style1489582341758 2" xfId="22675" xr:uid="{00000000-0005-0000-0000-00009F380000}"/>
    <cellStyle name="style1489582341867" xfId="13553" xr:uid="{00000000-0005-0000-0000-0000A0380000}"/>
    <cellStyle name="style1489582341867 2" xfId="22685" xr:uid="{00000000-0005-0000-0000-0000A1380000}"/>
    <cellStyle name="style1489582341945" xfId="13554" xr:uid="{00000000-0005-0000-0000-0000A2380000}"/>
    <cellStyle name="style1489582341945 2" xfId="22727" xr:uid="{00000000-0005-0000-0000-0000A3380000}"/>
    <cellStyle name="style1489582342023" xfId="13555" xr:uid="{00000000-0005-0000-0000-0000A4380000}"/>
    <cellStyle name="style1489582342023 2" xfId="22686" xr:uid="{00000000-0005-0000-0000-0000A5380000}"/>
    <cellStyle name="style1489582342164" xfId="13556" xr:uid="{00000000-0005-0000-0000-0000A6380000}"/>
    <cellStyle name="style1489582342164 2" xfId="22687" xr:uid="{00000000-0005-0000-0000-0000A7380000}"/>
    <cellStyle name="style1489582342320" xfId="13557" xr:uid="{00000000-0005-0000-0000-0000A8380000}"/>
    <cellStyle name="style1489582342430" xfId="13558" xr:uid="{00000000-0005-0000-0000-0000A9380000}"/>
    <cellStyle name="style1489582342539" xfId="13559" xr:uid="{00000000-0005-0000-0000-0000AA380000}"/>
    <cellStyle name="style1489582342539 2" xfId="22712" xr:uid="{00000000-0005-0000-0000-0000AB380000}"/>
    <cellStyle name="style1489582342633" xfId="13560" xr:uid="{00000000-0005-0000-0000-0000AC380000}"/>
    <cellStyle name="style1489582342633 2" xfId="22713" xr:uid="{00000000-0005-0000-0000-0000AD380000}"/>
    <cellStyle name="style1489582342758" xfId="13561" xr:uid="{00000000-0005-0000-0000-0000AE380000}"/>
    <cellStyle name="style1489582342758 2" xfId="22711" xr:uid="{00000000-0005-0000-0000-0000AF380000}"/>
    <cellStyle name="style1489582342852" xfId="13562" xr:uid="{00000000-0005-0000-0000-0000B0380000}"/>
    <cellStyle name="style1489582342852 2" xfId="22714" xr:uid="{00000000-0005-0000-0000-0000B1380000}"/>
    <cellStyle name="style1489582342963" xfId="13563" xr:uid="{00000000-0005-0000-0000-0000B2380000}"/>
    <cellStyle name="style1489582342963 2" xfId="22715" xr:uid="{00000000-0005-0000-0000-0000B3380000}"/>
    <cellStyle name="style1489582343057" xfId="13564" xr:uid="{00000000-0005-0000-0000-0000B4380000}"/>
    <cellStyle name="style1489582343057 2" xfId="22716" xr:uid="{00000000-0005-0000-0000-0000B5380000}"/>
    <cellStyle name="style1489582343166" xfId="13565" xr:uid="{00000000-0005-0000-0000-0000B6380000}"/>
    <cellStyle name="style1489582343276" xfId="13566" xr:uid="{00000000-0005-0000-0000-0000B7380000}"/>
    <cellStyle name="style1489582343276 2" xfId="22717" xr:uid="{00000000-0005-0000-0000-0000B8380000}"/>
    <cellStyle name="style1489582343399" xfId="13567" xr:uid="{00000000-0005-0000-0000-0000B9380000}"/>
    <cellStyle name="style1489582343399 2" xfId="22718" xr:uid="{00000000-0005-0000-0000-0000BA380000}"/>
    <cellStyle name="style1489582343493" xfId="13568" xr:uid="{00000000-0005-0000-0000-0000BB380000}"/>
    <cellStyle name="style1489582343493 2" xfId="22719" xr:uid="{00000000-0005-0000-0000-0000BC380000}"/>
    <cellStyle name="style1489582343618" xfId="13569" xr:uid="{00000000-0005-0000-0000-0000BD380000}"/>
    <cellStyle name="style1489582343618 2" xfId="22720" xr:uid="{00000000-0005-0000-0000-0000BE380000}"/>
    <cellStyle name="style1489582343774" xfId="13570" xr:uid="{00000000-0005-0000-0000-0000BF380000}"/>
    <cellStyle name="style1489582343774 2" xfId="22728" xr:uid="{00000000-0005-0000-0000-0000C0380000}"/>
    <cellStyle name="style1489582343852" xfId="13571" xr:uid="{00000000-0005-0000-0000-0000C1380000}"/>
    <cellStyle name="style1489582343852 2" xfId="22729" xr:uid="{00000000-0005-0000-0000-0000C2380000}"/>
    <cellStyle name="style1489582592060" xfId="13572" xr:uid="{00000000-0005-0000-0000-0000C3380000}"/>
    <cellStyle name="style1489582592060 2" xfId="22382" xr:uid="{00000000-0005-0000-0000-0000C4380000}"/>
    <cellStyle name="style1489582592185" xfId="13573" xr:uid="{00000000-0005-0000-0000-0000C5380000}"/>
    <cellStyle name="style1489582592185 2" xfId="22383" xr:uid="{00000000-0005-0000-0000-0000C6380000}"/>
    <cellStyle name="style1489582592263" xfId="13574" xr:uid="{00000000-0005-0000-0000-0000C7380000}"/>
    <cellStyle name="style1489582592263 2" xfId="22388" xr:uid="{00000000-0005-0000-0000-0000C8380000}"/>
    <cellStyle name="style1489582592373" xfId="13575" xr:uid="{00000000-0005-0000-0000-0000C9380000}"/>
    <cellStyle name="style1489582592373 2" xfId="22389" xr:uid="{00000000-0005-0000-0000-0000CA380000}"/>
    <cellStyle name="style1489582592482" xfId="13576" xr:uid="{00000000-0005-0000-0000-0000CB380000}"/>
    <cellStyle name="style1489582592560" xfId="13577" xr:uid="{00000000-0005-0000-0000-0000CC380000}"/>
    <cellStyle name="style1489582592560 2" xfId="22385" xr:uid="{00000000-0005-0000-0000-0000CD380000}"/>
    <cellStyle name="style1489582592685" xfId="13578" xr:uid="{00000000-0005-0000-0000-0000CE380000}"/>
    <cellStyle name="style1489582592685 2" xfId="22386" xr:uid="{00000000-0005-0000-0000-0000CF380000}"/>
    <cellStyle name="style1489582592779" xfId="13579" xr:uid="{00000000-0005-0000-0000-0000D0380000}"/>
    <cellStyle name="style1489582592779 2" xfId="22384" xr:uid="{00000000-0005-0000-0000-0000D1380000}"/>
    <cellStyle name="style1489582592874" xfId="13580" xr:uid="{00000000-0005-0000-0000-0000D2380000}"/>
    <cellStyle name="style1489582592874 2" xfId="22387" xr:uid="{00000000-0005-0000-0000-0000D3380000}"/>
    <cellStyle name="style1489582592968" xfId="13581" xr:uid="{00000000-0005-0000-0000-0000D4380000}"/>
    <cellStyle name="style1489582592968 2" xfId="22390" xr:uid="{00000000-0005-0000-0000-0000D5380000}"/>
    <cellStyle name="style1489582593062" xfId="13582" xr:uid="{00000000-0005-0000-0000-0000D6380000}"/>
    <cellStyle name="style1489582593062 2" xfId="22391" xr:uid="{00000000-0005-0000-0000-0000D7380000}"/>
    <cellStyle name="style1489582593140" xfId="13583" xr:uid="{00000000-0005-0000-0000-0000D8380000}"/>
    <cellStyle name="style1489582593140 2" xfId="22392" xr:uid="{00000000-0005-0000-0000-0000D9380000}"/>
    <cellStyle name="style1489582593249" xfId="13584" xr:uid="{00000000-0005-0000-0000-0000DA380000}"/>
    <cellStyle name="style1489582593249 2" xfId="22393" xr:uid="{00000000-0005-0000-0000-0000DB380000}"/>
    <cellStyle name="style1489582593349" xfId="13585" xr:uid="{00000000-0005-0000-0000-0000DC380000}"/>
    <cellStyle name="style1489582593349 2" xfId="22394" xr:uid="{00000000-0005-0000-0000-0000DD380000}"/>
    <cellStyle name="style1489582593451" xfId="13586" xr:uid="{00000000-0005-0000-0000-0000DE380000}"/>
    <cellStyle name="style1489582593451 2" xfId="22400" xr:uid="{00000000-0005-0000-0000-0000DF380000}"/>
    <cellStyle name="style1489582593561" xfId="13587" xr:uid="{00000000-0005-0000-0000-0000E0380000}"/>
    <cellStyle name="style1489582593561 2" xfId="22395" xr:uid="{00000000-0005-0000-0000-0000E1380000}"/>
    <cellStyle name="style1489582593717" xfId="13588" xr:uid="{00000000-0005-0000-0000-0000E2380000}"/>
    <cellStyle name="style1489582593717 2" xfId="22401" xr:uid="{00000000-0005-0000-0000-0000E3380000}"/>
    <cellStyle name="style1489582593842" xfId="13589" xr:uid="{00000000-0005-0000-0000-0000E4380000}"/>
    <cellStyle name="style1489582593842 2" xfId="22406" xr:uid="{00000000-0005-0000-0000-0000E5380000}"/>
    <cellStyle name="style1489582593937" xfId="13590" xr:uid="{00000000-0005-0000-0000-0000E6380000}"/>
    <cellStyle name="style1489582593937 2" xfId="22407" xr:uid="{00000000-0005-0000-0000-0000E7380000}"/>
    <cellStyle name="style1489582594062" xfId="13591" xr:uid="{00000000-0005-0000-0000-0000E8380000}"/>
    <cellStyle name="style1489582594062 2" xfId="22396" xr:uid="{00000000-0005-0000-0000-0000E9380000}"/>
    <cellStyle name="style1489582594156" xfId="13592" xr:uid="{00000000-0005-0000-0000-0000EA380000}"/>
    <cellStyle name="style1489582594156 2" xfId="22397" xr:uid="{00000000-0005-0000-0000-0000EB380000}"/>
    <cellStyle name="style1489582594265" xfId="13593" xr:uid="{00000000-0005-0000-0000-0000EC380000}"/>
    <cellStyle name="style1489582594265 2" xfId="22398" xr:uid="{00000000-0005-0000-0000-0000ED380000}"/>
    <cellStyle name="style1489582594383" xfId="13594" xr:uid="{00000000-0005-0000-0000-0000EE380000}"/>
    <cellStyle name="style1489582594383 2" xfId="22399" xr:uid="{00000000-0005-0000-0000-0000EF380000}"/>
    <cellStyle name="style1489582594484" xfId="13595" xr:uid="{00000000-0005-0000-0000-0000F0380000}"/>
    <cellStyle name="style1489582594484 2" xfId="22402" xr:uid="{00000000-0005-0000-0000-0000F1380000}"/>
    <cellStyle name="style1489582594578" xfId="13596" xr:uid="{00000000-0005-0000-0000-0000F2380000}"/>
    <cellStyle name="style1489582594578 2" xfId="22403" xr:uid="{00000000-0005-0000-0000-0000F3380000}"/>
    <cellStyle name="style1489582594687" xfId="13597" xr:uid="{00000000-0005-0000-0000-0000F4380000}"/>
    <cellStyle name="style1489582594687 2" xfId="22404" xr:uid="{00000000-0005-0000-0000-0000F5380000}"/>
    <cellStyle name="style1489582594797" xfId="13598" xr:uid="{00000000-0005-0000-0000-0000F6380000}"/>
    <cellStyle name="style1489582594797 2" xfId="22405" xr:uid="{00000000-0005-0000-0000-0000F7380000}"/>
    <cellStyle name="style1489582594923" xfId="13599" xr:uid="{00000000-0005-0000-0000-0000F8380000}"/>
    <cellStyle name="style1489582594923 2" xfId="22408" xr:uid="{00000000-0005-0000-0000-0000F9380000}"/>
    <cellStyle name="style1489582595032" xfId="13600" xr:uid="{00000000-0005-0000-0000-0000FA380000}"/>
    <cellStyle name="style1489582595032 2" xfId="22409" xr:uid="{00000000-0005-0000-0000-0000FB380000}"/>
    <cellStyle name="style1489582595141" xfId="13601" xr:uid="{00000000-0005-0000-0000-0000FC380000}"/>
    <cellStyle name="style1489582595141 2" xfId="22410" xr:uid="{00000000-0005-0000-0000-0000FD380000}"/>
    <cellStyle name="style1489582595251" xfId="13602" xr:uid="{00000000-0005-0000-0000-0000FE380000}"/>
    <cellStyle name="style1489582595251 2" xfId="22411" xr:uid="{00000000-0005-0000-0000-0000FF380000}"/>
    <cellStyle name="style1489582644144" xfId="13603" xr:uid="{00000000-0005-0000-0000-000000390000}"/>
    <cellStyle name="style1489582644144 2" xfId="22412" xr:uid="{00000000-0005-0000-0000-000001390000}"/>
    <cellStyle name="style1489582644255" xfId="13604" xr:uid="{00000000-0005-0000-0000-000002390000}"/>
    <cellStyle name="style1489582644255 2" xfId="22413" xr:uid="{00000000-0005-0000-0000-000003390000}"/>
    <cellStyle name="style1489582644365" xfId="13605" xr:uid="{00000000-0005-0000-0000-000004390000}"/>
    <cellStyle name="style1489582644365 2" xfId="22418" xr:uid="{00000000-0005-0000-0000-000005390000}"/>
    <cellStyle name="style1489582644459" xfId="13606" xr:uid="{00000000-0005-0000-0000-000006390000}"/>
    <cellStyle name="style1489582644459 2" xfId="22419" xr:uid="{00000000-0005-0000-0000-000007390000}"/>
    <cellStyle name="style1489582644537" xfId="13607" xr:uid="{00000000-0005-0000-0000-000008390000}"/>
    <cellStyle name="style1489582644646" xfId="13608" xr:uid="{00000000-0005-0000-0000-000009390000}"/>
    <cellStyle name="style1489582644646 2" xfId="22415" xr:uid="{00000000-0005-0000-0000-00000A390000}"/>
    <cellStyle name="style1489582644746" xfId="13609" xr:uid="{00000000-0005-0000-0000-00000B390000}"/>
    <cellStyle name="style1489582644746 2" xfId="22416" xr:uid="{00000000-0005-0000-0000-00000C390000}"/>
    <cellStyle name="style1489582644833" xfId="13610" xr:uid="{00000000-0005-0000-0000-00000D390000}"/>
    <cellStyle name="style1489582644833 2" xfId="22414" xr:uid="{00000000-0005-0000-0000-00000E390000}"/>
    <cellStyle name="style1489582644911" xfId="13611" xr:uid="{00000000-0005-0000-0000-00000F390000}"/>
    <cellStyle name="style1489582644911 2" xfId="22417" xr:uid="{00000000-0005-0000-0000-000010390000}"/>
    <cellStyle name="style1489582645005" xfId="13612" xr:uid="{00000000-0005-0000-0000-000011390000}"/>
    <cellStyle name="style1489582645005 2" xfId="22420" xr:uid="{00000000-0005-0000-0000-000012390000}"/>
    <cellStyle name="style1489582645083" xfId="13613" xr:uid="{00000000-0005-0000-0000-000013390000}"/>
    <cellStyle name="style1489582645083 2" xfId="22421" xr:uid="{00000000-0005-0000-0000-000014390000}"/>
    <cellStyle name="style1489582645192" xfId="13614" xr:uid="{00000000-0005-0000-0000-000015390000}"/>
    <cellStyle name="style1489582645192 2" xfId="22422" xr:uid="{00000000-0005-0000-0000-000016390000}"/>
    <cellStyle name="style1489582645287" xfId="13615" xr:uid="{00000000-0005-0000-0000-000017390000}"/>
    <cellStyle name="style1489582645287 2" xfId="22423" xr:uid="{00000000-0005-0000-0000-000018390000}"/>
    <cellStyle name="style1489582645381" xfId="13616" xr:uid="{00000000-0005-0000-0000-000019390000}"/>
    <cellStyle name="style1489582645381 2" xfId="22424" xr:uid="{00000000-0005-0000-0000-00001A390000}"/>
    <cellStyle name="style1489582645475" xfId="13617" xr:uid="{00000000-0005-0000-0000-00001B390000}"/>
    <cellStyle name="style1489582645475 2" xfId="22430" xr:uid="{00000000-0005-0000-0000-00001C390000}"/>
    <cellStyle name="style1489582645584" xfId="13618" xr:uid="{00000000-0005-0000-0000-00001D390000}"/>
    <cellStyle name="style1489582645584 2" xfId="22425" xr:uid="{00000000-0005-0000-0000-00001E390000}"/>
    <cellStyle name="style1489582645725" xfId="13619" xr:uid="{00000000-0005-0000-0000-00001F390000}"/>
    <cellStyle name="style1489582645725 2" xfId="22431" xr:uid="{00000000-0005-0000-0000-000020390000}"/>
    <cellStyle name="style1489582645881" xfId="13620" xr:uid="{00000000-0005-0000-0000-000021390000}"/>
    <cellStyle name="style1489582645881 2" xfId="22436" xr:uid="{00000000-0005-0000-0000-000022390000}"/>
    <cellStyle name="style1489582645991" xfId="13621" xr:uid="{00000000-0005-0000-0000-000023390000}"/>
    <cellStyle name="style1489582645991 2" xfId="22437" xr:uid="{00000000-0005-0000-0000-000024390000}"/>
    <cellStyle name="style1489582646084" xfId="13622" xr:uid="{00000000-0005-0000-0000-000025390000}"/>
    <cellStyle name="style1489582646084 2" xfId="22426" xr:uid="{00000000-0005-0000-0000-000026390000}"/>
    <cellStyle name="style1489582646178" xfId="13623" xr:uid="{00000000-0005-0000-0000-000027390000}"/>
    <cellStyle name="style1489582646178 2" xfId="22427" xr:uid="{00000000-0005-0000-0000-000028390000}"/>
    <cellStyle name="style1489582646288" xfId="13624" xr:uid="{00000000-0005-0000-0000-000029390000}"/>
    <cellStyle name="style1489582646288 2" xfId="22428" xr:uid="{00000000-0005-0000-0000-00002A390000}"/>
    <cellStyle name="style1489582646382" xfId="13625" xr:uid="{00000000-0005-0000-0000-00002B390000}"/>
    <cellStyle name="style1489582646382 2" xfId="22429" xr:uid="{00000000-0005-0000-0000-00002C390000}"/>
    <cellStyle name="style1489582646491" xfId="13626" xr:uid="{00000000-0005-0000-0000-00002D390000}"/>
    <cellStyle name="style1489582646491 2" xfId="22432" xr:uid="{00000000-0005-0000-0000-00002E390000}"/>
    <cellStyle name="style1489582646601" xfId="13627" xr:uid="{00000000-0005-0000-0000-00002F390000}"/>
    <cellStyle name="style1489582646601 2" xfId="22433" xr:uid="{00000000-0005-0000-0000-000030390000}"/>
    <cellStyle name="style1489582646710" xfId="13628" xr:uid="{00000000-0005-0000-0000-000031390000}"/>
    <cellStyle name="style1489582646710 2" xfId="22434" xr:uid="{00000000-0005-0000-0000-000032390000}"/>
    <cellStyle name="style1489582646821" xfId="13629" xr:uid="{00000000-0005-0000-0000-000033390000}"/>
    <cellStyle name="style1489582646821 2" xfId="22435" xr:uid="{00000000-0005-0000-0000-000034390000}"/>
    <cellStyle name="style1489582647040" xfId="13630" xr:uid="{00000000-0005-0000-0000-000035390000}"/>
    <cellStyle name="style1489582647040 2" xfId="22438" xr:uid="{00000000-0005-0000-0000-000036390000}"/>
    <cellStyle name="style1489582647149" xfId="13631" xr:uid="{00000000-0005-0000-0000-000037390000}"/>
    <cellStyle name="style1489582647149 2" xfId="22439" xr:uid="{00000000-0005-0000-0000-000038390000}"/>
    <cellStyle name="style1489582647305" xfId="13632" xr:uid="{00000000-0005-0000-0000-000039390000}"/>
    <cellStyle name="style1489582647305 2" xfId="22440" xr:uid="{00000000-0005-0000-0000-00003A390000}"/>
    <cellStyle name="style1489582647414" xfId="13633" xr:uid="{00000000-0005-0000-0000-00003B390000}"/>
    <cellStyle name="style1489582647414 2" xfId="22441" xr:uid="{00000000-0005-0000-0000-00003C390000}"/>
    <cellStyle name="style1489582647555" xfId="13634" xr:uid="{00000000-0005-0000-0000-00003D390000}"/>
    <cellStyle name="style1489582647555 2" xfId="22442" xr:uid="{00000000-0005-0000-0000-00003E390000}"/>
    <cellStyle name="style1489582647664" xfId="13635" xr:uid="{00000000-0005-0000-0000-00003F390000}"/>
    <cellStyle name="style1489582647664 2" xfId="22443" xr:uid="{00000000-0005-0000-0000-000040390000}"/>
    <cellStyle name="style1489582647758" xfId="13636" xr:uid="{00000000-0005-0000-0000-000041390000}"/>
    <cellStyle name="style1489582647758 2" xfId="22444" xr:uid="{00000000-0005-0000-0000-000042390000}"/>
    <cellStyle name="style1489582647884" xfId="13637" xr:uid="{00000000-0005-0000-0000-000043390000}"/>
    <cellStyle name="style1489582647884 2" xfId="22445" xr:uid="{00000000-0005-0000-0000-000044390000}"/>
    <cellStyle name="style1489582647962" xfId="13638" xr:uid="{00000000-0005-0000-0000-000045390000}"/>
    <cellStyle name="style1489582647962 2" xfId="22446" xr:uid="{00000000-0005-0000-0000-000046390000}"/>
    <cellStyle name="style1489582648056" xfId="13639" xr:uid="{00000000-0005-0000-0000-000047390000}"/>
    <cellStyle name="style1489582648056 2" xfId="22447" xr:uid="{00000000-0005-0000-0000-000048390000}"/>
    <cellStyle name="style1489582648134" xfId="13640" xr:uid="{00000000-0005-0000-0000-000049390000}"/>
    <cellStyle name="style1489582648134 2" xfId="22448" xr:uid="{00000000-0005-0000-0000-00004A390000}"/>
    <cellStyle name="style1489582648197" xfId="13641" xr:uid="{00000000-0005-0000-0000-00004B390000}"/>
    <cellStyle name="style1489582648197 2" xfId="22449" xr:uid="{00000000-0005-0000-0000-00004C390000}"/>
    <cellStyle name="style1489582648369" xfId="13642" xr:uid="{00000000-0005-0000-0000-00004D390000}"/>
    <cellStyle name="style1489582648369 2" xfId="22450" xr:uid="{00000000-0005-0000-0000-00004E390000}"/>
    <cellStyle name="style1489582648447" xfId="13643" xr:uid="{00000000-0005-0000-0000-00004F390000}"/>
    <cellStyle name="style1489582648447 2" xfId="22451" xr:uid="{00000000-0005-0000-0000-000050390000}"/>
    <cellStyle name="style1489582648525" xfId="13644" xr:uid="{00000000-0005-0000-0000-000051390000}"/>
    <cellStyle name="style1489582648525 2" xfId="22452" xr:uid="{00000000-0005-0000-0000-000052390000}"/>
    <cellStyle name="style1489582648603" xfId="13645" xr:uid="{00000000-0005-0000-0000-000053390000}"/>
    <cellStyle name="style1489582648603 2" xfId="22453" xr:uid="{00000000-0005-0000-0000-000054390000}"/>
    <cellStyle name="style1489582688175" xfId="13646" xr:uid="{00000000-0005-0000-0000-000055390000}"/>
    <cellStyle name="style1489582688175 2" xfId="22454" xr:uid="{00000000-0005-0000-0000-000056390000}"/>
    <cellStyle name="style1489582688284" xfId="13647" xr:uid="{00000000-0005-0000-0000-000057390000}"/>
    <cellStyle name="style1489582688284 2" xfId="22455" xr:uid="{00000000-0005-0000-0000-000058390000}"/>
    <cellStyle name="style1489582688378" xfId="13648" xr:uid="{00000000-0005-0000-0000-000059390000}"/>
    <cellStyle name="style1489582688378 2" xfId="22460" xr:uid="{00000000-0005-0000-0000-00005A390000}"/>
    <cellStyle name="style1489582688472" xfId="13649" xr:uid="{00000000-0005-0000-0000-00005B390000}"/>
    <cellStyle name="style1489582688472 2" xfId="22461" xr:uid="{00000000-0005-0000-0000-00005C390000}"/>
    <cellStyle name="style1489582688550" xfId="13650" xr:uid="{00000000-0005-0000-0000-00005D390000}"/>
    <cellStyle name="style1489582688644" xfId="13651" xr:uid="{00000000-0005-0000-0000-00005E390000}"/>
    <cellStyle name="style1489582688644 2" xfId="22457" xr:uid="{00000000-0005-0000-0000-00005F390000}"/>
    <cellStyle name="style1489582688738" xfId="13652" xr:uid="{00000000-0005-0000-0000-000060390000}"/>
    <cellStyle name="style1489582688738 2" xfId="22458" xr:uid="{00000000-0005-0000-0000-000061390000}"/>
    <cellStyle name="style1489582688816" xfId="13653" xr:uid="{00000000-0005-0000-0000-000062390000}"/>
    <cellStyle name="style1489582688816 2" xfId="22456" xr:uid="{00000000-0005-0000-0000-000063390000}"/>
    <cellStyle name="style1489582688909" xfId="13654" xr:uid="{00000000-0005-0000-0000-000064390000}"/>
    <cellStyle name="style1489582688909 2" xfId="22459" xr:uid="{00000000-0005-0000-0000-000065390000}"/>
    <cellStyle name="style1489582689004" xfId="13655" xr:uid="{00000000-0005-0000-0000-000066390000}"/>
    <cellStyle name="style1489582689004 2" xfId="22462" xr:uid="{00000000-0005-0000-0000-000067390000}"/>
    <cellStyle name="style1489582689098" xfId="13656" xr:uid="{00000000-0005-0000-0000-000068390000}"/>
    <cellStyle name="style1489582689098 2" xfId="22463" xr:uid="{00000000-0005-0000-0000-000069390000}"/>
    <cellStyle name="style1489582689176" xfId="13657" xr:uid="{00000000-0005-0000-0000-00006A390000}"/>
    <cellStyle name="style1489582689176 2" xfId="22464" xr:uid="{00000000-0005-0000-0000-00006B390000}"/>
    <cellStyle name="style1489582689270" xfId="13658" xr:uid="{00000000-0005-0000-0000-00006C390000}"/>
    <cellStyle name="style1489582689270 2" xfId="22465" xr:uid="{00000000-0005-0000-0000-00006D390000}"/>
    <cellStyle name="style1489582689364" xfId="13659" xr:uid="{00000000-0005-0000-0000-00006E390000}"/>
    <cellStyle name="style1489582689364 2" xfId="22466" xr:uid="{00000000-0005-0000-0000-00006F390000}"/>
    <cellStyle name="style1489582689457" xfId="13660" xr:uid="{00000000-0005-0000-0000-000070390000}"/>
    <cellStyle name="style1489582689457 2" xfId="22472" xr:uid="{00000000-0005-0000-0000-000071390000}"/>
    <cellStyle name="style1489582689551" xfId="13661" xr:uid="{00000000-0005-0000-0000-000072390000}"/>
    <cellStyle name="style1489582689551 2" xfId="22467" xr:uid="{00000000-0005-0000-0000-000073390000}"/>
    <cellStyle name="style1489582689629" xfId="13662" xr:uid="{00000000-0005-0000-0000-000074390000}"/>
    <cellStyle name="style1489582689629 2" xfId="22473" xr:uid="{00000000-0005-0000-0000-000075390000}"/>
    <cellStyle name="style1489582689770" xfId="13663" xr:uid="{00000000-0005-0000-0000-000076390000}"/>
    <cellStyle name="style1489582689770 2" xfId="22478" xr:uid="{00000000-0005-0000-0000-000077390000}"/>
    <cellStyle name="style1489582689895" xfId="13664" xr:uid="{00000000-0005-0000-0000-000078390000}"/>
    <cellStyle name="style1489582689895 2" xfId="22479" xr:uid="{00000000-0005-0000-0000-000079390000}"/>
    <cellStyle name="style1489582689973" xfId="13665" xr:uid="{00000000-0005-0000-0000-00007A390000}"/>
    <cellStyle name="style1489582689973 2" xfId="22468" xr:uid="{00000000-0005-0000-0000-00007B390000}"/>
    <cellStyle name="style1489582690068" xfId="13666" xr:uid="{00000000-0005-0000-0000-00007C390000}"/>
    <cellStyle name="style1489582690068 2" xfId="22469" xr:uid="{00000000-0005-0000-0000-00007D390000}"/>
    <cellStyle name="style1489582690162" xfId="13667" xr:uid="{00000000-0005-0000-0000-00007E390000}"/>
    <cellStyle name="style1489582690162 2" xfId="22470" xr:uid="{00000000-0005-0000-0000-00007F390000}"/>
    <cellStyle name="style1489582690271" xfId="13668" xr:uid="{00000000-0005-0000-0000-000080390000}"/>
    <cellStyle name="style1489582690271 2" xfId="22471" xr:uid="{00000000-0005-0000-0000-000081390000}"/>
    <cellStyle name="style1489582690349" xfId="13669" xr:uid="{00000000-0005-0000-0000-000082390000}"/>
    <cellStyle name="style1489582690349 2" xfId="22474" xr:uid="{00000000-0005-0000-0000-000083390000}"/>
    <cellStyle name="style1489582690443" xfId="13670" xr:uid="{00000000-0005-0000-0000-000084390000}"/>
    <cellStyle name="style1489582690443 2" xfId="22475" xr:uid="{00000000-0005-0000-0000-000085390000}"/>
    <cellStyle name="style1489582690536" xfId="13671" xr:uid="{00000000-0005-0000-0000-000086390000}"/>
    <cellStyle name="style1489582690536 2" xfId="22476" xr:uid="{00000000-0005-0000-0000-000087390000}"/>
    <cellStyle name="style1489582690614" xfId="13672" xr:uid="{00000000-0005-0000-0000-000088390000}"/>
    <cellStyle name="style1489582690614 2" xfId="22477" xr:uid="{00000000-0005-0000-0000-000089390000}"/>
    <cellStyle name="style1489582690724" xfId="13673" xr:uid="{00000000-0005-0000-0000-00008A390000}"/>
    <cellStyle name="style1489582690724 2" xfId="22480" xr:uid="{00000000-0005-0000-0000-00008B390000}"/>
    <cellStyle name="style1489582690817" xfId="13674" xr:uid="{00000000-0005-0000-0000-00008C390000}"/>
    <cellStyle name="style1489582690817 2" xfId="22481" xr:uid="{00000000-0005-0000-0000-00008D390000}"/>
    <cellStyle name="style1489582690896" xfId="13675" xr:uid="{00000000-0005-0000-0000-00008E390000}"/>
    <cellStyle name="style1489582690896 2" xfId="22482" xr:uid="{00000000-0005-0000-0000-00008F390000}"/>
    <cellStyle name="style1489582690990" xfId="13676" xr:uid="{00000000-0005-0000-0000-000090390000}"/>
    <cellStyle name="style1489582690990 2" xfId="22483" xr:uid="{00000000-0005-0000-0000-000091390000}"/>
    <cellStyle name="style1489582729453" xfId="13677" xr:uid="{00000000-0005-0000-0000-000092390000}"/>
    <cellStyle name="style1489582729453 2" xfId="22484" xr:uid="{00000000-0005-0000-0000-000093390000}"/>
    <cellStyle name="style1489582729547" xfId="13678" xr:uid="{00000000-0005-0000-0000-000094390000}"/>
    <cellStyle name="style1489582729547 2" xfId="22485" xr:uid="{00000000-0005-0000-0000-000095390000}"/>
    <cellStyle name="style1489582729641" xfId="13679" xr:uid="{00000000-0005-0000-0000-000096390000}"/>
    <cellStyle name="style1489582729641 2" xfId="22490" xr:uid="{00000000-0005-0000-0000-000097390000}"/>
    <cellStyle name="style1489582729734" xfId="13680" xr:uid="{00000000-0005-0000-0000-000098390000}"/>
    <cellStyle name="style1489582729734 2" xfId="22491" xr:uid="{00000000-0005-0000-0000-000099390000}"/>
    <cellStyle name="style1489582729813" xfId="13681" xr:uid="{00000000-0005-0000-0000-00009A390000}"/>
    <cellStyle name="style1489582729906" xfId="13682" xr:uid="{00000000-0005-0000-0000-00009B390000}"/>
    <cellStyle name="style1489582729906 2" xfId="22487" xr:uid="{00000000-0005-0000-0000-00009C390000}"/>
    <cellStyle name="style1489582730000" xfId="13683" xr:uid="{00000000-0005-0000-0000-00009D390000}"/>
    <cellStyle name="style1489582730000 2" xfId="22488" xr:uid="{00000000-0005-0000-0000-00009E390000}"/>
    <cellStyle name="style1489582730109" xfId="13684" xr:uid="{00000000-0005-0000-0000-00009F390000}"/>
    <cellStyle name="style1489582730109 2" xfId="22486" xr:uid="{00000000-0005-0000-0000-0000A0390000}"/>
    <cellStyle name="style1489582730203" xfId="13685" xr:uid="{00000000-0005-0000-0000-0000A1390000}"/>
    <cellStyle name="style1489582730203 2" xfId="22489" xr:uid="{00000000-0005-0000-0000-0000A2390000}"/>
    <cellStyle name="style1489582730298" xfId="13686" xr:uid="{00000000-0005-0000-0000-0000A3390000}"/>
    <cellStyle name="style1489582730298 2" xfId="22492" xr:uid="{00000000-0005-0000-0000-0000A4390000}"/>
    <cellStyle name="style1489582730376" xfId="13687" xr:uid="{00000000-0005-0000-0000-0000A5390000}"/>
    <cellStyle name="style1489582730376 2" xfId="22493" xr:uid="{00000000-0005-0000-0000-0000A6390000}"/>
    <cellStyle name="style1489582730470" xfId="13688" xr:uid="{00000000-0005-0000-0000-0000A7390000}"/>
    <cellStyle name="style1489582730470 2" xfId="22494" xr:uid="{00000000-0005-0000-0000-0000A8390000}"/>
    <cellStyle name="style1489582730564" xfId="13689" xr:uid="{00000000-0005-0000-0000-0000A9390000}"/>
    <cellStyle name="style1489582730564 2" xfId="22495" xr:uid="{00000000-0005-0000-0000-0000AA390000}"/>
    <cellStyle name="style1489582730642" xfId="13690" xr:uid="{00000000-0005-0000-0000-0000AB390000}"/>
    <cellStyle name="style1489582730642 2" xfId="22496" xr:uid="{00000000-0005-0000-0000-0000AC390000}"/>
    <cellStyle name="style1489582730752" xfId="13691" xr:uid="{00000000-0005-0000-0000-0000AD390000}"/>
    <cellStyle name="style1489582730752 2" xfId="22502" xr:uid="{00000000-0005-0000-0000-0000AE390000}"/>
    <cellStyle name="style1489582730845" xfId="13692" xr:uid="{00000000-0005-0000-0000-0000AF390000}"/>
    <cellStyle name="style1489582730845 2" xfId="22497" xr:uid="{00000000-0005-0000-0000-0000B0390000}"/>
    <cellStyle name="style1489582730923" xfId="13693" xr:uid="{00000000-0005-0000-0000-0000B1390000}"/>
    <cellStyle name="style1489582730923 2" xfId="22503" xr:uid="{00000000-0005-0000-0000-0000B2390000}"/>
    <cellStyle name="style1489582731064" xfId="13694" xr:uid="{00000000-0005-0000-0000-0000B3390000}"/>
    <cellStyle name="style1489582731064 2" xfId="22508" xr:uid="{00000000-0005-0000-0000-0000B4390000}"/>
    <cellStyle name="style1489582731189" xfId="13695" xr:uid="{00000000-0005-0000-0000-0000B5390000}"/>
    <cellStyle name="style1489582731189 2" xfId="22509" xr:uid="{00000000-0005-0000-0000-0000B6390000}"/>
    <cellStyle name="style1489582731268" xfId="13696" xr:uid="{00000000-0005-0000-0000-0000B7390000}"/>
    <cellStyle name="style1489582731268 2" xfId="22498" xr:uid="{00000000-0005-0000-0000-0000B8390000}"/>
    <cellStyle name="style1489582731362" xfId="13697" xr:uid="{00000000-0005-0000-0000-0000B9390000}"/>
    <cellStyle name="style1489582731362 2" xfId="22499" xr:uid="{00000000-0005-0000-0000-0000BA390000}"/>
    <cellStyle name="style1489582731456" xfId="13698" xr:uid="{00000000-0005-0000-0000-0000BB390000}"/>
    <cellStyle name="style1489582731456 2" xfId="22500" xr:uid="{00000000-0005-0000-0000-0000BC390000}"/>
    <cellStyle name="style1489582731534" xfId="13699" xr:uid="{00000000-0005-0000-0000-0000BD390000}"/>
    <cellStyle name="style1489582731534 2" xfId="22501" xr:uid="{00000000-0005-0000-0000-0000BE390000}"/>
    <cellStyle name="style1489582731628" xfId="13700" xr:uid="{00000000-0005-0000-0000-0000BF390000}"/>
    <cellStyle name="style1489582731628 2" xfId="22504" xr:uid="{00000000-0005-0000-0000-0000C0390000}"/>
    <cellStyle name="style1489582731722" xfId="13701" xr:uid="{00000000-0005-0000-0000-0000C1390000}"/>
    <cellStyle name="style1489582731722 2" xfId="22505" xr:uid="{00000000-0005-0000-0000-0000C2390000}"/>
    <cellStyle name="style1489582731815" xfId="13702" xr:uid="{00000000-0005-0000-0000-0000C3390000}"/>
    <cellStyle name="style1489582731815 2" xfId="22506" xr:uid="{00000000-0005-0000-0000-0000C4390000}"/>
    <cellStyle name="style1489582731909" xfId="13703" xr:uid="{00000000-0005-0000-0000-0000C5390000}"/>
    <cellStyle name="style1489582731909 2" xfId="22507" xr:uid="{00000000-0005-0000-0000-0000C6390000}"/>
    <cellStyle name="style1489582732034" xfId="13704" xr:uid="{00000000-0005-0000-0000-0000C7390000}"/>
    <cellStyle name="style1489582732034 2" xfId="22510" xr:uid="{00000000-0005-0000-0000-0000C8390000}"/>
    <cellStyle name="style1489582732112" xfId="13705" xr:uid="{00000000-0005-0000-0000-0000C9390000}"/>
    <cellStyle name="style1489582732112 2" xfId="22511" xr:uid="{00000000-0005-0000-0000-0000CA390000}"/>
    <cellStyle name="style1489582732206" xfId="13706" xr:uid="{00000000-0005-0000-0000-0000CB390000}"/>
    <cellStyle name="style1489582732206 2" xfId="22512" xr:uid="{00000000-0005-0000-0000-0000CC390000}"/>
    <cellStyle name="style1489582732300" xfId="13707" xr:uid="{00000000-0005-0000-0000-0000CD390000}"/>
    <cellStyle name="style1489582732300 2" xfId="22513" xr:uid="{00000000-0005-0000-0000-0000CE390000}"/>
    <cellStyle name="style1489582732409" xfId="13708" xr:uid="{00000000-0005-0000-0000-0000CF390000}"/>
    <cellStyle name="style1489582732409 2" xfId="22517" xr:uid="{00000000-0005-0000-0000-0000D0390000}"/>
    <cellStyle name="style1489582732472" xfId="13709" xr:uid="{00000000-0005-0000-0000-0000D1390000}"/>
    <cellStyle name="style1489582732472 2" xfId="22518" xr:uid="{00000000-0005-0000-0000-0000D2390000}"/>
    <cellStyle name="style1489582732550" xfId="13710" xr:uid="{00000000-0005-0000-0000-0000D3390000}"/>
    <cellStyle name="style1489582732550 2" xfId="22519" xr:uid="{00000000-0005-0000-0000-0000D4390000}"/>
    <cellStyle name="style1489582732628" xfId="13711" xr:uid="{00000000-0005-0000-0000-0000D5390000}"/>
    <cellStyle name="style1489582732628 2" xfId="22520" xr:uid="{00000000-0005-0000-0000-0000D6390000}"/>
    <cellStyle name="style1489582732706" xfId="13712" xr:uid="{00000000-0005-0000-0000-0000D7390000}"/>
    <cellStyle name="style1489582732706 2" xfId="22521" xr:uid="{00000000-0005-0000-0000-0000D8390000}"/>
    <cellStyle name="style1489582732786" xfId="13713" xr:uid="{00000000-0005-0000-0000-0000D9390000}"/>
    <cellStyle name="style1489582732786 2" xfId="22522" xr:uid="{00000000-0005-0000-0000-0000DA390000}"/>
    <cellStyle name="style1489582732849" xfId="13714" xr:uid="{00000000-0005-0000-0000-0000DB390000}"/>
    <cellStyle name="style1489582732849 2" xfId="22523" xr:uid="{00000000-0005-0000-0000-0000DC390000}"/>
    <cellStyle name="style1489582732927" xfId="13715" xr:uid="{00000000-0005-0000-0000-0000DD390000}"/>
    <cellStyle name="style1489582732927 2" xfId="22524" xr:uid="{00000000-0005-0000-0000-0000DE390000}"/>
    <cellStyle name="style1489582733052" xfId="13716" xr:uid="{00000000-0005-0000-0000-0000DF390000}"/>
    <cellStyle name="style1489582733052 2" xfId="22525" xr:uid="{00000000-0005-0000-0000-0000E0390000}"/>
    <cellStyle name="style1489582733130" xfId="13717" xr:uid="{00000000-0005-0000-0000-0000E1390000}"/>
    <cellStyle name="style1489582733130 2" xfId="22526" xr:uid="{00000000-0005-0000-0000-0000E2390000}"/>
    <cellStyle name="style1489582733208" xfId="13718" xr:uid="{00000000-0005-0000-0000-0000E3390000}"/>
    <cellStyle name="style1489582733208 2" xfId="22527" xr:uid="{00000000-0005-0000-0000-0000E4390000}"/>
    <cellStyle name="style1489582733284" xfId="13719" xr:uid="{00000000-0005-0000-0000-0000E5390000}"/>
    <cellStyle name="style1489582733284 2" xfId="22528" xr:uid="{00000000-0005-0000-0000-0000E6390000}"/>
    <cellStyle name="style1489582772263" xfId="13720" xr:uid="{00000000-0005-0000-0000-0000E7390000}"/>
    <cellStyle name="style1489582772263 2" xfId="22529" xr:uid="{00000000-0005-0000-0000-0000E8390000}"/>
    <cellStyle name="style1489582772356" xfId="13721" xr:uid="{00000000-0005-0000-0000-0000E9390000}"/>
    <cellStyle name="style1489582772356 2" xfId="22530" xr:uid="{00000000-0005-0000-0000-0000EA390000}"/>
    <cellStyle name="style1489582772453" xfId="13722" xr:uid="{00000000-0005-0000-0000-0000EB390000}"/>
    <cellStyle name="style1489582772453 2" xfId="22535" xr:uid="{00000000-0005-0000-0000-0000EC390000}"/>
    <cellStyle name="style1489582772529" xfId="13723" xr:uid="{00000000-0005-0000-0000-0000ED390000}"/>
    <cellStyle name="style1489582772529 2" xfId="22536" xr:uid="{00000000-0005-0000-0000-0000EE390000}"/>
    <cellStyle name="style1489582772623" xfId="13724" xr:uid="{00000000-0005-0000-0000-0000EF390000}"/>
    <cellStyle name="style1489582772701" xfId="13725" xr:uid="{00000000-0005-0000-0000-0000F0390000}"/>
    <cellStyle name="style1489582772701 2" xfId="22532" xr:uid="{00000000-0005-0000-0000-0000F1390000}"/>
    <cellStyle name="style1489582772795" xfId="13726" xr:uid="{00000000-0005-0000-0000-0000F2390000}"/>
    <cellStyle name="style1489582772795 2" xfId="22533" xr:uid="{00000000-0005-0000-0000-0000F3390000}"/>
    <cellStyle name="style1489582772889" xfId="13727" xr:uid="{00000000-0005-0000-0000-0000F4390000}"/>
    <cellStyle name="style1489582772889 2" xfId="22531" xr:uid="{00000000-0005-0000-0000-0000F5390000}"/>
    <cellStyle name="style1489582772967" xfId="13728" xr:uid="{00000000-0005-0000-0000-0000F6390000}"/>
    <cellStyle name="style1489582772967 2" xfId="22534" xr:uid="{00000000-0005-0000-0000-0000F7390000}"/>
    <cellStyle name="style1489582773061" xfId="13729" xr:uid="{00000000-0005-0000-0000-0000F8390000}"/>
    <cellStyle name="style1489582773061 2" xfId="22537" xr:uid="{00000000-0005-0000-0000-0000F9390000}"/>
    <cellStyle name="style1489582773154" xfId="13730" xr:uid="{00000000-0005-0000-0000-0000FA390000}"/>
    <cellStyle name="style1489582773154 2" xfId="22538" xr:uid="{00000000-0005-0000-0000-0000FB390000}"/>
    <cellStyle name="style1489582773233" xfId="13731" xr:uid="{00000000-0005-0000-0000-0000FC390000}"/>
    <cellStyle name="style1489582773233 2" xfId="22539" xr:uid="{00000000-0005-0000-0000-0000FD390000}"/>
    <cellStyle name="style1489582773326" xfId="13732" xr:uid="{00000000-0005-0000-0000-0000FE390000}"/>
    <cellStyle name="style1489582773326 2" xfId="22540" xr:uid="{00000000-0005-0000-0000-0000FF390000}"/>
    <cellStyle name="style1489582773436" xfId="13733" xr:uid="{00000000-0005-0000-0000-0000003A0000}"/>
    <cellStyle name="style1489582773436 2" xfId="22541" xr:uid="{00000000-0005-0000-0000-0000013A0000}"/>
    <cellStyle name="style1489582773530" xfId="13734" xr:uid="{00000000-0005-0000-0000-0000023A0000}"/>
    <cellStyle name="style1489582773530 2" xfId="22547" xr:uid="{00000000-0005-0000-0000-0000033A0000}"/>
    <cellStyle name="style1489582773623" xfId="13735" xr:uid="{00000000-0005-0000-0000-0000043A0000}"/>
    <cellStyle name="style1489582773623 2" xfId="22542" xr:uid="{00000000-0005-0000-0000-0000053A0000}"/>
    <cellStyle name="style1489582773702" xfId="13736" xr:uid="{00000000-0005-0000-0000-0000063A0000}"/>
    <cellStyle name="style1489582773702 2" xfId="22548" xr:uid="{00000000-0005-0000-0000-0000073A0000}"/>
    <cellStyle name="style1489582773827" xfId="13737" xr:uid="{00000000-0005-0000-0000-0000083A0000}"/>
    <cellStyle name="style1489582773827 2" xfId="22553" xr:uid="{00000000-0005-0000-0000-0000093A0000}"/>
    <cellStyle name="style1489582773978" xfId="13738" xr:uid="{00000000-0005-0000-0000-00000A3A0000}"/>
    <cellStyle name="style1489582773978 2" xfId="22554" xr:uid="{00000000-0005-0000-0000-00000B3A0000}"/>
    <cellStyle name="style1489582774062" xfId="13739" xr:uid="{00000000-0005-0000-0000-00000C3A0000}"/>
    <cellStyle name="style1489582774062 2" xfId="22543" xr:uid="{00000000-0005-0000-0000-00000D3A0000}"/>
    <cellStyle name="style1489582774172" xfId="13740" xr:uid="{00000000-0005-0000-0000-00000E3A0000}"/>
    <cellStyle name="style1489582774172 2" xfId="22544" xr:uid="{00000000-0005-0000-0000-00000F3A0000}"/>
    <cellStyle name="style1489582774250" xfId="13741" xr:uid="{00000000-0005-0000-0000-0000103A0000}"/>
    <cellStyle name="style1489582774250 2" xfId="22545" xr:uid="{00000000-0005-0000-0000-0000113A0000}"/>
    <cellStyle name="style1489582774343" xfId="13742" xr:uid="{00000000-0005-0000-0000-0000123A0000}"/>
    <cellStyle name="style1489582774343 2" xfId="22546" xr:uid="{00000000-0005-0000-0000-0000133A0000}"/>
    <cellStyle name="style1489582774437" xfId="13743" xr:uid="{00000000-0005-0000-0000-0000143A0000}"/>
    <cellStyle name="style1489582774437 2" xfId="22549" xr:uid="{00000000-0005-0000-0000-0000153A0000}"/>
    <cellStyle name="style1489582774516" xfId="13744" xr:uid="{00000000-0005-0000-0000-0000163A0000}"/>
    <cellStyle name="style1489582774516 2" xfId="22550" xr:uid="{00000000-0005-0000-0000-0000173A0000}"/>
    <cellStyle name="style1489582774609" xfId="13745" xr:uid="{00000000-0005-0000-0000-0000183A0000}"/>
    <cellStyle name="style1489582774609 2" xfId="22551" xr:uid="{00000000-0005-0000-0000-0000193A0000}"/>
    <cellStyle name="style1489582774687" xfId="13746" xr:uid="{00000000-0005-0000-0000-00001A3A0000}"/>
    <cellStyle name="style1489582774687 2" xfId="22552" xr:uid="{00000000-0005-0000-0000-00001B3A0000}"/>
    <cellStyle name="style1489582774797" xfId="13747" xr:uid="{00000000-0005-0000-0000-00001C3A0000}"/>
    <cellStyle name="style1489582774797 2" xfId="22555" xr:uid="{00000000-0005-0000-0000-00001D3A0000}"/>
    <cellStyle name="style1489582774875" xfId="13748" xr:uid="{00000000-0005-0000-0000-00001E3A0000}"/>
    <cellStyle name="style1489582774875 2" xfId="22556" xr:uid="{00000000-0005-0000-0000-00001F3A0000}"/>
    <cellStyle name="style1489582774969" xfId="13749" xr:uid="{00000000-0005-0000-0000-0000203A0000}"/>
    <cellStyle name="style1489582774969 2" xfId="22557" xr:uid="{00000000-0005-0000-0000-0000213A0000}"/>
    <cellStyle name="style1489582775064" xfId="13750" xr:uid="{00000000-0005-0000-0000-0000223A0000}"/>
    <cellStyle name="style1489582775064 2" xfId="22558" xr:uid="{00000000-0005-0000-0000-0000233A0000}"/>
    <cellStyle name="style1489582775157" xfId="13751" xr:uid="{00000000-0005-0000-0000-0000243A0000}"/>
    <cellStyle name="style1489582775157 2" xfId="22559" xr:uid="{00000000-0005-0000-0000-0000253A0000}"/>
    <cellStyle name="style1489582775235" xfId="13752" xr:uid="{00000000-0005-0000-0000-0000263A0000}"/>
    <cellStyle name="style1489582775235 2" xfId="22560" xr:uid="{00000000-0005-0000-0000-0000273A0000}"/>
    <cellStyle name="style1489582775314" xfId="13753" xr:uid="{00000000-0005-0000-0000-0000283A0000}"/>
    <cellStyle name="style1489582775314 2" xfId="22561" xr:uid="{00000000-0005-0000-0000-0000293A0000}"/>
    <cellStyle name="style1489582775376" xfId="13754" xr:uid="{00000000-0005-0000-0000-00002A3A0000}"/>
    <cellStyle name="style1489582775376 2" xfId="22562" xr:uid="{00000000-0005-0000-0000-00002B3A0000}"/>
    <cellStyle name="style1489582775454" xfId="13755" xr:uid="{00000000-0005-0000-0000-00002C3A0000}"/>
    <cellStyle name="style1489582775454 2" xfId="22563" xr:uid="{00000000-0005-0000-0000-00002D3A0000}"/>
    <cellStyle name="style1489582775533" xfId="13756" xr:uid="{00000000-0005-0000-0000-00002E3A0000}"/>
    <cellStyle name="style1489582775533 2" xfId="22564" xr:uid="{00000000-0005-0000-0000-00002F3A0000}"/>
    <cellStyle name="style1489582775611" xfId="13757" xr:uid="{00000000-0005-0000-0000-0000303A0000}"/>
    <cellStyle name="style1489582775611 2" xfId="22565" xr:uid="{00000000-0005-0000-0000-0000313A0000}"/>
    <cellStyle name="style1489582775689" xfId="13758" xr:uid="{00000000-0005-0000-0000-0000323A0000}"/>
    <cellStyle name="style1489582775689 2" xfId="22566" xr:uid="{00000000-0005-0000-0000-0000333A0000}"/>
    <cellStyle name="style1489582775767" xfId="13759" xr:uid="{00000000-0005-0000-0000-0000343A0000}"/>
    <cellStyle name="style1489582775767 2" xfId="22567" xr:uid="{00000000-0005-0000-0000-0000353A0000}"/>
    <cellStyle name="style1489582775845" xfId="13760" xr:uid="{00000000-0005-0000-0000-0000363A0000}"/>
    <cellStyle name="style1489582775845 2" xfId="22568" xr:uid="{00000000-0005-0000-0000-0000373A0000}"/>
    <cellStyle name="style1489582775923" xfId="13761" xr:uid="{00000000-0005-0000-0000-0000383A0000}"/>
    <cellStyle name="style1489582775923 2" xfId="22569" xr:uid="{00000000-0005-0000-0000-0000393A0000}"/>
    <cellStyle name="style1489582775986" xfId="13762" xr:uid="{00000000-0005-0000-0000-00003A3A0000}"/>
    <cellStyle name="style1489582775986 2" xfId="22570" xr:uid="{00000000-0005-0000-0000-00003B3A0000}"/>
    <cellStyle name="style1489582814479" xfId="13763" xr:uid="{00000000-0005-0000-0000-00003C3A0000}"/>
    <cellStyle name="style1489582814573" xfId="13764" xr:uid="{00000000-0005-0000-0000-00003D3A0000}"/>
    <cellStyle name="style1489582814573 2" xfId="22572" xr:uid="{00000000-0005-0000-0000-00003E3A0000}"/>
    <cellStyle name="style1489582814667" xfId="13765" xr:uid="{00000000-0005-0000-0000-00003F3A0000}"/>
    <cellStyle name="style1489582814667 2" xfId="22573" xr:uid="{00000000-0005-0000-0000-0000403A0000}"/>
    <cellStyle name="style1489582814746" xfId="13766" xr:uid="{00000000-0005-0000-0000-0000413A0000}"/>
    <cellStyle name="style1489582814746 2" xfId="22571" xr:uid="{00000000-0005-0000-0000-0000423A0000}"/>
    <cellStyle name="style1489582814840" xfId="13767" xr:uid="{00000000-0005-0000-0000-0000433A0000}"/>
    <cellStyle name="style1489582814840 2" xfId="22574" xr:uid="{00000000-0005-0000-0000-0000443A0000}"/>
    <cellStyle name="style1489582814949" xfId="13768" xr:uid="{00000000-0005-0000-0000-0000453A0000}"/>
    <cellStyle name="style1489582814949 2" xfId="22575" xr:uid="{00000000-0005-0000-0000-0000463A0000}"/>
    <cellStyle name="style1489582815043" xfId="13769" xr:uid="{00000000-0005-0000-0000-0000473A0000}"/>
    <cellStyle name="style1489582815043 2" xfId="22576" xr:uid="{00000000-0005-0000-0000-0000483A0000}"/>
    <cellStyle name="style1489582815137" xfId="13770" xr:uid="{00000000-0005-0000-0000-0000493A0000}"/>
    <cellStyle name="style1489582815137 2" xfId="22577" xr:uid="{00000000-0005-0000-0000-00004A3A0000}"/>
    <cellStyle name="style1489582815231" xfId="13771" xr:uid="{00000000-0005-0000-0000-00004B3A0000}"/>
    <cellStyle name="style1489582815231 2" xfId="22578" xr:uid="{00000000-0005-0000-0000-00004C3A0000}"/>
    <cellStyle name="style1489582815309" xfId="13772" xr:uid="{00000000-0005-0000-0000-00004D3A0000}"/>
    <cellStyle name="style1489582815309 2" xfId="22580" xr:uid="{00000000-0005-0000-0000-00004E3A0000}"/>
    <cellStyle name="style1489582815402" xfId="13773" xr:uid="{00000000-0005-0000-0000-00004F3A0000}"/>
    <cellStyle name="style1489582815402 2" xfId="22581" xr:uid="{00000000-0005-0000-0000-0000503A0000}"/>
    <cellStyle name="style1489582815496" xfId="13774" xr:uid="{00000000-0005-0000-0000-0000513A0000}"/>
    <cellStyle name="style1489582815496 2" xfId="22583" xr:uid="{00000000-0005-0000-0000-0000523A0000}"/>
    <cellStyle name="style1489582815590" xfId="13775" xr:uid="{00000000-0005-0000-0000-0000533A0000}"/>
    <cellStyle name="style1489582815590 2" xfId="22584" xr:uid="{00000000-0005-0000-0000-0000543A0000}"/>
    <cellStyle name="style1489582815684" xfId="13776" xr:uid="{00000000-0005-0000-0000-0000553A0000}"/>
    <cellStyle name="style1489582815684 2" xfId="22579" xr:uid="{00000000-0005-0000-0000-0000563A0000}"/>
    <cellStyle name="style1489582815763" xfId="13777" xr:uid="{00000000-0005-0000-0000-0000573A0000}"/>
    <cellStyle name="style1489582815763 2" xfId="22582" xr:uid="{00000000-0005-0000-0000-0000583A0000}"/>
    <cellStyle name="style1489582815857" xfId="13778" xr:uid="{00000000-0005-0000-0000-0000593A0000}"/>
    <cellStyle name="style1489582815857 2" xfId="22585" xr:uid="{00000000-0005-0000-0000-00005A3A0000}"/>
    <cellStyle name="style1489582815935" xfId="13779" xr:uid="{00000000-0005-0000-0000-00005B3A0000}"/>
    <cellStyle name="style1489582816060" xfId="13780" xr:uid="{00000000-0005-0000-0000-00005C3A0000}"/>
    <cellStyle name="style1489582816060 2" xfId="22587" xr:uid="{00000000-0005-0000-0000-00005D3A0000}"/>
    <cellStyle name="style1489582816224" xfId="13781" xr:uid="{00000000-0005-0000-0000-00005E3A0000}"/>
    <cellStyle name="style1489582816224 2" xfId="22588" xr:uid="{00000000-0005-0000-0000-00005F3A0000}"/>
    <cellStyle name="style1489582816310" xfId="13782" xr:uid="{00000000-0005-0000-0000-0000603A0000}"/>
    <cellStyle name="style1489582816310 2" xfId="22586" xr:uid="{00000000-0005-0000-0000-0000613A0000}"/>
    <cellStyle name="style1489582854584" xfId="13783" xr:uid="{00000000-0005-0000-0000-0000623A0000}"/>
    <cellStyle name="style1489582854678" xfId="13784" xr:uid="{00000000-0005-0000-0000-0000633A0000}"/>
    <cellStyle name="style1489582854678 2" xfId="22590" xr:uid="{00000000-0005-0000-0000-0000643A0000}"/>
    <cellStyle name="style1489582854788" xfId="13785" xr:uid="{00000000-0005-0000-0000-0000653A0000}"/>
    <cellStyle name="style1489582854788 2" xfId="22591" xr:uid="{00000000-0005-0000-0000-0000663A0000}"/>
    <cellStyle name="style1489582854896" xfId="13786" xr:uid="{00000000-0005-0000-0000-0000673A0000}"/>
    <cellStyle name="style1489582854896 2" xfId="22589" xr:uid="{00000000-0005-0000-0000-0000683A0000}"/>
    <cellStyle name="style1489582854974" xfId="13787" xr:uid="{00000000-0005-0000-0000-0000693A0000}"/>
    <cellStyle name="style1489582854974 2" xfId="22592" xr:uid="{00000000-0005-0000-0000-00006A3A0000}"/>
    <cellStyle name="style1489582855052" xfId="13788" xr:uid="{00000000-0005-0000-0000-00006B3A0000}"/>
    <cellStyle name="style1489582855052 2" xfId="22593" xr:uid="{00000000-0005-0000-0000-00006C3A0000}"/>
    <cellStyle name="style1489582855131" xfId="13789" xr:uid="{00000000-0005-0000-0000-00006D3A0000}"/>
    <cellStyle name="style1489582855131 2" xfId="22598" xr:uid="{00000000-0005-0000-0000-00006E3A0000}"/>
    <cellStyle name="style1489582855209" xfId="13790" xr:uid="{00000000-0005-0000-0000-00006F3A0000}"/>
    <cellStyle name="style1489582855209 2" xfId="22599" xr:uid="{00000000-0005-0000-0000-0000703A0000}"/>
    <cellStyle name="style1489582855302" xfId="13791" xr:uid="{00000000-0005-0000-0000-0000713A0000}"/>
    <cellStyle name="style1489582855402" xfId="13792" xr:uid="{00000000-0005-0000-0000-0000723A0000}"/>
    <cellStyle name="style1489582855402 2" xfId="22595" xr:uid="{00000000-0005-0000-0000-0000733A0000}"/>
    <cellStyle name="style1489582855476" xfId="13793" xr:uid="{00000000-0005-0000-0000-0000743A0000}"/>
    <cellStyle name="style1489582855476 2" xfId="22596" xr:uid="{00000000-0005-0000-0000-0000753A0000}"/>
    <cellStyle name="style1489582855569" xfId="13794" xr:uid="{00000000-0005-0000-0000-0000763A0000}"/>
    <cellStyle name="style1489582855569 2" xfId="22594" xr:uid="{00000000-0005-0000-0000-0000773A0000}"/>
    <cellStyle name="style1489582855647" xfId="13795" xr:uid="{00000000-0005-0000-0000-0000783A0000}"/>
    <cellStyle name="style1489582855647 2" xfId="22597" xr:uid="{00000000-0005-0000-0000-0000793A0000}"/>
    <cellStyle name="style1489582855741" xfId="13796" xr:uid="{00000000-0005-0000-0000-00007A3A0000}"/>
    <cellStyle name="style1489582855741 2" xfId="22600" xr:uid="{00000000-0005-0000-0000-00007B3A0000}"/>
    <cellStyle name="style1489582855819" xfId="13797" xr:uid="{00000000-0005-0000-0000-00007C3A0000}"/>
    <cellStyle name="style1489582855819 2" xfId="22601" xr:uid="{00000000-0005-0000-0000-00007D3A0000}"/>
    <cellStyle name="style1489582855913" xfId="13798" xr:uid="{00000000-0005-0000-0000-00007E3A0000}"/>
    <cellStyle name="style1489582855913 2" xfId="22602" xr:uid="{00000000-0005-0000-0000-00007F3A0000}"/>
    <cellStyle name="style1489582856007" xfId="13799" xr:uid="{00000000-0005-0000-0000-0000803A0000}"/>
    <cellStyle name="style1489582856007 2" xfId="22603" xr:uid="{00000000-0005-0000-0000-0000813A0000}"/>
    <cellStyle name="style1489582856101" xfId="13800" xr:uid="{00000000-0005-0000-0000-0000823A0000}"/>
    <cellStyle name="style1489582856101 2" xfId="22604" xr:uid="{00000000-0005-0000-0000-0000833A0000}"/>
    <cellStyle name="style1489582856257" xfId="13801" xr:uid="{00000000-0005-0000-0000-0000843A0000}"/>
    <cellStyle name="style1489582856257 2" xfId="22610" xr:uid="{00000000-0005-0000-0000-0000853A0000}"/>
    <cellStyle name="style1489582856351" xfId="13802" xr:uid="{00000000-0005-0000-0000-0000863A0000}"/>
    <cellStyle name="style1489582856351 2" xfId="22616" xr:uid="{00000000-0005-0000-0000-0000873A0000}"/>
    <cellStyle name="style1489582856430" xfId="13803" xr:uid="{00000000-0005-0000-0000-0000883A0000}"/>
    <cellStyle name="style1489582856430 2" xfId="22605" xr:uid="{00000000-0005-0000-0000-0000893A0000}"/>
    <cellStyle name="style1489582856524" xfId="13804" xr:uid="{00000000-0005-0000-0000-00008A3A0000}"/>
    <cellStyle name="style1489582856524 2" xfId="22611" xr:uid="{00000000-0005-0000-0000-00008B3A0000}"/>
    <cellStyle name="style1489582856618" xfId="13805" xr:uid="{00000000-0005-0000-0000-00008C3A0000}"/>
    <cellStyle name="style1489582856618 2" xfId="22617" xr:uid="{00000000-0005-0000-0000-00008D3A0000}"/>
    <cellStyle name="style1489582856696" xfId="13806" xr:uid="{00000000-0005-0000-0000-00008E3A0000}"/>
    <cellStyle name="style1489582856696 2" xfId="22606" xr:uid="{00000000-0005-0000-0000-00008F3A0000}"/>
    <cellStyle name="style1489582856789" xfId="13807" xr:uid="{00000000-0005-0000-0000-0000903A0000}"/>
    <cellStyle name="style1489582856789 2" xfId="22607" xr:uid="{00000000-0005-0000-0000-0000913A0000}"/>
    <cellStyle name="style1489582856868" xfId="13808" xr:uid="{00000000-0005-0000-0000-0000923A0000}"/>
    <cellStyle name="style1489582856868 2" xfId="22608" xr:uid="{00000000-0005-0000-0000-0000933A0000}"/>
    <cellStyle name="style1489582856962" xfId="13809" xr:uid="{00000000-0005-0000-0000-0000943A0000}"/>
    <cellStyle name="style1489582856962 2" xfId="22609" xr:uid="{00000000-0005-0000-0000-0000953A0000}"/>
    <cellStyle name="style1489582857055" xfId="13810" xr:uid="{00000000-0005-0000-0000-0000963A0000}"/>
    <cellStyle name="style1489582857055 2" xfId="22612" xr:uid="{00000000-0005-0000-0000-0000973A0000}"/>
    <cellStyle name="style1489582857133" xfId="13811" xr:uid="{00000000-0005-0000-0000-0000983A0000}"/>
    <cellStyle name="style1489582857133 2" xfId="22613" xr:uid="{00000000-0005-0000-0000-0000993A0000}"/>
    <cellStyle name="style1489582857227" xfId="13812" xr:uid="{00000000-0005-0000-0000-00009A3A0000}"/>
    <cellStyle name="style1489582857227 2" xfId="22614" xr:uid="{00000000-0005-0000-0000-00009B3A0000}"/>
    <cellStyle name="style1489582857305" xfId="13813" xr:uid="{00000000-0005-0000-0000-00009C3A0000}"/>
    <cellStyle name="style1489582857305 2" xfId="22615" xr:uid="{00000000-0005-0000-0000-00009D3A0000}"/>
    <cellStyle name="style1489582857417" xfId="13814" xr:uid="{00000000-0005-0000-0000-00009E3A0000}"/>
    <cellStyle name="style1489582857417 2" xfId="22618" xr:uid="{00000000-0005-0000-0000-00009F3A0000}"/>
    <cellStyle name="style1489582857493" xfId="13815" xr:uid="{00000000-0005-0000-0000-0000A03A0000}"/>
    <cellStyle name="style1489582857493 2" xfId="22619" xr:uid="{00000000-0005-0000-0000-0000A13A0000}"/>
    <cellStyle name="style1489582857587" xfId="13816" xr:uid="{00000000-0005-0000-0000-0000A23A0000}"/>
    <cellStyle name="style1489582857587 2" xfId="22620" xr:uid="{00000000-0005-0000-0000-0000A33A0000}"/>
    <cellStyle name="style1489582857665" xfId="13817" xr:uid="{00000000-0005-0000-0000-0000A43A0000}"/>
    <cellStyle name="style1489582857665 2" xfId="22621" xr:uid="{00000000-0005-0000-0000-0000A53A0000}"/>
    <cellStyle name="style1489582896643" xfId="13818" xr:uid="{00000000-0005-0000-0000-0000A63A0000}"/>
    <cellStyle name="style1489582896784" xfId="13819" xr:uid="{00000000-0005-0000-0000-0000A73A0000}"/>
    <cellStyle name="style1489582896784 2" xfId="22623" xr:uid="{00000000-0005-0000-0000-0000A83A0000}"/>
    <cellStyle name="style1489582896893" xfId="13820" xr:uid="{00000000-0005-0000-0000-0000A93A0000}"/>
    <cellStyle name="style1489582896893 2" xfId="22624" xr:uid="{00000000-0005-0000-0000-0000AA3A0000}"/>
    <cellStyle name="style1489582897003" xfId="13821" xr:uid="{00000000-0005-0000-0000-0000AB3A0000}"/>
    <cellStyle name="style1489582897003 2" xfId="22622" xr:uid="{00000000-0005-0000-0000-0000AC3A0000}"/>
    <cellStyle name="style1489582897111" xfId="13822" xr:uid="{00000000-0005-0000-0000-0000AD3A0000}"/>
    <cellStyle name="style1489582897111 2" xfId="22625" xr:uid="{00000000-0005-0000-0000-0000AE3A0000}"/>
    <cellStyle name="style1489582897189" xfId="13823" xr:uid="{00000000-0005-0000-0000-0000AF3A0000}"/>
    <cellStyle name="style1489582897189 2" xfId="22626" xr:uid="{00000000-0005-0000-0000-0000B03A0000}"/>
    <cellStyle name="style1489582897283" xfId="13824" xr:uid="{00000000-0005-0000-0000-0000B13A0000}"/>
    <cellStyle name="style1489582897283 2" xfId="22631" xr:uid="{00000000-0005-0000-0000-0000B23A0000}"/>
    <cellStyle name="style1489582897392" xfId="13825" xr:uid="{00000000-0005-0000-0000-0000B33A0000}"/>
    <cellStyle name="style1489582897392 2" xfId="22632" xr:uid="{00000000-0005-0000-0000-0000B43A0000}"/>
    <cellStyle name="style1489582897486" xfId="13826" xr:uid="{00000000-0005-0000-0000-0000B53A0000}"/>
    <cellStyle name="style1489582897580" xfId="13827" xr:uid="{00000000-0005-0000-0000-0000B63A0000}"/>
    <cellStyle name="style1489582897580 2" xfId="22628" xr:uid="{00000000-0005-0000-0000-0000B73A0000}"/>
    <cellStyle name="style1489582897675" xfId="13828" xr:uid="{00000000-0005-0000-0000-0000B83A0000}"/>
    <cellStyle name="style1489582897675 2" xfId="22629" xr:uid="{00000000-0005-0000-0000-0000B93A0000}"/>
    <cellStyle name="style1489582897769" xfId="13829" xr:uid="{00000000-0005-0000-0000-0000BA3A0000}"/>
    <cellStyle name="style1489582897769 2" xfId="22627" xr:uid="{00000000-0005-0000-0000-0000BB3A0000}"/>
    <cellStyle name="style1489582897862" xfId="13830" xr:uid="{00000000-0005-0000-0000-0000BC3A0000}"/>
    <cellStyle name="style1489582897862 2" xfId="22630" xr:uid="{00000000-0005-0000-0000-0000BD3A0000}"/>
    <cellStyle name="style1489582897941" xfId="13831" xr:uid="{00000000-0005-0000-0000-0000BE3A0000}"/>
    <cellStyle name="style1489582897941 2" xfId="22633" xr:uid="{00000000-0005-0000-0000-0000BF3A0000}"/>
    <cellStyle name="style1489582898034" xfId="13832" xr:uid="{00000000-0005-0000-0000-0000C03A0000}"/>
    <cellStyle name="style1489582898034 2" xfId="22634" xr:uid="{00000000-0005-0000-0000-0000C13A0000}"/>
    <cellStyle name="style1489582898128" xfId="13833" xr:uid="{00000000-0005-0000-0000-0000C23A0000}"/>
    <cellStyle name="style1489582898128 2" xfId="22635" xr:uid="{00000000-0005-0000-0000-0000C33A0000}"/>
    <cellStyle name="style1489582898269" xfId="13834" xr:uid="{00000000-0005-0000-0000-0000C43A0000}"/>
    <cellStyle name="style1489582898269 2" xfId="22636" xr:uid="{00000000-0005-0000-0000-0000C53A0000}"/>
    <cellStyle name="style1489582898394" xfId="13835" xr:uid="{00000000-0005-0000-0000-0000C63A0000}"/>
    <cellStyle name="style1489582898394 2" xfId="22637" xr:uid="{00000000-0005-0000-0000-0000C73A0000}"/>
    <cellStyle name="style1489582898488" xfId="13836" xr:uid="{00000000-0005-0000-0000-0000C83A0000}"/>
    <cellStyle name="style1489582898488 2" xfId="22643" xr:uid="{00000000-0005-0000-0000-0000C93A0000}"/>
    <cellStyle name="style1489582898566" xfId="13837" xr:uid="{00000000-0005-0000-0000-0000CA3A0000}"/>
    <cellStyle name="style1489582898566 2" xfId="22649" xr:uid="{00000000-0005-0000-0000-0000CB3A0000}"/>
    <cellStyle name="style1489582898661" xfId="13838" xr:uid="{00000000-0005-0000-0000-0000CC3A0000}"/>
    <cellStyle name="style1489582898661 2" xfId="22638" xr:uid="{00000000-0005-0000-0000-0000CD3A0000}"/>
    <cellStyle name="style1489582898754" xfId="13839" xr:uid="{00000000-0005-0000-0000-0000CE3A0000}"/>
    <cellStyle name="style1489582898754 2" xfId="22644" xr:uid="{00000000-0005-0000-0000-0000CF3A0000}"/>
    <cellStyle name="style1489582898833" xfId="13840" xr:uid="{00000000-0005-0000-0000-0000D03A0000}"/>
    <cellStyle name="style1489582898833 2" xfId="22650" xr:uid="{00000000-0005-0000-0000-0000D13A0000}"/>
    <cellStyle name="style1489582898926" xfId="13841" xr:uid="{00000000-0005-0000-0000-0000D23A0000}"/>
    <cellStyle name="style1489582898926 2" xfId="22639" xr:uid="{00000000-0005-0000-0000-0000D33A0000}"/>
    <cellStyle name="style1489582899020" xfId="13842" xr:uid="{00000000-0005-0000-0000-0000D43A0000}"/>
    <cellStyle name="style1489582899020 2" xfId="22640" xr:uid="{00000000-0005-0000-0000-0000D53A0000}"/>
    <cellStyle name="style1489582899121" xfId="13843" xr:uid="{00000000-0005-0000-0000-0000D63A0000}"/>
    <cellStyle name="style1489582899121 2" xfId="22641" xr:uid="{00000000-0005-0000-0000-0000D73A0000}"/>
    <cellStyle name="style1489582899207" xfId="13844" xr:uid="{00000000-0005-0000-0000-0000D83A0000}"/>
    <cellStyle name="style1489582899207 2" xfId="22642" xr:uid="{00000000-0005-0000-0000-0000D93A0000}"/>
    <cellStyle name="style1489582899285" xfId="13845" xr:uid="{00000000-0005-0000-0000-0000DA3A0000}"/>
    <cellStyle name="style1489582899285 2" xfId="22645" xr:uid="{00000000-0005-0000-0000-0000DB3A0000}"/>
    <cellStyle name="style1489582899379" xfId="13846" xr:uid="{00000000-0005-0000-0000-0000DC3A0000}"/>
    <cellStyle name="style1489582899379 2" xfId="22646" xr:uid="{00000000-0005-0000-0000-0000DD3A0000}"/>
    <cellStyle name="style1489582899457" xfId="13847" xr:uid="{00000000-0005-0000-0000-0000DE3A0000}"/>
    <cellStyle name="style1489582899457 2" xfId="22647" xr:uid="{00000000-0005-0000-0000-0000DF3A0000}"/>
    <cellStyle name="style1489582899551" xfId="13848" xr:uid="{00000000-0005-0000-0000-0000E03A0000}"/>
    <cellStyle name="style1489582899551 2" xfId="22648" xr:uid="{00000000-0005-0000-0000-0000E13A0000}"/>
    <cellStyle name="style1489582899655" xfId="13849" xr:uid="{00000000-0005-0000-0000-0000E23A0000}"/>
    <cellStyle name="style1489582899655 2" xfId="22651" xr:uid="{00000000-0005-0000-0000-0000E33A0000}"/>
    <cellStyle name="style1489582899740" xfId="13850" xr:uid="{00000000-0005-0000-0000-0000E43A0000}"/>
    <cellStyle name="style1489582899740 2" xfId="22652" xr:uid="{00000000-0005-0000-0000-0000E53A0000}"/>
    <cellStyle name="style1489582899849" xfId="13851" xr:uid="{00000000-0005-0000-0000-0000E63A0000}"/>
    <cellStyle name="style1489582899849 2" xfId="22653" xr:uid="{00000000-0005-0000-0000-0000E73A0000}"/>
    <cellStyle name="style1489582899943" xfId="13852" xr:uid="{00000000-0005-0000-0000-0000E83A0000}"/>
    <cellStyle name="style1489582899943 2" xfId="22654" xr:uid="{00000000-0005-0000-0000-0000E93A0000}"/>
    <cellStyle name="style1489655252410" xfId="13853" xr:uid="{00000000-0005-0000-0000-0000EA3A0000}"/>
    <cellStyle name="style1489655252580" xfId="13854" xr:uid="{00000000-0005-0000-0000-0000EB3A0000}"/>
    <cellStyle name="style1489655252737" xfId="13855" xr:uid="{00000000-0005-0000-0000-0000EC3A0000}"/>
    <cellStyle name="style1489655252896" xfId="13856" xr:uid="{00000000-0005-0000-0000-0000ED3A0000}"/>
    <cellStyle name="style1489655253023" xfId="13857" xr:uid="{00000000-0005-0000-0000-0000EE3A0000}"/>
    <cellStyle name="style1489655253195" xfId="13858" xr:uid="{00000000-0005-0000-0000-0000EF3A0000}"/>
    <cellStyle name="style1489655253320" xfId="13859" xr:uid="{00000000-0005-0000-0000-0000F03A0000}"/>
    <cellStyle name="style1489655253505" xfId="13860" xr:uid="{00000000-0005-0000-0000-0000F13A0000}"/>
    <cellStyle name="style1489655253614" xfId="13861" xr:uid="{00000000-0005-0000-0000-0000F23A0000}"/>
    <cellStyle name="style1489655253802" xfId="13862" xr:uid="{00000000-0005-0000-0000-0000F33A0000}"/>
    <cellStyle name="style1489655254081" xfId="13863" xr:uid="{00000000-0005-0000-0000-0000F43A0000}"/>
    <cellStyle name="style1489655254253" xfId="13864" xr:uid="{00000000-0005-0000-0000-0000F53A0000}"/>
    <cellStyle name="style1489655254362" xfId="13865" xr:uid="{00000000-0005-0000-0000-0000F63A0000}"/>
    <cellStyle name="style1489655254502" xfId="13866" xr:uid="{00000000-0005-0000-0000-0000F73A0000}"/>
    <cellStyle name="style1489655254643" xfId="13867" xr:uid="{00000000-0005-0000-0000-0000F83A0000}"/>
    <cellStyle name="style1489655254799" xfId="13868" xr:uid="{00000000-0005-0000-0000-0000F93A0000}"/>
    <cellStyle name="style1489655255004" xfId="13869" xr:uid="{00000000-0005-0000-0000-0000FA3A0000}"/>
    <cellStyle name="style1489655255161" xfId="13870" xr:uid="{00000000-0005-0000-0000-0000FB3A0000}"/>
    <cellStyle name="style1489655255317" xfId="13871" xr:uid="{00000000-0005-0000-0000-0000FC3A0000}"/>
    <cellStyle name="style1489655255484" xfId="13872" xr:uid="{00000000-0005-0000-0000-0000FD3A0000}"/>
    <cellStyle name="style1489655255635" xfId="13873" xr:uid="{00000000-0005-0000-0000-0000FE3A0000}"/>
    <cellStyle name="style1489655255775" xfId="13874" xr:uid="{00000000-0005-0000-0000-0000FF3A0000}"/>
    <cellStyle name="style1489655255916" xfId="13875" xr:uid="{00000000-0005-0000-0000-0000003B0000}"/>
    <cellStyle name="style1489655256066" xfId="13876" xr:uid="{00000000-0005-0000-0000-0000013B0000}"/>
    <cellStyle name="style1489655256206" xfId="13877" xr:uid="{00000000-0005-0000-0000-0000023B0000}"/>
    <cellStyle name="style1489655256347" xfId="13878" xr:uid="{00000000-0005-0000-0000-0000033B0000}"/>
    <cellStyle name="style1489655256472" xfId="13879" xr:uid="{00000000-0005-0000-0000-0000043B0000}"/>
    <cellStyle name="style1489655256613" xfId="13880" xr:uid="{00000000-0005-0000-0000-0000053B0000}"/>
    <cellStyle name="style1489655256738" xfId="13881" xr:uid="{00000000-0005-0000-0000-0000063B0000}"/>
    <cellStyle name="style1489655256941" xfId="13882" xr:uid="{00000000-0005-0000-0000-0000073B0000}"/>
    <cellStyle name="style1489655257052" xfId="13883" xr:uid="{00000000-0005-0000-0000-0000083B0000}"/>
    <cellStyle name="style1489655302990" xfId="13884" xr:uid="{00000000-0005-0000-0000-0000093B0000}"/>
    <cellStyle name="style1489655303115" xfId="13885" xr:uid="{00000000-0005-0000-0000-00000A3B0000}"/>
    <cellStyle name="style1489655303239" xfId="13886" xr:uid="{00000000-0005-0000-0000-00000B3B0000}"/>
    <cellStyle name="style1489655303348" xfId="13887" xr:uid="{00000000-0005-0000-0000-00000C3B0000}"/>
    <cellStyle name="style1489655303457" xfId="13888" xr:uid="{00000000-0005-0000-0000-00000D3B0000}"/>
    <cellStyle name="style1489655303582" xfId="13889" xr:uid="{00000000-0005-0000-0000-00000E3B0000}"/>
    <cellStyle name="style1489655303754" xfId="13890" xr:uid="{00000000-0005-0000-0000-00000F3B0000}"/>
    <cellStyle name="style1489655303867" xfId="13891" xr:uid="{00000000-0005-0000-0000-0000103B0000}"/>
    <cellStyle name="style1489655303961" xfId="13892" xr:uid="{00000000-0005-0000-0000-0000113B0000}"/>
    <cellStyle name="style1489655304070" xfId="13893" xr:uid="{00000000-0005-0000-0000-0000123B0000}"/>
    <cellStyle name="style1489655304195" xfId="13894" xr:uid="{00000000-0005-0000-0000-0000133B0000}"/>
    <cellStyle name="style1489655304318" xfId="13895" xr:uid="{00000000-0005-0000-0000-0000143B0000}"/>
    <cellStyle name="style1489655304396" xfId="13896" xr:uid="{00000000-0005-0000-0000-0000153B0000}"/>
    <cellStyle name="style1489655304521" xfId="13897" xr:uid="{00000000-0005-0000-0000-0000163B0000}"/>
    <cellStyle name="style1489655304662" xfId="13898" xr:uid="{00000000-0005-0000-0000-0000173B0000}"/>
    <cellStyle name="style1489655304795" xfId="13899" xr:uid="{00000000-0005-0000-0000-0000183B0000}"/>
    <cellStyle name="style1489655304920" xfId="13900" xr:uid="{00000000-0005-0000-0000-0000193B0000}"/>
    <cellStyle name="style1489655305014" xfId="13901" xr:uid="{00000000-0005-0000-0000-00001A3B0000}"/>
    <cellStyle name="style1489655305123" xfId="13902" xr:uid="{00000000-0005-0000-0000-00001B3B0000}"/>
    <cellStyle name="style1489655305232" xfId="13903" xr:uid="{00000000-0005-0000-0000-00001C3B0000}"/>
    <cellStyle name="style1489655305335" xfId="13904" xr:uid="{00000000-0005-0000-0000-00001D3B0000}"/>
    <cellStyle name="style1489655305429" xfId="13905" xr:uid="{00000000-0005-0000-0000-00001E3B0000}"/>
    <cellStyle name="style1489655305522" xfId="13906" xr:uid="{00000000-0005-0000-0000-00001F3B0000}"/>
    <cellStyle name="style1489655305616" xfId="13907" xr:uid="{00000000-0005-0000-0000-0000203B0000}"/>
    <cellStyle name="style1489655305694" xfId="13908" xr:uid="{00000000-0005-0000-0000-0000213B0000}"/>
    <cellStyle name="style1489655305798" xfId="13909" xr:uid="{00000000-0005-0000-0000-0000223B0000}"/>
    <cellStyle name="style1489655305882" xfId="13910" xr:uid="{00000000-0005-0000-0000-0000233B0000}"/>
    <cellStyle name="style1489655306007" xfId="13911" xr:uid="{00000000-0005-0000-0000-0000243B0000}"/>
    <cellStyle name="style1489655306132" xfId="13912" xr:uid="{00000000-0005-0000-0000-0000253B0000}"/>
    <cellStyle name="style1489655306241" xfId="13913" xr:uid="{00000000-0005-0000-0000-0000263B0000}"/>
    <cellStyle name="style1489655306461" xfId="13914" xr:uid="{00000000-0005-0000-0000-0000273B0000}"/>
    <cellStyle name="style1489655306554" xfId="13915" xr:uid="{00000000-0005-0000-0000-0000283B0000}"/>
    <cellStyle name="style1489655345795" xfId="13916" xr:uid="{00000000-0005-0000-0000-0000293B0000}"/>
    <cellStyle name="style1489655345905" xfId="13917" xr:uid="{00000000-0005-0000-0000-00002A3B0000}"/>
    <cellStyle name="style1489655346014" xfId="13918" xr:uid="{00000000-0005-0000-0000-00002B3B0000}"/>
    <cellStyle name="style1489655346108" xfId="13919" xr:uid="{00000000-0005-0000-0000-00002C3B0000}"/>
    <cellStyle name="style1489655346203" xfId="13920" xr:uid="{00000000-0005-0000-0000-00002D3B0000}"/>
    <cellStyle name="style1489655346297" xfId="13921" xr:uid="{00000000-0005-0000-0000-00002E3B0000}"/>
    <cellStyle name="style1489655346390" xfId="13922" xr:uid="{00000000-0005-0000-0000-00002F3B0000}"/>
    <cellStyle name="style1489655346484" xfId="13923" xr:uid="{00000000-0005-0000-0000-0000303B0000}"/>
    <cellStyle name="style1489655346562" xfId="13924" xr:uid="{00000000-0005-0000-0000-0000313B0000}"/>
    <cellStyle name="style1489655346656" xfId="13925" xr:uid="{00000000-0005-0000-0000-0000323B0000}"/>
    <cellStyle name="style1489655346765" xfId="13926" xr:uid="{00000000-0005-0000-0000-0000333B0000}"/>
    <cellStyle name="style1489655346874" xfId="13927" xr:uid="{00000000-0005-0000-0000-0000343B0000}"/>
    <cellStyle name="style1489655346952" xfId="13928" xr:uid="{00000000-0005-0000-0000-0000353B0000}"/>
    <cellStyle name="style1489655347046" xfId="13929" xr:uid="{00000000-0005-0000-0000-0000363B0000}"/>
    <cellStyle name="style1489655347124" xfId="13930" xr:uid="{00000000-0005-0000-0000-0000373B0000}"/>
    <cellStyle name="style1489655347219" xfId="13931" xr:uid="{00000000-0005-0000-0000-0000383B0000}"/>
    <cellStyle name="style1489655347328" xfId="13932" xr:uid="{00000000-0005-0000-0000-0000393B0000}"/>
    <cellStyle name="style1489655347469" xfId="13933" xr:uid="{00000000-0005-0000-0000-00003A3B0000}"/>
    <cellStyle name="style1489655347563" xfId="13934" xr:uid="{00000000-0005-0000-0000-00003B3B0000}"/>
    <cellStyle name="style1489655347657" xfId="13935" xr:uid="{00000000-0005-0000-0000-00003C3B0000}"/>
    <cellStyle name="style1489655347751" xfId="13936" xr:uid="{00000000-0005-0000-0000-00003D3B0000}"/>
    <cellStyle name="style1489655347844" xfId="13937" xr:uid="{00000000-0005-0000-0000-00003E3B0000}"/>
    <cellStyle name="style1489655347954" xfId="13938" xr:uid="{00000000-0005-0000-0000-00003F3B0000}"/>
    <cellStyle name="style1489655348047" xfId="13939" xr:uid="{00000000-0005-0000-0000-0000403B0000}"/>
    <cellStyle name="style1489655348157" xfId="13940" xr:uid="{00000000-0005-0000-0000-0000413B0000}"/>
    <cellStyle name="style1489655348267" xfId="13941" xr:uid="{00000000-0005-0000-0000-0000423B0000}"/>
    <cellStyle name="style1489655348397" xfId="13942" xr:uid="{00000000-0005-0000-0000-0000433B0000}"/>
    <cellStyle name="style1489655348475" xfId="13943" xr:uid="{00000000-0005-0000-0000-0000443B0000}"/>
    <cellStyle name="style1489655348632" xfId="13944" xr:uid="{00000000-0005-0000-0000-0000453B0000}"/>
    <cellStyle name="style1489655348813" xfId="13945" xr:uid="{00000000-0005-0000-0000-0000463B0000}"/>
    <cellStyle name="style1489655348969" xfId="13946" xr:uid="{00000000-0005-0000-0000-0000473B0000}"/>
    <cellStyle name="style1489655349047" xfId="13947" xr:uid="{00000000-0005-0000-0000-0000483B0000}"/>
    <cellStyle name="style1489655883134" xfId="13948" xr:uid="{00000000-0005-0000-0000-0000493B0000}"/>
    <cellStyle name="style1489655883228" xfId="13949" xr:uid="{00000000-0005-0000-0000-00004A3B0000}"/>
    <cellStyle name="style1489655883321" xfId="13950" xr:uid="{00000000-0005-0000-0000-00004B3B0000}"/>
    <cellStyle name="style1489655883440" xfId="13951" xr:uid="{00000000-0005-0000-0000-00004C3B0000}"/>
    <cellStyle name="style1489655883541" xfId="13952" xr:uid="{00000000-0005-0000-0000-00004D3B0000}"/>
    <cellStyle name="style1489655883635" xfId="13953" xr:uid="{00000000-0005-0000-0000-00004E3B0000}"/>
    <cellStyle name="style1489655883729" xfId="13954" xr:uid="{00000000-0005-0000-0000-00004F3B0000}"/>
    <cellStyle name="style1489655883822" xfId="13955" xr:uid="{00000000-0005-0000-0000-0000503B0000}"/>
    <cellStyle name="style1489655883930" xfId="13956" xr:uid="{00000000-0005-0000-0000-0000513B0000}"/>
    <cellStyle name="style1489655884041" xfId="13957" xr:uid="{00000000-0005-0000-0000-0000523B0000}"/>
    <cellStyle name="style1489655884151" xfId="13958" xr:uid="{00000000-0005-0000-0000-0000533B0000}"/>
    <cellStyle name="style1489655884245" xfId="13959" xr:uid="{00000000-0005-0000-0000-0000543B0000}"/>
    <cellStyle name="style1489655884370" xfId="13960" xr:uid="{00000000-0005-0000-0000-0000553B0000}"/>
    <cellStyle name="style1489655884465" xfId="13961" xr:uid="{00000000-0005-0000-0000-0000563B0000}"/>
    <cellStyle name="style1489655884590" xfId="13962" xr:uid="{00000000-0005-0000-0000-0000573B0000}"/>
    <cellStyle name="style1489655884746" xfId="13963" xr:uid="{00000000-0005-0000-0000-0000583B0000}"/>
    <cellStyle name="style1489655884855" xfId="13964" xr:uid="{00000000-0005-0000-0000-0000593B0000}"/>
    <cellStyle name="style1489655884980" xfId="13965" xr:uid="{00000000-0005-0000-0000-00005A3B0000}"/>
    <cellStyle name="style1489655885090" xfId="13966" xr:uid="{00000000-0005-0000-0000-00005B3B0000}"/>
    <cellStyle name="style1489655885184" xfId="13967" xr:uid="{00000000-0005-0000-0000-00005C3B0000}"/>
    <cellStyle name="style1489655885309" xfId="13968" xr:uid="{00000000-0005-0000-0000-00005D3B0000}"/>
    <cellStyle name="style1489655885418" xfId="13969" xr:uid="{00000000-0005-0000-0000-00005E3B0000}"/>
    <cellStyle name="style1489655885527" xfId="13970" xr:uid="{00000000-0005-0000-0000-00005F3B0000}"/>
    <cellStyle name="style1489655885621" xfId="13971" xr:uid="{00000000-0005-0000-0000-0000603B0000}"/>
    <cellStyle name="style1489655885731" xfId="13972" xr:uid="{00000000-0005-0000-0000-0000613B0000}"/>
    <cellStyle name="style1489655885840" xfId="13973" xr:uid="{00000000-0005-0000-0000-0000623B0000}"/>
    <cellStyle name="style1489655885949" xfId="13974" xr:uid="{00000000-0005-0000-0000-0000633B0000}"/>
    <cellStyle name="style1489655886076" xfId="13975" xr:uid="{00000000-0005-0000-0000-0000643B0000}"/>
    <cellStyle name="style1489655886185" xfId="13976" xr:uid="{00000000-0005-0000-0000-0000653B0000}"/>
    <cellStyle name="style1489655886294" xfId="13977" xr:uid="{00000000-0005-0000-0000-0000663B0000}"/>
    <cellStyle name="style1489655886404" xfId="13978" xr:uid="{00000000-0005-0000-0000-0000673B0000}"/>
    <cellStyle name="style1489655934425" xfId="13979" xr:uid="{00000000-0005-0000-0000-0000683B0000}"/>
    <cellStyle name="style1489655934535" xfId="13980" xr:uid="{00000000-0005-0000-0000-0000693B0000}"/>
    <cellStyle name="style1489655934628" xfId="13981" xr:uid="{00000000-0005-0000-0000-00006A3B0000}"/>
    <cellStyle name="style1489655934706" xfId="13982" xr:uid="{00000000-0005-0000-0000-00006B3B0000}"/>
    <cellStyle name="style1489655934800" xfId="13983" xr:uid="{00000000-0005-0000-0000-00006C3B0000}"/>
    <cellStyle name="style1489655934893" xfId="13984" xr:uid="{00000000-0005-0000-0000-00006D3B0000}"/>
    <cellStyle name="style1489655934987" xfId="13985" xr:uid="{00000000-0005-0000-0000-00006E3B0000}"/>
    <cellStyle name="style1489655935081" xfId="13986" xr:uid="{00000000-0005-0000-0000-00006F3B0000}"/>
    <cellStyle name="style1489655935175" xfId="13987" xr:uid="{00000000-0005-0000-0000-0000703B0000}"/>
    <cellStyle name="style1489655935253" xfId="13988" xr:uid="{00000000-0005-0000-0000-0000713B0000}"/>
    <cellStyle name="style1489655935360" xfId="13989" xr:uid="{00000000-0005-0000-0000-0000723B0000}"/>
    <cellStyle name="style1489655935441" xfId="13990" xr:uid="{00000000-0005-0000-0000-0000733B0000}"/>
    <cellStyle name="style1489655935535" xfId="13991" xr:uid="{00000000-0005-0000-0000-0000743B0000}"/>
    <cellStyle name="style1489655935629" xfId="13992" xr:uid="{00000000-0005-0000-0000-0000753B0000}"/>
    <cellStyle name="style1489655935723" xfId="13993" xr:uid="{00000000-0005-0000-0000-0000763B0000}"/>
    <cellStyle name="style1489655935816" xfId="13994" xr:uid="{00000000-0005-0000-0000-0000773B0000}"/>
    <cellStyle name="style1489655935911" xfId="13995" xr:uid="{00000000-0005-0000-0000-0000783B0000}"/>
    <cellStyle name="style1489655936067" xfId="13996" xr:uid="{00000000-0005-0000-0000-0000793B0000}"/>
    <cellStyle name="style1489655936161" xfId="13997" xr:uid="{00000000-0005-0000-0000-00007A3B0000}"/>
    <cellStyle name="style1489655936286" xfId="13998" xr:uid="{00000000-0005-0000-0000-00007B3B0000}"/>
    <cellStyle name="style1489655936384" xfId="13999" xr:uid="{00000000-0005-0000-0000-00007C3B0000}"/>
    <cellStyle name="style1489655936474" xfId="14000" xr:uid="{00000000-0005-0000-0000-00007D3B0000}"/>
    <cellStyle name="style1489655936552" xfId="14001" xr:uid="{00000000-0005-0000-0000-00007E3B0000}"/>
    <cellStyle name="style1489655936646" xfId="14002" xr:uid="{00000000-0005-0000-0000-00007F3B0000}"/>
    <cellStyle name="style1489655936740" xfId="14003" xr:uid="{00000000-0005-0000-0000-0000803B0000}"/>
    <cellStyle name="style1489655936833" xfId="14004" xr:uid="{00000000-0005-0000-0000-0000813B0000}"/>
    <cellStyle name="style1489655936927" xfId="14005" xr:uid="{00000000-0005-0000-0000-0000823B0000}"/>
    <cellStyle name="style1489655937099" xfId="14006" xr:uid="{00000000-0005-0000-0000-0000833B0000}"/>
    <cellStyle name="style1489655937193" xfId="14007" xr:uid="{00000000-0005-0000-0000-0000843B0000}"/>
    <cellStyle name="style1489655937287" xfId="14008" xr:uid="{00000000-0005-0000-0000-0000853B0000}"/>
    <cellStyle name="style1489655937386" xfId="14009" xr:uid="{00000000-0005-0000-0000-0000863B0000}"/>
    <cellStyle name="style1489655937506" xfId="14010" xr:uid="{00000000-0005-0000-0000-0000873B0000}"/>
    <cellStyle name="style1489655937584" xfId="14011" xr:uid="{00000000-0005-0000-0000-0000883B0000}"/>
    <cellStyle name="style1489655937646" xfId="14012" xr:uid="{00000000-0005-0000-0000-0000893B0000}"/>
    <cellStyle name="style1489655937724" xfId="14013" xr:uid="{00000000-0005-0000-0000-00008A3B0000}"/>
    <cellStyle name="style1489655937803" xfId="14014" xr:uid="{00000000-0005-0000-0000-00008B3B0000}"/>
    <cellStyle name="style1489655937881" xfId="14015" xr:uid="{00000000-0005-0000-0000-00008C3B0000}"/>
    <cellStyle name="style1489655937960" xfId="14016" xr:uid="{00000000-0005-0000-0000-00008D3B0000}"/>
    <cellStyle name="style1489655938038" xfId="14017" xr:uid="{00000000-0005-0000-0000-00008E3B0000}"/>
    <cellStyle name="style1489655938226" xfId="14018" xr:uid="{00000000-0005-0000-0000-00008F3B0000}"/>
    <cellStyle name="style1489655938319" xfId="14019" xr:uid="{00000000-0005-0000-0000-0000903B0000}"/>
    <cellStyle name="style1489655938429" xfId="14020" xr:uid="{00000000-0005-0000-0000-0000913B0000}"/>
    <cellStyle name="style1489655938507" xfId="14021" xr:uid="{00000000-0005-0000-0000-0000923B0000}"/>
    <cellStyle name="style1489655977203" xfId="14022" xr:uid="{00000000-0005-0000-0000-0000933B0000}"/>
    <cellStyle name="style1489655977297" xfId="14023" xr:uid="{00000000-0005-0000-0000-0000943B0000}"/>
    <cellStyle name="style1489655977391" xfId="14024" xr:uid="{00000000-0005-0000-0000-0000953B0000}"/>
    <cellStyle name="style1489655977484" xfId="14025" xr:uid="{00000000-0005-0000-0000-0000963B0000}"/>
    <cellStyle name="style1489655977586" xfId="14026" xr:uid="{00000000-0005-0000-0000-0000973B0000}"/>
    <cellStyle name="style1489655977672" xfId="14027" xr:uid="{00000000-0005-0000-0000-0000983B0000}"/>
    <cellStyle name="style1489655977750" xfId="14028" xr:uid="{00000000-0005-0000-0000-0000993B0000}"/>
    <cellStyle name="style1489655977844" xfId="14029" xr:uid="{00000000-0005-0000-0000-00009A3B0000}"/>
    <cellStyle name="style1489655977938" xfId="14030" xr:uid="{00000000-0005-0000-0000-00009B3B0000}"/>
    <cellStyle name="style1489655978031" xfId="14031" xr:uid="{00000000-0005-0000-0000-00009C3B0000}"/>
    <cellStyle name="style1489655978126" xfId="14032" xr:uid="{00000000-0005-0000-0000-00009D3B0000}"/>
    <cellStyle name="style1489655978220" xfId="14033" xr:uid="{00000000-0005-0000-0000-00009E3B0000}"/>
    <cellStyle name="style1489655978314" xfId="14034" xr:uid="{00000000-0005-0000-0000-00009F3B0000}"/>
    <cellStyle name="style1489655978392" xfId="14035" xr:uid="{00000000-0005-0000-0000-0000A03B0000}"/>
    <cellStyle name="style1489655978501" xfId="14036" xr:uid="{00000000-0005-0000-0000-0000A13B0000}"/>
    <cellStyle name="style1489655978606" xfId="14037" xr:uid="{00000000-0005-0000-0000-0000A23B0000}"/>
    <cellStyle name="style1489655978688" xfId="14038" xr:uid="{00000000-0005-0000-0000-0000A33B0000}"/>
    <cellStyle name="style1489655978845" xfId="14039" xr:uid="{00000000-0005-0000-0000-0000A43B0000}"/>
    <cellStyle name="style1489655978938" xfId="14040" xr:uid="{00000000-0005-0000-0000-0000A53B0000}"/>
    <cellStyle name="style1489655979032" xfId="14041" xr:uid="{00000000-0005-0000-0000-0000A63B0000}"/>
    <cellStyle name="style1489655979124" xfId="14042" xr:uid="{00000000-0005-0000-0000-0000A73B0000}"/>
    <cellStyle name="style1489655979205" xfId="14043" xr:uid="{00000000-0005-0000-0000-0000A83B0000}"/>
    <cellStyle name="style1489655979330" xfId="14044" xr:uid="{00000000-0005-0000-0000-0000A93B0000}"/>
    <cellStyle name="style1489655979424" xfId="14045" xr:uid="{00000000-0005-0000-0000-0000AA3B0000}"/>
    <cellStyle name="style1489655979518" xfId="14046" xr:uid="{00000000-0005-0000-0000-0000AB3B0000}"/>
    <cellStyle name="style1489655979620" xfId="14047" xr:uid="{00000000-0005-0000-0000-0000AC3B0000}"/>
    <cellStyle name="style1489655979706" xfId="14048" xr:uid="{00000000-0005-0000-0000-0000AD3B0000}"/>
    <cellStyle name="style1489655979815" xfId="14049" xr:uid="{00000000-0005-0000-0000-0000AE3B0000}"/>
    <cellStyle name="style1489655979909" xfId="14050" xr:uid="{00000000-0005-0000-0000-0000AF3B0000}"/>
    <cellStyle name="style1489655980002" xfId="14051" xr:uid="{00000000-0005-0000-0000-0000B03B0000}"/>
    <cellStyle name="style1489655980096" xfId="14052" xr:uid="{00000000-0005-0000-0000-0000B13B0000}"/>
    <cellStyle name="style1489656018669" xfId="14053" xr:uid="{00000000-0005-0000-0000-0000B23B0000}"/>
    <cellStyle name="style1489656018779" xfId="14054" xr:uid="{00000000-0005-0000-0000-0000B33B0000}"/>
    <cellStyle name="style1489656018872" xfId="14055" xr:uid="{00000000-0005-0000-0000-0000B43B0000}"/>
    <cellStyle name="style1489656018966" xfId="14056" xr:uid="{00000000-0005-0000-0000-0000B53B0000}"/>
    <cellStyle name="style1489656019060" xfId="14057" xr:uid="{00000000-0005-0000-0000-0000B63B0000}"/>
    <cellStyle name="style1489656019138" xfId="14058" xr:uid="{00000000-0005-0000-0000-0000B73B0000}"/>
    <cellStyle name="style1489656019247" xfId="14059" xr:uid="{00000000-0005-0000-0000-0000B83B0000}"/>
    <cellStyle name="style1489656019342" xfId="14060" xr:uid="{00000000-0005-0000-0000-0000B93B0000}"/>
    <cellStyle name="style1489656019436" xfId="14061" xr:uid="{00000000-0005-0000-0000-0000BA3B0000}"/>
    <cellStyle name="style1489656019514" xfId="14062" xr:uid="{00000000-0005-0000-0000-0000BB3B0000}"/>
    <cellStyle name="style1489656019608" xfId="14063" xr:uid="{00000000-0005-0000-0000-0000BC3B0000}"/>
    <cellStyle name="style1489656019701" xfId="14064" xr:uid="{00000000-0005-0000-0000-0000BD3B0000}"/>
    <cellStyle name="style1489656019795" xfId="14065" xr:uid="{00000000-0005-0000-0000-0000BE3B0000}"/>
    <cellStyle name="style1489656019889" xfId="14066" xr:uid="{00000000-0005-0000-0000-0000BF3B0000}"/>
    <cellStyle name="style1489656019983" xfId="14067" xr:uid="{00000000-0005-0000-0000-0000C03B0000}"/>
    <cellStyle name="style1489656020077" xfId="14068" xr:uid="{00000000-0005-0000-0000-0000C13B0000}"/>
    <cellStyle name="style1489656020170" xfId="14069" xr:uid="{00000000-0005-0000-0000-0000C23B0000}"/>
    <cellStyle name="style1489656020332" xfId="14070" xr:uid="{00000000-0005-0000-0000-0000C33B0000}"/>
    <cellStyle name="style1489656020421" xfId="14071" xr:uid="{00000000-0005-0000-0000-0000C43B0000}"/>
    <cellStyle name="style1489656020514" xfId="14072" xr:uid="{00000000-0005-0000-0000-0000C53B0000}"/>
    <cellStyle name="style1489656020592" xfId="14073" xr:uid="{00000000-0005-0000-0000-0000C63B0000}"/>
    <cellStyle name="style1489656020686" xfId="14074" xr:uid="{00000000-0005-0000-0000-0000C73B0000}"/>
    <cellStyle name="style1489656020780" xfId="14075" xr:uid="{00000000-0005-0000-0000-0000C83B0000}"/>
    <cellStyle name="style1489656020875" xfId="14076" xr:uid="{00000000-0005-0000-0000-0000C93B0000}"/>
    <cellStyle name="style1489656020984" xfId="14077" xr:uid="{00000000-0005-0000-0000-0000CA3B0000}"/>
    <cellStyle name="style1489656021078" xfId="14078" xr:uid="{00000000-0005-0000-0000-0000CB3B0000}"/>
    <cellStyle name="style1489656021156" xfId="14079" xr:uid="{00000000-0005-0000-0000-0000CC3B0000}"/>
    <cellStyle name="style1489656021312" xfId="14080" xr:uid="{00000000-0005-0000-0000-0000CD3B0000}"/>
    <cellStyle name="style1489656021421" xfId="14081" xr:uid="{00000000-0005-0000-0000-0000CE3B0000}"/>
    <cellStyle name="style1489656021515" xfId="14082" xr:uid="{00000000-0005-0000-0000-0000CF3B0000}"/>
    <cellStyle name="style1489656021609" xfId="14083" xr:uid="{00000000-0005-0000-0000-0000D03B0000}"/>
    <cellStyle name="style1489656021718" xfId="14084" xr:uid="{00000000-0005-0000-0000-0000D13B0000}"/>
    <cellStyle name="style1489656021796" xfId="14085" xr:uid="{00000000-0005-0000-0000-0000D23B0000}"/>
    <cellStyle name="style1489656021875" xfId="14086" xr:uid="{00000000-0005-0000-0000-0000D33B0000}"/>
    <cellStyle name="style1489656021954" xfId="14087" xr:uid="{00000000-0005-0000-0000-0000D43B0000}"/>
    <cellStyle name="style1489656022016" xfId="14088" xr:uid="{00000000-0005-0000-0000-0000D53B0000}"/>
    <cellStyle name="style1489656022094" xfId="14089" xr:uid="{00000000-0005-0000-0000-0000D63B0000}"/>
    <cellStyle name="style1489656022172" xfId="14090" xr:uid="{00000000-0005-0000-0000-0000D73B0000}"/>
    <cellStyle name="style1489656022250" xfId="14091" xr:uid="{00000000-0005-0000-0000-0000D83B0000}"/>
    <cellStyle name="style1489656022391" xfId="14092" xr:uid="{00000000-0005-0000-0000-0000D93B0000}"/>
    <cellStyle name="style1489656022469" xfId="14093" xr:uid="{00000000-0005-0000-0000-0000DA3B0000}"/>
    <cellStyle name="style1489656022548" xfId="14094" xr:uid="{00000000-0005-0000-0000-0000DB3B0000}"/>
    <cellStyle name="style1489656022626" xfId="14095" xr:uid="{00000000-0005-0000-0000-0000DC3B0000}"/>
    <cellStyle name="style1489656061539" xfId="14096" xr:uid="{00000000-0005-0000-0000-0000DD3B0000}"/>
    <cellStyle name="style1489656061634" xfId="14097" xr:uid="{00000000-0005-0000-0000-0000DE3B0000}"/>
    <cellStyle name="style1489656061728" xfId="14098" xr:uid="{00000000-0005-0000-0000-0000DF3B0000}"/>
    <cellStyle name="style1489656061806" xfId="14099" xr:uid="{00000000-0005-0000-0000-0000E03B0000}"/>
    <cellStyle name="style1489656061900" xfId="14100" xr:uid="{00000000-0005-0000-0000-0000E13B0000}"/>
    <cellStyle name="style1489656061999" xfId="14101" xr:uid="{00000000-0005-0000-0000-0000E23B0000}"/>
    <cellStyle name="style1489656062088" xfId="14102" xr:uid="{00000000-0005-0000-0000-0000E33B0000}"/>
    <cellStyle name="style1489656062166" xfId="14103" xr:uid="{00000000-0005-0000-0000-0000E43B0000}"/>
    <cellStyle name="style1489656062260" xfId="14104" xr:uid="{00000000-0005-0000-0000-0000E53B0000}"/>
    <cellStyle name="style1489656062369" xfId="14105" xr:uid="{00000000-0005-0000-0000-0000E63B0000}"/>
    <cellStyle name="style1489656062463" xfId="14106" xr:uid="{00000000-0005-0000-0000-0000E73B0000}"/>
    <cellStyle name="style1489656062556" xfId="14107" xr:uid="{00000000-0005-0000-0000-0000E83B0000}"/>
    <cellStyle name="style1489656062651" xfId="14108" xr:uid="{00000000-0005-0000-0000-0000E93B0000}"/>
    <cellStyle name="style1489656062745" xfId="14109" xr:uid="{00000000-0005-0000-0000-0000EA3B0000}"/>
    <cellStyle name="style1489656062839" xfId="14110" xr:uid="{00000000-0005-0000-0000-0000EB3B0000}"/>
    <cellStyle name="style1489656062933" xfId="14111" xr:uid="{00000000-0005-0000-0000-0000EC3B0000}"/>
    <cellStyle name="style1489656063037" xfId="14112" xr:uid="{00000000-0005-0000-0000-0000ED3B0000}"/>
    <cellStyle name="style1489656063183" xfId="14113" xr:uid="{00000000-0005-0000-0000-0000EE3B0000}"/>
    <cellStyle name="style1489656063276" xfId="14114" xr:uid="{00000000-0005-0000-0000-0000EF3B0000}"/>
    <cellStyle name="style1489656063386" xfId="14115" xr:uid="{00000000-0005-0000-0000-0000F03B0000}"/>
    <cellStyle name="style1489656063495" xfId="14116" xr:uid="{00000000-0005-0000-0000-0000F13B0000}"/>
    <cellStyle name="style1489656063589" xfId="14117" xr:uid="{00000000-0005-0000-0000-0000F23B0000}"/>
    <cellStyle name="style1489656063683" xfId="14118" xr:uid="{00000000-0005-0000-0000-0000F33B0000}"/>
    <cellStyle name="style1489656063777" xfId="14119" xr:uid="{00000000-0005-0000-0000-0000F43B0000}"/>
    <cellStyle name="style1489656063871" xfId="14120" xr:uid="{00000000-0005-0000-0000-0000F53B0000}"/>
    <cellStyle name="style1489656063964" xfId="14121" xr:uid="{00000000-0005-0000-0000-0000F63B0000}"/>
    <cellStyle name="style1489656064071" xfId="14122" xr:uid="{00000000-0005-0000-0000-0000F73B0000}"/>
    <cellStyle name="style1489656064169" xfId="14123" xr:uid="{00000000-0005-0000-0000-0000F83B0000}"/>
    <cellStyle name="style1489656064278" xfId="14124" xr:uid="{00000000-0005-0000-0000-0000F93B0000}"/>
    <cellStyle name="style1489656064372" xfId="14125" xr:uid="{00000000-0005-0000-0000-0000FA3B0000}"/>
    <cellStyle name="style1489656064450" xfId="14126" xr:uid="{00000000-0005-0000-0000-0000FB3B0000}"/>
    <cellStyle name="style1489656064574" xfId="14127" xr:uid="{00000000-0005-0000-0000-0000FC3B0000}"/>
    <cellStyle name="style1489656064638" xfId="14128" xr:uid="{00000000-0005-0000-0000-0000FD3B0000}"/>
    <cellStyle name="style1489656064716" xfId="14129" xr:uid="{00000000-0005-0000-0000-0000FE3B0000}"/>
    <cellStyle name="style1489656064794" xfId="14130" xr:uid="{00000000-0005-0000-0000-0000FF3B0000}"/>
    <cellStyle name="style1489656064872" xfId="14131" xr:uid="{00000000-0005-0000-0000-0000003C0000}"/>
    <cellStyle name="style1489656064935" xfId="14132" xr:uid="{00000000-0005-0000-0000-0000013C0000}"/>
    <cellStyle name="style1489656065013" xfId="14133" xr:uid="{00000000-0005-0000-0000-0000023C0000}"/>
    <cellStyle name="style1489656065106" xfId="14134" xr:uid="{00000000-0005-0000-0000-0000033C0000}"/>
    <cellStyle name="style1489656065201" xfId="14135" xr:uid="{00000000-0005-0000-0000-0000043C0000}"/>
    <cellStyle name="style1489656065263" xfId="14136" xr:uid="{00000000-0005-0000-0000-0000053C0000}"/>
    <cellStyle name="style1489656065341" xfId="14137" xr:uid="{00000000-0005-0000-0000-0000063C0000}"/>
    <cellStyle name="style1489656065419" xfId="14138" xr:uid="{00000000-0005-0000-0000-0000073C0000}"/>
    <cellStyle name="style1489656103867" xfId="14139" xr:uid="{00000000-0005-0000-0000-0000083C0000}"/>
    <cellStyle name="style1489656103961" xfId="14140" xr:uid="{00000000-0005-0000-0000-0000093C0000}"/>
    <cellStyle name="style1489656104055" xfId="14141" xr:uid="{00000000-0005-0000-0000-00000A3C0000}"/>
    <cellStyle name="style1489656104149" xfId="14142" xr:uid="{00000000-0005-0000-0000-00000B3C0000}"/>
    <cellStyle name="style1489656104242" xfId="14143" xr:uid="{00000000-0005-0000-0000-00000C3C0000}"/>
    <cellStyle name="style1489656104351" xfId="14144" xr:uid="{00000000-0005-0000-0000-00000D3C0000}"/>
    <cellStyle name="style1489656104445" xfId="14145" xr:uid="{00000000-0005-0000-0000-00000E3C0000}"/>
    <cellStyle name="style1489656104538" xfId="14146" xr:uid="{00000000-0005-0000-0000-00000F3C0000}"/>
    <cellStyle name="style1489656104632" xfId="14147" xr:uid="{00000000-0005-0000-0000-0000103C0000}"/>
    <cellStyle name="style1489656104726" xfId="14148" xr:uid="{00000000-0005-0000-0000-0000113C0000}"/>
    <cellStyle name="style1489656104821" xfId="14149" xr:uid="{00000000-0005-0000-0000-0000123C0000}"/>
    <cellStyle name="style1489656104915" xfId="14150" xr:uid="{00000000-0005-0000-0000-0000133C0000}"/>
    <cellStyle name="style1489656105008" xfId="14151" xr:uid="{00000000-0005-0000-0000-0000143C0000}"/>
    <cellStyle name="style1489656105087" xfId="14152" xr:uid="{00000000-0005-0000-0000-0000153C0000}"/>
    <cellStyle name="style1489656105196" xfId="14153" xr:uid="{00000000-0005-0000-0000-0000163C0000}"/>
    <cellStyle name="style1489656105305" xfId="14154" xr:uid="{00000000-0005-0000-0000-0000173C0000}"/>
    <cellStyle name="style1489656105415" xfId="14155" xr:uid="{00000000-0005-0000-0000-0000183C0000}"/>
    <cellStyle name="style1489656105555" xfId="14156" xr:uid="{00000000-0005-0000-0000-0000193C0000}"/>
    <cellStyle name="style1489656105665" xfId="14157" xr:uid="{00000000-0005-0000-0000-00001A3C0000}"/>
    <cellStyle name="style1489656105758" xfId="14158" xr:uid="{00000000-0005-0000-0000-00001B3C0000}"/>
    <cellStyle name="style1489656144064" xfId="14159" xr:uid="{00000000-0005-0000-0000-00001C3C0000}"/>
    <cellStyle name="style1489656144173" xfId="14160" xr:uid="{00000000-0005-0000-0000-00001D3C0000}"/>
    <cellStyle name="style1489656144267" xfId="14161" xr:uid="{00000000-0005-0000-0000-00001E3C0000}"/>
    <cellStyle name="style1489656144361" xfId="14162" xr:uid="{00000000-0005-0000-0000-00001F3C0000}"/>
    <cellStyle name="style1489656144470" xfId="14163" xr:uid="{00000000-0005-0000-0000-0000203C0000}"/>
    <cellStyle name="style1489656144548" xfId="14164" xr:uid="{00000000-0005-0000-0000-0000213C0000}"/>
    <cellStyle name="style1489656144627" xfId="14165" xr:uid="{00000000-0005-0000-0000-0000223C0000}"/>
    <cellStyle name="style1489656144720" xfId="14166" xr:uid="{00000000-0005-0000-0000-0000233C0000}"/>
    <cellStyle name="style1489656144814" xfId="14167" xr:uid="{00000000-0005-0000-0000-0000243C0000}"/>
    <cellStyle name="style1489656144908" xfId="14168" xr:uid="{00000000-0005-0000-0000-0000253C0000}"/>
    <cellStyle name="style1489656145003" xfId="14169" xr:uid="{00000000-0005-0000-0000-0000263C0000}"/>
    <cellStyle name="style1489656145097" xfId="14170" xr:uid="{00000000-0005-0000-0000-0000273C0000}"/>
    <cellStyle name="style1489656145206" xfId="14171" xr:uid="{00000000-0005-0000-0000-0000283C0000}"/>
    <cellStyle name="style1489656145300" xfId="14172" xr:uid="{00000000-0005-0000-0000-0000293C0000}"/>
    <cellStyle name="style1489656145394" xfId="14173" xr:uid="{00000000-0005-0000-0000-00002A3C0000}"/>
    <cellStyle name="style1489656145487" xfId="14174" xr:uid="{00000000-0005-0000-0000-00002B3C0000}"/>
    <cellStyle name="style1489656145613" xfId="14175" xr:uid="{00000000-0005-0000-0000-00002C3C0000}"/>
    <cellStyle name="style1489656145738" xfId="14176" xr:uid="{00000000-0005-0000-0000-00002D3C0000}"/>
    <cellStyle name="style1489656145847" xfId="14177" xr:uid="{00000000-0005-0000-0000-00002E3C0000}"/>
    <cellStyle name="style1489656145956" xfId="14178" xr:uid="{00000000-0005-0000-0000-00002F3C0000}"/>
    <cellStyle name="style1489656146051" xfId="14179" xr:uid="{00000000-0005-0000-0000-0000303C0000}"/>
    <cellStyle name="style1489656146144" xfId="14180" xr:uid="{00000000-0005-0000-0000-0000313C0000}"/>
    <cellStyle name="style1489656146238" xfId="14181" xr:uid="{00000000-0005-0000-0000-0000323C0000}"/>
    <cellStyle name="style1489656146332" xfId="14182" xr:uid="{00000000-0005-0000-0000-0000333C0000}"/>
    <cellStyle name="style1489656146410" xfId="14183" xr:uid="{00000000-0005-0000-0000-0000343C0000}"/>
    <cellStyle name="style1489656146504" xfId="14184" xr:uid="{00000000-0005-0000-0000-0000353C0000}"/>
    <cellStyle name="style1489656146598" xfId="14185" xr:uid="{00000000-0005-0000-0000-0000363C0000}"/>
    <cellStyle name="style1489656146708" xfId="14186" xr:uid="{00000000-0005-0000-0000-0000373C0000}"/>
    <cellStyle name="style1489656146801" xfId="14187" xr:uid="{00000000-0005-0000-0000-0000383C0000}"/>
    <cellStyle name="style1489656146895" xfId="14188" xr:uid="{00000000-0005-0000-0000-0000393C0000}"/>
    <cellStyle name="style1489656146996" xfId="14189" xr:uid="{00000000-0005-0000-0000-00003A3C0000}"/>
    <cellStyle name="style1489656147099" xfId="14190" xr:uid="{00000000-0005-0000-0000-00003B3C0000}"/>
    <cellStyle name="style1489656147192" xfId="14191" xr:uid="{00000000-0005-0000-0000-00003C3C0000}"/>
    <cellStyle name="style1489656147286" xfId="14192" xr:uid="{00000000-0005-0000-0000-00003D3C0000}"/>
    <cellStyle name="style1489656147380" xfId="14193" xr:uid="{00000000-0005-0000-0000-00003E3C0000}"/>
    <cellStyle name="style1489656186202" xfId="14194" xr:uid="{00000000-0005-0000-0000-00003F3C0000}"/>
    <cellStyle name="style1489656186296" xfId="14195" xr:uid="{00000000-0005-0000-0000-0000403C0000}"/>
    <cellStyle name="style1489656186390" xfId="14196" xr:uid="{00000000-0005-0000-0000-0000413C0000}"/>
    <cellStyle name="style1489656186484" xfId="14197" xr:uid="{00000000-0005-0000-0000-0000423C0000}"/>
    <cellStyle name="style1489656186577" xfId="14198" xr:uid="{00000000-0005-0000-0000-0000433C0000}"/>
    <cellStyle name="style1489656186656" xfId="14199" xr:uid="{00000000-0005-0000-0000-0000443C0000}"/>
    <cellStyle name="style1489656186719" xfId="14200" xr:uid="{00000000-0005-0000-0000-0000453C0000}"/>
    <cellStyle name="style1489656186813" xfId="14201" xr:uid="{00000000-0005-0000-0000-0000463C0000}"/>
    <cellStyle name="style1489656186907" xfId="14202" xr:uid="{00000000-0005-0000-0000-0000473C0000}"/>
    <cellStyle name="style1489656187000" xfId="14203" xr:uid="{00000000-0005-0000-0000-0000483C0000}"/>
    <cellStyle name="style1489656187094" xfId="14204" xr:uid="{00000000-0005-0000-0000-0000493C0000}"/>
    <cellStyle name="style1489656187172" xfId="14205" xr:uid="{00000000-0005-0000-0000-00004A3C0000}"/>
    <cellStyle name="style1489656187265" xfId="14206" xr:uid="{00000000-0005-0000-0000-00004B3C0000}"/>
    <cellStyle name="style1489656187359" xfId="14207" xr:uid="{00000000-0005-0000-0000-00004C3C0000}"/>
    <cellStyle name="style1489656187453" xfId="14208" xr:uid="{00000000-0005-0000-0000-00004D3C0000}"/>
    <cellStyle name="style1489656187547" xfId="14209" xr:uid="{00000000-0005-0000-0000-00004E3C0000}"/>
    <cellStyle name="style1489656187640" xfId="14210" xr:uid="{00000000-0005-0000-0000-00004F3C0000}"/>
    <cellStyle name="style1489656187767" xfId="14211" xr:uid="{00000000-0005-0000-0000-0000503C0000}"/>
    <cellStyle name="style1489656187892" xfId="14212" xr:uid="{00000000-0005-0000-0000-0000513C0000}"/>
    <cellStyle name="style1489656187985" xfId="14213" xr:uid="{00000000-0005-0000-0000-0000523C0000}"/>
    <cellStyle name="style1489656188079" xfId="14214" xr:uid="{00000000-0005-0000-0000-0000533C0000}"/>
    <cellStyle name="style1489656188157" xfId="14215" xr:uid="{00000000-0005-0000-0000-0000543C0000}"/>
    <cellStyle name="style1489656188267" xfId="14216" xr:uid="{00000000-0005-0000-0000-0000553C0000}"/>
    <cellStyle name="style1489656188345" xfId="14217" xr:uid="{00000000-0005-0000-0000-0000563C0000}"/>
    <cellStyle name="style1489656188439" xfId="14218" xr:uid="{00000000-0005-0000-0000-0000573C0000}"/>
    <cellStyle name="style1489656188533" xfId="14219" xr:uid="{00000000-0005-0000-0000-0000583C0000}"/>
    <cellStyle name="style1489656188626" xfId="14220" xr:uid="{00000000-0005-0000-0000-0000593C0000}"/>
    <cellStyle name="style1489656188735" xfId="14221" xr:uid="{00000000-0005-0000-0000-00005A3C0000}"/>
    <cellStyle name="style1489656188815" xfId="14222" xr:uid="{00000000-0005-0000-0000-00005B3C0000}"/>
    <cellStyle name="style1489656188909" xfId="14223" xr:uid="{00000000-0005-0000-0000-00005C3C0000}"/>
    <cellStyle name="style1489656189003" xfId="14224" xr:uid="{00000000-0005-0000-0000-00005D3C0000}"/>
    <cellStyle name="style1489656189112" xfId="14225" xr:uid="{00000000-0005-0000-0000-00005E3C0000}"/>
    <cellStyle name="style1489656189206" xfId="14226" xr:uid="{00000000-0005-0000-0000-00005F3C0000}"/>
    <cellStyle name="style1489656189299" xfId="14227" xr:uid="{00000000-0005-0000-0000-0000603C0000}"/>
    <cellStyle name="style1489656189392" xfId="14228" xr:uid="{00000000-0005-0000-0000-0000613C0000}"/>
    <cellStyle name="style1489656427862" xfId="14229" xr:uid="{00000000-0005-0000-0000-0000623C0000}"/>
    <cellStyle name="style1489656427987" xfId="14230" xr:uid="{00000000-0005-0000-0000-0000633C0000}"/>
    <cellStyle name="style1489656428097" xfId="14231" xr:uid="{00000000-0005-0000-0000-0000643C0000}"/>
    <cellStyle name="style1489656428206" xfId="14232" xr:uid="{00000000-0005-0000-0000-0000653C0000}"/>
    <cellStyle name="style1489656428300" xfId="14233" xr:uid="{00000000-0005-0000-0000-0000663C0000}"/>
    <cellStyle name="style1489656428416" xfId="14234" xr:uid="{00000000-0005-0000-0000-0000673C0000}"/>
    <cellStyle name="style1489656428520" xfId="14235" xr:uid="{00000000-0005-0000-0000-0000683C0000}"/>
    <cellStyle name="style1489656428614" xfId="14236" xr:uid="{00000000-0005-0000-0000-0000693C0000}"/>
    <cellStyle name="style1489656428723" xfId="14237" xr:uid="{00000000-0005-0000-0000-00006A3C0000}"/>
    <cellStyle name="style1489656428833" xfId="14238" xr:uid="{00000000-0005-0000-0000-00006B3C0000}"/>
    <cellStyle name="style1489656428957" xfId="14239" xr:uid="{00000000-0005-0000-0000-00006C3C0000}"/>
    <cellStyle name="style1489656429066" xfId="14240" xr:uid="{00000000-0005-0000-0000-00006D3C0000}"/>
    <cellStyle name="style1489656429175" xfId="14241" xr:uid="{00000000-0005-0000-0000-00006E3C0000}"/>
    <cellStyle name="style1489656429269" xfId="14242" xr:uid="{00000000-0005-0000-0000-00006F3C0000}"/>
    <cellStyle name="style1489656429432" xfId="14243" xr:uid="{00000000-0005-0000-0000-0000703C0000}"/>
    <cellStyle name="style1489656429615" xfId="14244" xr:uid="{00000000-0005-0000-0000-0000713C0000}"/>
    <cellStyle name="style1489656429740" xfId="14245" xr:uid="{00000000-0005-0000-0000-0000723C0000}"/>
    <cellStyle name="style1489656429849" xfId="14246" xr:uid="{00000000-0005-0000-0000-0000733C0000}"/>
    <cellStyle name="style1489656429959" xfId="14247" xr:uid="{00000000-0005-0000-0000-0000743C0000}"/>
    <cellStyle name="style1489656430068" xfId="14248" xr:uid="{00000000-0005-0000-0000-0000753C0000}"/>
    <cellStyle name="style1489656430162" xfId="14249" xr:uid="{00000000-0005-0000-0000-0000763C0000}"/>
    <cellStyle name="style1489656430271" xfId="14250" xr:uid="{00000000-0005-0000-0000-0000773C0000}"/>
    <cellStyle name="style1489656430381" xfId="14251" xr:uid="{00000000-0005-0000-0000-0000783C0000}"/>
    <cellStyle name="style1489656430491" xfId="14252" xr:uid="{00000000-0005-0000-0000-0000793C0000}"/>
    <cellStyle name="style1489656430601" xfId="14253" xr:uid="{00000000-0005-0000-0000-00007A3C0000}"/>
    <cellStyle name="style1489656430694" xfId="14254" xr:uid="{00000000-0005-0000-0000-00007B3C0000}"/>
    <cellStyle name="style1489656430803" xfId="14255" xr:uid="{00000000-0005-0000-0000-00007C3C0000}"/>
    <cellStyle name="style1489656430928" xfId="14256" xr:uid="{00000000-0005-0000-0000-00007D3C0000}"/>
    <cellStyle name="style1489656431024" xfId="14257" xr:uid="{00000000-0005-0000-0000-00007E3C0000}"/>
    <cellStyle name="style1489656431134" xfId="14258" xr:uid="{00000000-0005-0000-0000-00007F3C0000}"/>
    <cellStyle name="style1489656431243" xfId="14259" xr:uid="{00000000-0005-0000-0000-0000803C0000}"/>
    <cellStyle name="style1489656437873" xfId="14260" xr:uid="{00000000-0005-0000-0000-0000813C0000}"/>
    <cellStyle name="style1489656437982" xfId="14261" xr:uid="{00000000-0005-0000-0000-0000823C0000}"/>
    <cellStyle name="style1489656438061" xfId="14262" xr:uid="{00000000-0005-0000-0000-0000833C0000}"/>
    <cellStyle name="style1489656438156" xfId="14263" xr:uid="{00000000-0005-0000-0000-0000843C0000}"/>
    <cellStyle name="style1489656438249" xfId="14264" xr:uid="{00000000-0005-0000-0000-0000853C0000}"/>
    <cellStyle name="style1489656438343" xfId="14265" xr:uid="{00000000-0005-0000-0000-0000863C0000}"/>
    <cellStyle name="style1489656438421" xfId="14266" xr:uid="{00000000-0005-0000-0000-0000873C0000}"/>
    <cellStyle name="style1489656438531" xfId="14267" xr:uid="{00000000-0005-0000-0000-0000883C0000}"/>
    <cellStyle name="style1489656438624" xfId="14268" xr:uid="{00000000-0005-0000-0000-0000893C0000}"/>
    <cellStyle name="style1489656438703" xfId="14269" xr:uid="{00000000-0005-0000-0000-00008A3C0000}"/>
    <cellStyle name="style1489656438796" xfId="14270" xr:uid="{00000000-0005-0000-0000-00008B3C0000}"/>
    <cellStyle name="style1489656438890" xfId="14271" xr:uid="{00000000-0005-0000-0000-00008C3C0000}"/>
    <cellStyle name="style1489656438984" xfId="14272" xr:uid="{00000000-0005-0000-0000-00008D3C0000}"/>
    <cellStyle name="style1489656439078" xfId="14273" xr:uid="{00000000-0005-0000-0000-00008E3C0000}"/>
    <cellStyle name="style1489656439173" xfId="14274" xr:uid="{00000000-0005-0000-0000-00008F3C0000}"/>
    <cellStyle name="style1489656439282" xfId="14275" xr:uid="{00000000-0005-0000-0000-0000903C0000}"/>
    <cellStyle name="style1489656439376" xfId="14276" xr:uid="{00000000-0005-0000-0000-0000913C0000}"/>
    <cellStyle name="style1489656439548" xfId="14277" xr:uid="{00000000-0005-0000-0000-0000923C0000}"/>
    <cellStyle name="style1489656439656" xfId="14278" xr:uid="{00000000-0005-0000-0000-0000933C0000}"/>
    <cellStyle name="style1489656439750" xfId="14279" xr:uid="{00000000-0005-0000-0000-0000943C0000}"/>
    <cellStyle name="style1489656439844" xfId="14280" xr:uid="{00000000-0005-0000-0000-0000953C0000}"/>
    <cellStyle name="style1489656439938" xfId="14281" xr:uid="{00000000-0005-0000-0000-0000963C0000}"/>
    <cellStyle name="style1489656440047" xfId="14282" xr:uid="{00000000-0005-0000-0000-0000973C0000}"/>
    <cellStyle name="style1489656440142" xfId="14283" xr:uid="{00000000-0005-0000-0000-0000983C0000}"/>
    <cellStyle name="style1489656440236" xfId="14284" xr:uid="{00000000-0005-0000-0000-0000993C0000}"/>
    <cellStyle name="style1489656440330" xfId="14285" xr:uid="{00000000-0005-0000-0000-00009A3C0000}"/>
    <cellStyle name="style1489656440423" xfId="14286" xr:uid="{00000000-0005-0000-0000-00009B3C0000}"/>
    <cellStyle name="style1489656440564" xfId="14287" xr:uid="{00000000-0005-0000-0000-00009C3C0000}"/>
    <cellStyle name="style1489656440642" xfId="14288" xr:uid="{00000000-0005-0000-0000-00009D3C0000}"/>
    <cellStyle name="style1489656440752" xfId="14289" xr:uid="{00000000-0005-0000-0000-00009E3C0000}"/>
    <cellStyle name="style1489656440830" xfId="14290" xr:uid="{00000000-0005-0000-0000-00009F3C0000}"/>
    <cellStyle name="style1489656440955" xfId="14291" xr:uid="{00000000-0005-0000-0000-0000A03C0000}"/>
    <cellStyle name="style1489656441017" xfId="14292" xr:uid="{00000000-0005-0000-0000-0000A13C0000}"/>
    <cellStyle name="style1489656441095" xfId="14293" xr:uid="{00000000-0005-0000-0000-0000A23C0000}"/>
    <cellStyle name="style1489656441190" xfId="14294" xr:uid="{00000000-0005-0000-0000-0000A33C0000}"/>
    <cellStyle name="style1489656441268" xfId="14295" xr:uid="{00000000-0005-0000-0000-0000A43C0000}"/>
    <cellStyle name="style1489656441347" xfId="14296" xr:uid="{00000000-0005-0000-0000-0000A53C0000}"/>
    <cellStyle name="style1489656441425" xfId="14297" xr:uid="{00000000-0005-0000-0000-0000A63C0000}"/>
    <cellStyle name="style1489656441503" xfId="14298" xr:uid="{00000000-0005-0000-0000-0000A73C0000}"/>
    <cellStyle name="style1489656441655" xfId="14299" xr:uid="{00000000-0005-0000-0000-0000A83C0000}"/>
    <cellStyle name="style1489656441736" xfId="14300" xr:uid="{00000000-0005-0000-0000-0000A93C0000}"/>
    <cellStyle name="style1489656441846" xfId="14301" xr:uid="{00000000-0005-0000-0000-0000AA3C0000}"/>
    <cellStyle name="style1489656441940" xfId="14302" xr:uid="{00000000-0005-0000-0000-0000AB3C0000}"/>
    <cellStyle name="style1489656481091" xfId="14303" xr:uid="{00000000-0005-0000-0000-0000AC3C0000}"/>
    <cellStyle name="style1489656481200" xfId="14304" xr:uid="{00000000-0005-0000-0000-0000AD3C0000}"/>
    <cellStyle name="style1489656481326" xfId="14305" xr:uid="{00000000-0005-0000-0000-0000AE3C0000}"/>
    <cellStyle name="style1489656481435" xfId="14306" xr:uid="{00000000-0005-0000-0000-0000AF3C0000}"/>
    <cellStyle name="style1489656481544" xfId="14307" xr:uid="{00000000-0005-0000-0000-0000B03C0000}"/>
    <cellStyle name="style1489656481654" xfId="14308" xr:uid="{00000000-0005-0000-0000-0000B13C0000}"/>
    <cellStyle name="style1489656481747" xfId="14309" xr:uid="{00000000-0005-0000-0000-0000B23C0000}"/>
    <cellStyle name="style1489656481874" xfId="14310" xr:uid="{00000000-0005-0000-0000-0000B33C0000}"/>
    <cellStyle name="style1489656481983" xfId="14311" xr:uid="{00000000-0005-0000-0000-0000B43C0000}"/>
    <cellStyle name="style1489656482108" xfId="14312" xr:uid="{00000000-0005-0000-0000-0000B53C0000}"/>
    <cellStyle name="style1489656482217" xfId="14313" xr:uid="{00000000-0005-0000-0000-0000B63C0000}"/>
    <cellStyle name="style1489656482327" xfId="14314" xr:uid="{00000000-0005-0000-0000-0000B73C0000}"/>
    <cellStyle name="style1489656482452" xfId="14315" xr:uid="{00000000-0005-0000-0000-0000B83C0000}"/>
    <cellStyle name="style1489656482561" xfId="14316" xr:uid="{00000000-0005-0000-0000-0000B93C0000}"/>
    <cellStyle name="style1489656482733" xfId="14317" xr:uid="{00000000-0005-0000-0000-0000BA3C0000}"/>
    <cellStyle name="style1489656482870" xfId="14318" xr:uid="{00000000-0005-0000-0000-0000BB3C0000}"/>
    <cellStyle name="style1489656482968" xfId="14319" xr:uid="{00000000-0005-0000-0000-0000BC3C0000}"/>
    <cellStyle name="style1489656483078" xfId="14320" xr:uid="{00000000-0005-0000-0000-0000BD3C0000}"/>
    <cellStyle name="style1489656483187" xfId="14321" xr:uid="{00000000-0005-0000-0000-0000BE3C0000}"/>
    <cellStyle name="style1489656483281" xfId="14322" xr:uid="{00000000-0005-0000-0000-0000BF3C0000}"/>
    <cellStyle name="style1489656483390" xfId="14323" xr:uid="{00000000-0005-0000-0000-0000C03C0000}"/>
    <cellStyle name="style1489656483484" xfId="14324" xr:uid="{00000000-0005-0000-0000-0000C13C0000}"/>
    <cellStyle name="style1489656483578" xfId="14325" xr:uid="{00000000-0005-0000-0000-0000C23C0000}"/>
    <cellStyle name="style1489656483656" xfId="14326" xr:uid="{00000000-0005-0000-0000-0000C33C0000}"/>
    <cellStyle name="style1489656483750" xfId="14327" xr:uid="{00000000-0005-0000-0000-0000C43C0000}"/>
    <cellStyle name="style1489656483843" xfId="14328" xr:uid="{00000000-0005-0000-0000-0000C53C0000}"/>
    <cellStyle name="style1489656483937" xfId="14329" xr:uid="{00000000-0005-0000-0000-0000C63C0000}"/>
    <cellStyle name="style1489656484047" xfId="14330" xr:uid="{00000000-0005-0000-0000-0000C73C0000}"/>
    <cellStyle name="style1489656484125" xfId="14331" xr:uid="{00000000-0005-0000-0000-0000C83C0000}"/>
    <cellStyle name="style1489656484219" xfId="14332" xr:uid="{00000000-0005-0000-0000-0000C93C0000}"/>
    <cellStyle name="style1489656484312" xfId="14333" xr:uid="{00000000-0005-0000-0000-0000CA3C0000}"/>
    <cellStyle name="style1489656523289" xfId="14334" xr:uid="{00000000-0005-0000-0000-0000CB3C0000}"/>
    <cellStyle name="style1489656523382" xfId="14335" xr:uid="{00000000-0005-0000-0000-0000CC3C0000}"/>
    <cellStyle name="style1489656523476" xfId="14336" xr:uid="{00000000-0005-0000-0000-0000CD3C0000}"/>
    <cellStyle name="style1489656523570" xfId="14337" xr:uid="{00000000-0005-0000-0000-0000CE3C0000}"/>
    <cellStyle name="style1489656523664" xfId="14338" xr:uid="{00000000-0005-0000-0000-0000CF3C0000}"/>
    <cellStyle name="style1489656523742" xfId="14339" xr:uid="{00000000-0005-0000-0000-0000D03C0000}"/>
    <cellStyle name="style1489656523836" xfId="14340" xr:uid="{00000000-0005-0000-0000-0000D13C0000}"/>
    <cellStyle name="style1489656523929" xfId="14341" xr:uid="{00000000-0005-0000-0000-0000D23C0000}"/>
    <cellStyle name="style1489656524030" xfId="14342" xr:uid="{00000000-0005-0000-0000-0000D33C0000}"/>
    <cellStyle name="style1489656524118" xfId="14343" xr:uid="{00000000-0005-0000-0000-0000D43C0000}"/>
    <cellStyle name="style1489656524212" xfId="14344" xr:uid="{00000000-0005-0000-0000-0000D53C0000}"/>
    <cellStyle name="style1489656524306" xfId="14345" xr:uid="{00000000-0005-0000-0000-0000D63C0000}"/>
    <cellStyle name="style1489656524399" xfId="14346" xr:uid="{00000000-0005-0000-0000-0000D73C0000}"/>
    <cellStyle name="style1489656524493" xfId="14347" xr:uid="{00000000-0005-0000-0000-0000D83C0000}"/>
    <cellStyle name="style1489656524586" xfId="14348" xr:uid="{00000000-0005-0000-0000-0000D93C0000}"/>
    <cellStyle name="style1489656524680" xfId="14349" xr:uid="{00000000-0005-0000-0000-0000DA3C0000}"/>
    <cellStyle name="style1489656524774" xfId="14350" xr:uid="{00000000-0005-0000-0000-0000DB3C0000}"/>
    <cellStyle name="style1489656524946" xfId="14351" xr:uid="{00000000-0005-0000-0000-0000DC3C0000}"/>
    <cellStyle name="style1489656525062" xfId="14352" xr:uid="{00000000-0005-0000-0000-0000DD3C0000}"/>
    <cellStyle name="style1489656525150" xfId="14353" xr:uid="{00000000-0005-0000-0000-0000DE3C0000}"/>
    <cellStyle name="style1489656525228" xfId="14354" xr:uid="{00000000-0005-0000-0000-0000DF3C0000}"/>
    <cellStyle name="style1489656525322" xfId="14355" xr:uid="{00000000-0005-0000-0000-0000E03C0000}"/>
    <cellStyle name="style1489656525416" xfId="14356" xr:uid="{00000000-0005-0000-0000-0000E13C0000}"/>
    <cellStyle name="style1489656525510" xfId="14357" xr:uid="{00000000-0005-0000-0000-0000E23C0000}"/>
    <cellStyle name="style1489656525603" xfId="14358" xr:uid="{00000000-0005-0000-0000-0000E33C0000}"/>
    <cellStyle name="style1489656525682" xfId="14359" xr:uid="{00000000-0005-0000-0000-0000E43C0000}"/>
    <cellStyle name="style1489656525775" xfId="14360" xr:uid="{00000000-0005-0000-0000-0000E53C0000}"/>
    <cellStyle name="style1489656525916" xfId="14361" xr:uid="{00000000-0005-0000-0000-0000E63C0000}"/>
    <cellStyle name="style1489656525994" xfId="14362" xr:uid="{00000000-0005-0000-0000-0000E73C0000}"/>
    <cellStyle name="style1489656526089" xfId="14363" xr:uid="{00000000-0005-0000-0000-0000E83C0000}"/>
    <cellStyle name="style1489656526183" xfId="14364" xr:uid="{00000000-0005-0000-0000-0000E93C0000}"/>
    <cellStyle name="style1489656526323" xfId="14365" xr:uid="{00000000-0005-0000-0000-0000EA3C0000}"/>
    <cellStyle name="style1489656526402" xfId="14366" xr:uid="{00000000-0005-0000-0000-0000EB3C0000}"/>
    <cellStyle name="style1489656526495" xfId="14367" xr:uid="{00000000-0005-0000-0000-0000EC3C0000}"/>
    <cellStyle name="style1489656526605" xfId="14368" xr:uid="{00000000-0005-0000-0000-0000ED3C0000}"/>
    <cellStyle name="style1489656526698" xfId="14369" xr:uid="{00000000-0005-0000-0000-0000EE3C0000}"/>
    <cellStyle name="style1489656526792" xfId="14370" xr:uid="{00000000-0005-0000-0000-0000EF3C0000}"/>
    <cellStyle name="style1489656526886" xfId="14371" xr:uid="{00000000-0005-0000-0000-0000F03C0000}"/>
    <cellStyle name="style1489656526980" xfId="14372" xr:uid="{00000000-0005-0000-0000-0000F13C0000}"/>
    <cellStyle name="style1489656527137" xfId="14373" xr:uid="{00000000-0005-0000-0000-0000F23C0000}"/>
    <cellStyle name="style1489656527231" xfId="14374" xr:uid="{00000000-0005-0000-0000-0000F33C0000}"/>
    <cellStyle name="style1489656527356" xfId="14375" xr:uid="{00000000-0005-0000-0000-0000F43C0000}"/>
    <cellStyle name="style1489656527481" xfId="14376" xr:uid="{00000000-0005-0000-0000-0000F53C0000}"/>
    <cellStyle name="style1489656567346" xfId="14377" xr:uid="{00000000-0005-0000-0000-0000F63C0000}"/>
    <cellStyle name="style1489656567440" xfId="14378" xr:uid="{00000000-0005-0000-0000-0000F73C0000}"/>
    <cellStyle name="style1489656567534" xfId="14379" xr:uid="{00000000-0005-0000-0000-0000F83C0000}"/>
    <cellStyle name="style1489656567628" xfId="14380" xr:uid="{00000000-0005-0000-0000-0000F93C0000}"/>
    <cellStyle name="style1489656567719" xfId="14381" xr:uid="{00000000-0005-0000-0000-0000FA3C0000}"/>
    <cellStyle name="style1489656567800" xfId="14382" xr:uid="{00000000-0005-0000-0000-0000FB3C0000}"/>
    <cellStyle name="style1489656567893" xfId="14383" xr:uid="{00000000-0005-0000-0000-0000FC3C0000}"/>
    <cellStyle name="style1489656567971" xfId="14384" xr:uid="{00000000-0005-0000-0000-0000FD3C0000}"/>
    <cellStyle name="style1489656568065" xfId="14385" xr:uid="{00000000-0005-0000-0000-0000FE3C0000}"/>
    <cellStyle name="style1489656568159" xfId="14386" xr:uid="{00000000-0005-0000-0000-0000FF3C0000}"/>
    <cellStyle name="style1489656568254" xfId="14387" xr:uid="{00000000-0005-0000-0000-0000003D0000}"/>
    <cellStyle name="style1489656568348" xfId="14388" xr:uid="{00000000-0005-0000-0000-0000013D0000}"/>
    <cellStyle name="style1489656568441" xfId="14389" xr:uid="{00000000-0005-0000-0000-0000023D0000}"/>
    <cellStyle name="style1489656568535" xfId="14390" xr:uid="{00000000-0005-0000-0000-0000033D0000}"/>
    <cellStyle name="style1489656568629" xfId="14391" xr:uid="{00000000-0005-0000-0000-0000043D0000}"/>
    <cellStyle name="style1489656568733" xfId="14392" xr:uid="{00000000-0005-0000-0000-0000053D0000}"/>
    <cellStyle name="style1489656568817" xfId="14393" xr:uid="{00000000-0005-0000-0000-0000063D0000}"/>
    <cellStyle name="style1489656568926" xfId="14394" xr:uid="{00000000-0005-0000-0000-0000073D0000}"/>
    <cellStyle name="style1489656569098" xfId="14395" xr:uid="{00000000-0005-0000-0000-0000083D0000}"/>
    <cellStyle name="style1489656569176" xfId="14396" xr:uid="{00000000-0005-0000-0000-0000093D0000}"/>
    <cellStyle name="style1489656569270" xfId="14397" xr:uid="{00000000-0005-0000-0000-00000A3D0000}"/>
    <cellStyle name="style1489656569364" xfId="14398" xr:uid="{00000000-0005-0000-0000-00000B3D0000}"/>
    <cellStyle name="style1489656569457" xfId="14399" xr:uid="{00000000-0005-0000-0000-00000C3D0000}"/>
    <cellStyle name="style1489656569551" xfId="14400" xr:uid="{00000000-0005-0000-0000-00000D3D0000}"/>
    <cellStyle name="style1489656569629" xfId="14401" xr:uid="{00000000-0005-0000-0000-00000E3D0000}"/>
    <cellStyle name="style1489656569723" xfId="14402" xr:uid="{00000000-0005-0000-0000-00000F3D0000}"/>
    <cellStyle name="style1489656569818" xfId="14403" xr:uid="{00000000-0005-0000-0000-0000103D0000}"/>
    <cellStyle name="style1489656569927" xfId="14404" xr:uid="{00000000-0005-0000-0000-0000113D0000}"/>
    <cellStyle name="style1489656570021" xfId="14405" xr:uid="{00000000-0005-0000-0000-0000123D0000}"/>
    <cellStyle name="style1489656570115" xfId="14406" xr:uid="{00000000-0005-0000-0000-0000133D0000}"/>
    <cellStyle name="style1489656570209" xfId="14407" xr:uid="{00000000-0005-0000-0000-0000143D0000}"/>
    <cellStyle name="style1489656570318" xfId="14408" xr:uid="{00000000-0005-0000-0000-0000153D0000}"/>
    <cellStyle name="style1489656570396" xfId="14409" xr:uid="{00000000-0005-0000-0000-0000163D0000}"/>
    <cellStyle name="style1489656570459" xfId="14410" xr:uid="{00000000-0005-0000-0000-0000173D0000}"/>
    <cellStyle name="style1489656570537" xfId="14411" xr:uid="{00000000-0005-0000-0000-0000183D0000}"/>
    <cellStyle name="style1489656570615" xfId="14412" xr:uid="{00000000-0005-0000-0000-0000193D0000}"/>
    <cellStyle name="style1489656570693" xfId="14413" xr:uid="{00000000-0005-0000-0000-00001A3D0000}"/>
    <cellStyle name="style1489656570756" xfId="14414" xr:uid="{00000000-0005-0000-0000-00001B3D0000}"/>
    <cellStyle name="style1489656570835" xfId="14415" xr:uid="{00000000-0005-0000-0000-00001C3D0000}"/>
    <cellStyle name="style1489656570945" xfId="14416" xr:uid="{00000000-0005-0000-0000-00001D3D0000}"/>
    <cellStyle name="style1489656571007" xfId="14417" xr:uid="{00000000-0005-0000-0000-00001E3D0000}"/>
    <cellStyle name="style1489656571085" xfId="14418" xr:uid="{00000000-0005-0000-0000-00001F3D0000}"/>
    <cellStyle name="style1489656571163" xfId="14419" xr:uid="{00000000-0005-0000-0000-0000203D0000}"/>
    <cellStyle name="style1489656610469" xfId="14420" xr:uid="{00000000-0005-0000-0000-0000213D0000}"/>
    <cellStyle name="style1489656610562" xfId="14421" xr:uid="{00000000-0005-0000-0000-0000223D0000}"/>
    <cellStyle name="style1489656610672" xfId="14422" xr:uid="{00000000-0005-0000-0000-0000233D0000}"/>
    <cellStyle name="style1489656610750" xfId="14423" xr:uid="{00000000-0005-0000-0000-0000243D0000}"/>
    <cellStyle name="style1489656610859" xfId="14424" xr:uid="{00000000-0005-0000-0000-0000253D0000}"/>
    <cellStyle name="style1489656610969" xfId="14425" xr:uid="{00000000-0005-0000-0000-0000263D0000}"/>
    <cellStyle name="style1489656611078" xfId="14426" xr:uid="{00000000-0005-0000-0000-0000273D0000}"/>
    <cellStyle name="style1489656611188" xfId="14427" xr:uid="{00000000-0005-0000-0000-0000283D0000}"/>
    <cellStyle name="style1489656611281" xfId="14428" xr:uid="{00000000-0005-0000-0000-0000293D0000}"/>
    <cellStyle name="style1489656611359" xfId="14429" xr:uid="{00000000-0005-0000-0000-00002A3D0000}"/>
    <cellStyle name="style1489656611469" xfId="14430" xr:uid="{00000000-0005-0000-0000-00002B3D0000}"/>
    <cellStyle name="style1489656611564" xfId="14431" xr:uid="{00000000-0005-0000-0000-00002C3D0000}"/>
    <cellStyle name="style1489656611658" xfId="14432" xr:uid="{00000000-0005-0000-0000-00002D3D0000}"/>
    <cellStyle name="style1489656611752" xfId="14433" xr:uid="{00000000-0005-0000-0000-00002E3D0000}"/>
    <cellStyle name="style1489656611845" xfId="14434" xr:uid="{00000000-0005-0000-0000-00002F3D0000}"/>
    <cellStyle name="style1489656611964" xfId="14435" xr:uid="{00000000-0005-0000-0000-0000303D0000}"/>
    <cellStyle name="style1489656612157" xfId="14436" xr:uid="{00000000-0005-0000-0000-0000313D0000}"/>
    <cellStyle name="style1489656612266" xfId="14437" xr:uid="{00000000-0005-0000-0000-0000323D0000}"/>
    <cellStyle name="style1489656612376" xfId="14438" xr:uid="{00000000-0005-0000-0000-0000333D0000}"/>
    <cellStyle name="style1489656612502" xfId="14439" xr:uid="{00000000-0005-0000-0000-0000343D0000}"/>
    <cellStyle name="style1489656652418" xfId="14440" xr:uid="{00000000-0005-0000-0000-0000353D0000}"/>
    <cellStyle name="style1489656652527" xfId="14441" xr:uid="{00000000-0005-0000-0000-0000363D0000}"/>
    <cellStyle name="style1489656652621" xfId="14442" xr:uid="{00000000-0005-0000-0000-0000373D0000}"/>
    <cellStyle name="style1489656652731" xfId="14443" xr:uid="{00000000-0005-0000-0000-0000383D0000}"/>
    <cellStyle name="style1489656652824" xfId="14444" xr:uid="{00000000-0005-0000-0000-0000393D0000}"/>
    <cellStyle name="style1489656652887" xfId="14445" xr:uid="{00000000-0005-0000-0000-00003A3D0000}"/>
    <cellStyle name="style1489656652965" xfId="14446" xr:uid="{00000000-0005-0000-0000-00003B3D0000}"/>
    <cellStyle name="style1489656653059" xfId="14447" xr:uid="{00000000-0005-0000-0000-00003C3D0000}"/>
    <cellStyle name="style1489656653152" xfId="14448" xr:uid="{00000000-0005-0000-0000-00003D3D0000}"/>
    <cellStyle name="style1489656653247" xfId="14449" xr:uid="{00000000-0005-0000-0000-00003E3D0000}"/>
    <cellStyle name="style1489656653357" xfId="14450" xr:uid="{00000000-0005-0000-0000-00003F3D0000}"/>
    <cellStyle name="style1489656653451" xfId="14451" xr:uid="{00000000-0005-0000-0000-0000403D0000}"/>
    <cellStyle name="style1489656653544" xfId="14452" xr:uid="{00000000-0005-0000-0000-0000413D0000}"/>
    <cellStyle name="style1489656653638" xfId="14453" xr:uid="{00000000-0005-0000-0000-0000423D0000}"/>
    <cellStyle name="style1489656653732" xfId="14454" xr:uid="{00000000-0005-0000-0000-0000433D0000}"/>
    <cellStyle name="style1489656653826" xfId="14455" xr:uid="{00000000-0005-0000-0000-0000443D0000}"/>
    <cellStyle name="style1489656653982" xfId="14456" xr:uid="{00000000-0005-0000-0000-0000453D0000}"/>
    <cellStyle name="style1489656654205" xfId="14457" xr:uid="{00000000-0005-0000-0000-0000463D0000}"/>
    <cellStyle name="style1489656654311" xfId="14458" xr:uid="{00000000-0005-0000-0000-0000473D0000}"/>
    <cellStyle name="style1489656654420" xfId="14459" xr:uid="{00000000-0005-0000-0000-0000483D0000}"/>
    <cellStyle name="style1489656654514" xfId="14460" xr:uid="{00000000-0005-0000-0000-0000493D0000}"/>
    <cellStyle name="style1489656654607" xfId="14461" xr:uid="{00000000-0005-0000-0000-00004A3D0000}"/>
    <cellStyle name="style1489656654729" xfId="14462" xr:uid="{00000000-0005-0000-0000-00004B3D0000}"/>
    <cellStyle name="style1489656654859" xfId="14463" xr:uid="{00000000-0005-0000-0000-00004C3D0000}"/>
    <cellStyle name="style1489656654952" xfId="14464" xr:uid="{00000000-0005-0000-0000-00004D3D0000}"/>
    <cellStyle name="style1489656655046" xfId="14465" xr:uid="{00000000-0005-0000-0000-00004E3D0000}"/>
    <cellStyle name="style1489656655156" xfId="14466" xr:uid="{00000000-0005-0000-0000-00004F3D0000}"/>
    <cellStyle name="style1489656655250" xfId="14467" xr:uid="{00000000-0005-0000-0000-0000503D0000}"/>
    <cellStyle name="style1489656655343" xfId="14468" xr:uid="{00000000-0005-0000-0000-0000513D0000}"/>
    <cellStyle name="style1489656655437" xfId="14469" xr:uid="{00000000-0005-0000-0000-0000523D0000}"/>
    <cellStyle name="style1489656655531" xfId="14470" xr:uid="{00000000-0005-0000-0000-0000533D0000}"/>
    <cellStyle name="style1489656655640" xfId="14471" xr:uid="{00000000-0005-0000-0000-0000543D0000}"/>
    <cellStyle name="style1489656655735" xfId="14472" xr:uid="{00000000-0005-0000-0000-0000553D0000}"/>
    <cellStyle name="style1489656655812" xfId="14473" xr:uid="{00000000-0005-0000-0000-0000563D0000}"/>
    <cellStyle name="style1489656655906" xfId="14474" xr:uid="{00000000-0005-0000-0000-0000573D0000}"/>
    <cellStyle name="style1489656696731" xfId="14475" xr:uid="{00000000-0005-0000-0000-0000583D0000}"/>
    <cellStyle name="style1489656696840" xfId="14476" xr:uid="{00000000-0005-0000-0000-0000593D0000}"/>
    <cellStyle name="style1489656696918" xfId="14477" xr:uid="{00000000-0005-0000-0000-00005A3D0000}"/>
    <cellStyle name="style1489656697013" xfId="14478" xr:uid="{00000000-0005-0000-0000-00005B3D0000}"/>
    <cellStyle name="style1489656697107" xfId="14479" xr:uid="{00000000-0005-0000-0000-00005C3D0000}"/>
    <cellStyle name="style1489656697185" xfId="14480" xr:uid="{00000000-0005-0000-0000-00005D3D0000}"/>
    <cellStyle name="style1489656697263" xfId="14481" xr:uid="{00000000-0005-0000-0000-00005E3D0000}"/>
    <cellStyle name="style1489656697357" xfId="14482" xr:uid="{00000000-0005-0000-0000-00005F3D0000}"/>
    <cellStyle name="style1489656697452" xfId="14483" xr:uid="{00000000-0005-0000-0000-0000603D0000}"/>
    <cellStyle name="style1489656697528" xfId="14484" xr:uid="{00000000-0005-0000-0000-0000613D0000}"/>
    <cellStyle name="style1489656697622" xfId="14485" xr:uid="{00000000-0005-0000-0000-0000623D0000}"/>
    <cellStyle name="style1489656697716" xfId="14486" xr:uid="{00000000-0005-0000-0000-0000633D0000}"/>
    <cellStyle name="style1489656697810" xfId="14487" xr:uid="{00000000-0005-0000-0000-0000643D0000}"/>
    <cellStyle name="style1489656697903" xfId="14488" xr:uid="{00000000-0005-0000-0000-0000653D0000}"/>
    <cellStyle name="style1489656697998" xfId="14489" xr:uid="{00000000-0005-0000-0000-0000663D0000}"/>
    <cellStyle name="style1489656698076" xfId="14490" xr:uid="{00000000-0005-0000-0000-0000673D0000}"/>
    <cellStyle name="style1489656698170" xfId="14491" xr:uid="{00000000-0005-0000-0000-0000683D0000}"/>
    <cellStyle name="style1489656698311" xfId="14492" xr:uid="{00000000-0005-0000-0000-0000693D0000}"/>
    <cellStyle name="style1489656698478" xfId="14493" xr:uid="{00000000-0005-0000-0000-00006A3D0000}"/>
    <cellStyle name="style1489656698561" xfId="14494" xr:uid="{00000000-0005-0000-0000-00006B3D0000}"/>
    <cellStyle name="style1489656698654" xfId="14495" xr:uid="{00000000-0005-0000-0000-00006C3D0000}"/>
    <cellStyle name="style1489656698748" xfId="14496" xr:uid="{00000000-0005-0000-0000-00006D3D0000}"/>
    <cellStyle name="style1489656698826" xfId="14497" xr:uid="{00000000-0005-0000-0000-00006E3D0000}"/>
    <cellStyle name="style1489656698936" xfId="14498" xr:uid="{00000000-0005-0000-0000-00006F3D0000}"/>
    <cellStyle name="style1489656699015" xfId="14499" xr:uid="{00000000-0005-0000-0000-0000703D0000}"/>
    <cellStyle name="style1489656699109" xfId="14500" xr:uid="{00000000-0005-0000-0000-0000713D0000}"/>
    <cellStyle name="style1489656699202" xfId="14501" xr:uid="{00000000-0005-0000-0000-0000723D0000}"/>
    <cellStyle name="style1489656699296" xfId="14502" xr:uid="{00000000-0005-0000-0000-0000733D0000}"/>
    <cellStyle name="style1489656699374" xfId="14503" xr:uid="{00000000-0005-0000-0000-0000743D0000}"/>
    <cellStyle name="style1489656699468" xfId="14504" xr:uid="{00000000-0005-0000-0000-0000753D0000}"/>
    <cellStyle name="style1489656699562" xfId="14505" xr:uid="{00000000-0005-0000-0000-0000763D0000}"/>
    <cellStyle name="style1489656699656" xfId="14506" xr:uid="{00000000-0005-0000-0000-0000773D0000}"/>
    <cellStyle name="style1489656699749" xfId="14507" xr:uid="{00000000-0005-0000-0000-0000783D0000}"/>
    <cellStyle name="style1489656699843" xfId="14508" xr:uid="{00000000-0005-0000-0000-0000793D0000}"/>
    <cellStyle name="style1489656699953" xfId="14509" xr:uid="{00000000-0005-0000-0000-00007A3D0000}"/>
    <cellStyle name="style1489657007008" xfId="14510" xr:uid="{00000000-0005-0000-0000-00007B3D0000}"/>
    <cellStyle name="style1489657007133" xfId="14511" xr:uid="{00000000-0005-0000-0000-00007C3D0000}"/>
    <cellStyle name="style1489657007227" xfId="14512" xr:uid="{00000000-0005-0000-0000-00007D3D0000}"/>
    <cellStyle name="style1489657007348" xfId="14513" xr:uid="{00000000-0005-0000-0000-00007E3D0000}"/>
    <cellStyle name="style1489657007462" xfId="14514" xr:uid="{00000000-0005-0000-0000-00007F3D0000}"/>
    <cellStyle name="style1489657007587" xfId="14515" xr:uid="{00000000-0005-0000-0000-0000803D0000}"/>
    <cellStyle name="style1489657007680" xfId="14516" xr:uid="{00000000-0005-0000-0000-0000813D0000}"/>
    <cellStyle name="style1489657007790" xfId="14517" xr:uid="{00000000-0005-0000-0000-0000823D0000}"/>
    <cellStyle name="style1489657007900" xfId="14518" xr:uid="{00000000-0005-0000-0000-0000833D0000}"/>
    <cellStyle name="style1489657008010" xfId="14519" xr:uid="{00000000-0005-0000-0000-0000843D0000}"/>
    <cellStyle name="style1489657008119" xfId="14520" xr:uid="{00000000-0005-0000-0000-0000853D0000}"/>
    <cellStyle name="style1489657008228" xfId="14521" xr:uid="{00000000-0005-0000-0000-0000863D0000}"/>
    <cellStyle name="style1489657008355" xfId="14522" xr:uid="{00000000-0005-0000-0000-0000873D0000}"/>
    <cellStyle name="style1489657008447" xfId="14523" xr:uid="{00000000-0005-0000-0000-0000883D0000}"/>
    <cellStyle name="style1489657008619" xfId="14524" xr:uid="{00000000-0005-0000-0000-0000893D0000}"/>
    <cellStyle name="style1489657008775" xfId="14525" xr:uid="{00000000-0005-0000-0000-00008A3D0000}"/>
    <cellStyle name="style1489657008886" xfId="14526" xr:uid="{00000000-0005-0000-0000-00008B3D0000}"/>
    <cellStyle name="style1489657009011" xfId="14527" xr:uid="{00000000-0005-0000-0000-00008C3D0000}"/>
    <cellStyle name="style1489657009105" xfId="14528" xr:uid="{00000000-0005-0000-0000-00008D3D0000}"/>
    <cellStyle name="style1489657009215" xfId="14529" xr:uid="{00000000-0005-0000-0000-00008E3D0000}"/>
    <cellStyle name="style1489657009324" xfId="14530" xr:uid="{00000000-0005-0000-0000-00008F3D0000}"/>
    <cellStyle name="style1489657009433" xfId="14531" xr:uid="{00000000-0005-0000-0000-0000903D0000}"/>
    <cellStyle name="style1489657009542" xfId="14532" xr:uid="{00000000-0005-0000-0000-0000913D0000}"/>
    <cellStyle name="style1489657009651" xfId="14533" xr:uid="{00000000-0005-0000-0000-0000923D0000}"/>
    <cellStyle name="style1489657009761" xfId="14534" xr:uid="{00000000-0005-0000-0000-0000933D0000}"/>
    <cellStyle name="style1489657009882" xfId="14535" xr:uid="{00000000-0005-0000-0000-0000943D0000}"/>
    <cellStyle name="style1489657009981" xfId="14536" xr:uid="{00000000-0005-0000-0000-0000953D0000}"/>
    <cellStyle name="style1489657010106" xfId="14537" xr:uid="{00000000-0005-0000-0000-0000963D0000}"/>
    <cellStyle name="style1489657010199" xfId="14538" xr:uid="{00000000-0005-0000-0000-0000973D0000}"/>
    <cellStyle name="style1489657010309" xfId="14539" xr:uid="{00000000-0005-0000-0000-0000983D0000}"/>
    <cellStyle name="style1489657010418" xfId="14540" xr:uid="{00000000-0005-0000-0000-0000993D0000}"/>
    <cellStyle name="style1489657049118" xfId="14541" xr:uid="{00000000-0005-0000-0000-00009A3D0000}"/>
    <cellStyle name="style1489657049228" xfId="14542" xr:uid="{00000000-0005-0000-0000-00009B3D0000}"/>
    <cellStyle name="style1489657049321" xfId="14543" xr:uid="{00000000-0005-0000-0000-00009C3D0000}"/>
    <cellStyle name="style1489657049415" xfId="14544" xr:uid="{00000000-0005-0000-0000-00009D3D0000}"/>
    <cellStyle name="style1489657049493" xfId="14545" xr:uid="{00000000-0005-0000-0000-00009E3D0000}"/>
    <cellStyle name="style1489657049587" xfId="14546" xr:uid="{00000000-0005-0000-0000-00009F3D0000}"/>
    <cellStyle name="style1489657049681" xfId="14547" xr:uid="{00000000-0005-0000-0000-0000A03D0000}"/>
    <cellStyle name="style1489657049775" xfId="14548" xr:uid="{00000000-0005-0000-0000-0000A13D0000}"/>
    <cellStyle name="style1489657049868" xfId="14549" xr:uid="{00000000-0005-0000-0000-0000A23D0000}"/>
    <cellStyle name="style1489657049947" xfId="14550" xr:uid="{00000000-0005-0000-0000-0000A33D0000}"/>
    <cellStyle name="style1489657050040" xfId="14551" xr:uid="{00000000-0005-0000-0000-0000A43D0000}"/>
    <cellStyle name="style1489657050151" xfId="14552" xr:uid="{00000000-0005-0000-0000-0000A53D0000}"/>
    <cellStyle name="style1489657050245" xfId="14553" xr:uid="{00000000-0005-0000-0000-0000A63D0000}"/>
    <cellStyle name="style1489657050339" xfId="14554" xr:uid="{00000000-0005-0000-0000-0000A73D0000}"/>
    <cellStyle name="style1489657050433" xfId="14555" xr:uid="{00000000-0005-0000-0000-0000A83D0000}"/>
    <cellStyle name="style1489657050526" xfId="14556" xr:uid="{00000000-0005-0000-0000-0000A93D0000}"/>
    <cellStyle name="style1489657050604" xfId="14557" xr:uid="{00000000-0005-0000-0000-0000AA3D0000}"/>
    <cellStyle name="style1489657050776" xfId="14558" xr:uid="{00000000-0005-0000-0000-0000AB3D0000}"/>
    <cellStyle name="style1489657050901" xfId="14559" xr:uid="{00000000-0005-0000-0000-0000AC3D0000}"/>
    <cellStyle name="style1489657050979" xfId="14560" xr:uid="{00000000-0005-0000-0000-0000AD3D0000}"/>
    <cellStyle name="style1489657051073" xfId="14561" xr:uid="{00000000-0005-0000-0000-0000AE3D0000}"/>
    <cellStyle name="style1489657051166" xfId="14562" xr:uid="{00000000-0005-0000-0000-0000AF3D0000}"/>
    <cellStyle name="style1489657051260" xfId="14563" xr:uid="{00000000-0005-0000-0000-0000B03D0000}"/>
    <cellStyle name="style1489657051354" xfId="14564" xr:uid="{00000000-0005-0000-0000-0000B13D0000}"/>
    <cellStyle name="style1489657051447" xfId="14565" xr:uid="{00000000-0005-0000-0000-0000B23D0000}"/>
    <cellStyle name="style1489657051526" xfId="14566" xr:uid="{00000000-0005-0000-0000-0000B33D0000}"/>
    <cellStyle name="style1489657051619" xfId="14567" xr:uid="{00000000-0005-0000-0000-0000B43D0000}"/>
    <cellStyle name="style1489657051761" xfId="14568" xr:uid="{00000000-0005-0000-0000-0000B53D0000}"/>
    <cellStyle name="style1489657051855" xfId="14569" xr:uid="{00000000-0005-0000-0000-0000B63D0000}"/>
    <cellStyle name="style1489657051933" xfId="14570" xr:uid="{00000000-0005-0000-0000-0000B73D0000}"/>
    <cellStyle name="style1489657052027" xfId="14571" xr:uid="{00000000-0005-0000-0000-0000B83D0000}"/>
    <cellStyle name="style1489657052154" xfId="14572" xr:uid="{00000000-0005-0000-0000-0000B93D0000}"/>
    <cellStyle name="style1489657052215" xfId="14573" xr:uid="{00000000-0005-0000-0000-0000BA3D0000}"/>
    <cellStyle name="style1489657052293" xfId="14574" xr:uid="{00000000-0005-0000-0000-0000BB3D0000}"/>
    <cellStyle name="style1489657052371" xfId="14575" xr:uid="{00000000-0005-0000-0000-0000BC3D0000}"/>
    <cellStyle name="style1489657052449" xfId="14576" xr:uid="{00000000-0005-0000-0000-0000BD3D0000}"/>
    <cellStyle name="style1489657052527" xfId="14577" xr:uid="{00000000-0005-0000-0000-0000BE3D0000}"/>
    <cellStyle name="style1489657052605" xfId="14578" xr:uid="{00000000-0005-0000-0000-0000BF3D0000}"/>
    <cellStyle name="style1489657052685" xfId="14579" xr:uid="{00000000-0005-0000-0000-0000C03D0000}"/>
    <cellStyle name="style1489657052825" xfId="14580" xr:uid="{00000000-0005-0000-0000-0000C13D0000}"/>
    <cellStyle name="style1489657052903" xfId="14581" xr:uid="{00000000-0005-0000-0000-0000C23D0000}"/>
    <cellStyle name="style1489657052966" xfId="14582" xr:uid="{00000000-0005-0000-0000-0000C33D0000}"/>
    <cellStyle name="style1489657053044" xfId="14583" xr:uid="{00000000-0005-0000-0000-0000C43D0000}"/>
    <cellStyle name="style1489657092160" xfId="14584" xr:uid="{00000000-0005-0000-0000-0000C53D0000}"/>
    <cellStyle name="style1489657092269" xfId="14585" xr:uid="{00000000-0005-0000-0000-0000C63D0000}"/>
    <cellStyle name="style1489657092363" xfId="14586" xr:uid="{00000000-0005-0000-0000-0000C73D0000}"/>
    <cellStyle name="style1489657092457" xfId="14587" xr:uid="{00000000-0005-0000-0000-0000C83D0000}"/>
    <cellStyle name="style1489657092551" xfId="14588" xr:uid="{00000000-0005-0000-0000-0000C93D0000}"/>
    <cellStyle name="style1489657092645" xfId="14589" xr:uid="{00000000-0005-0000-0000-0000CA3D0000}"/>
    <cellStyle name="style1489657092738" xfId="14590" xr:uid="{00000000-0005-0000-0000-0000CB3D0000}"/>
    <cellStyle name="style1489657092832" xfId="14591" xr:uid="{00000000-0005-0000-0000-0000CC3D0000}"/>
    <cellStyle name="style1489657092942" xfId="14592" xr:uid="{00000000-0005-0000-0000-0000CD3D0000}"/>
    <cellStyle name="style1489657093020" xfId="14593" xr:uid="{00000000-0005-0000-0000-0000CE3D0000}"/>
    <cellStyle name="style1489657093114" xfId="14594" xr:uid="{00000000-0005-0000-0000-0000CF3D0000}"/>
    <cellStyle name="style1489657093207" xfId="14595" xr:uid="{00000000-0005-0000-0000-0000D03D0000}"/>
    <cellStyle name="style1489657093301" xfId="14596" xr:uid="{00000000-0005-0000-0000-0000D13D0000}"/>
    <cellStyle name="style1489657093443" xfId="14597" xr:uid="{00000000-0005-0000-0000-0000D23D0000}"/>
    <cellStyle name="style1489657093599" xfId="14598" xr:uid="{00000000-0005-0000-0000-0000D33D0000}"/>
    <cellStyle name="style1489657093677" xfId="14599" xr:uid="{00000000-0005-0000-0000-0000D43D0000}"/>
    <cellStyle name="style1489657093771" xfId="14600" xr:uid="{00000000-0005-0000-0000-0000D53D0000}"/>
    <cellStyle name="style1489657093865" xfId="14601" xr:uid="{00000000-0005-0000-0000-0000D63D0000}"/>
    <cellStyle name="style1489657093959" xfId="14602" xr:uid="{00000000-0005-0000-0000-0000D73D0000}"/>
    <cellStyle name="style1489657094052" xfId="14603" xr:uid="{00000000-0005-0000-0000-0000D83D0000}"/>
    <cellStyle name="style1489657094146" xfId="14604" xr:uid="{00000000-0005-0000-0000-0000D93D0000}"/>
    <cellStyle name="style1489657094240" xfId="14605" xr:uid="{00000000-0005-0000-0000-0000DA3D0000}"/>
    <cellStyle name="style1489657094342" xfId="14606" xr:uid="{00000000-0005-0000-0000-0000DB3D0000}"/>
    <cellStyle name="style1489657094429" xfId="14607" xr:uid="{00000000-0005-0000-0000-0000DC3D0000}"/>
    <cellStyle name="style1489657094507" xfId="14608" xr:uid="{00000000-0005-0000-0000-0000DD3D0000}"/>
    <cellStyle name="style1489657094601" xfId="14609" xr:uid="{00000000-0005-0000-0000-0000DE3D0000}"/>
    <cellStyle name="style1489657094694" xfId="14610" xr:uid="{00000000-0005-0000-0000-0000DF3D0000}"/>
    <cellStyle name="style1489657094804" xfId="14611" xr:uid="{00000000-0005-0000-0000-0000E03D0000}"/>
    <cellStyle name="style1489657094882" xfId="14612" xr:uid="{00000000-0005-0000-0000-0000E13D0000}"/>
    <cellStyle name="style1489657094976" xfId="14613" xr:uid="{00000000-0005-0000-0000-0000E23D0000}"/>
    <cellStyle name="style1489657095069" xfId="14614" xr:uid="{00000000-0005-0000-0000-0000E33D0000}"/>
    <cellStyle name="style1489657133515" xfId="14615" xr:uid="{00000000-0005-0000-0000-0000E43D0000}"/>
    <cellStyle name="style1489657133609" xfId="14616" xr:uid="{00000000-0005-0000-0000-0000E53D0000}"/>
    <cellStyle name="style1489657133687" xfId="14617" xr:uid="{00000000-0005-0000-0000-0000E63D0000}"/>
    <cellStyle name="style1489657133781" xfId="14618" xr:uid="{00000000-0005-0000-0000-0000E73D0000}"/>
    <cellStyle name="style1489657133875" xfId="14619" xr:uid="{00000000-0005-0000-0000-0000E83D0000}"/>
    <cellStyle name="style1489657133968" xfId="14620" xr:uid="{00000000-0005-0000-0000-0000E93D0000}"/>
    <cellStyle name="style1489657134047" xfId="14621" xr:uid="{00000000-0005-0000-0000-0000EA3D0000}"/>
    <cellStyle name="style1489657134141" xfId="14622" xr:uid="{00000000-0005-0000-0000-0000EB3D0000}"/>
    <cellStyle name="style1489657134234" xfId="14623" xr:uid="{00000000-0005-0000-0000-0000EC3D0000}"/>
    <cellStyle name="style1489657134328" xfId="14624" xr:uid="{00000000-0005-0000-0000-0000ED3D0000}"/>
    <cellStyle name="style1489657134406" xfId="14625" xr:uid="{00000000-0005-0000-0000-0000EE3D0000}"/>
    <cellStyle name="style1489657134500" xfId="14626" xr:uid="{00000000-0005-0000-0000-0000EF3D0000}"/>
    <cellStyle name="style1489657134594" xfId="14627" xr:uid="{00000000-0005-0000-0000-0000F03D0000}"/>
    <cellStyle name="style1489657134688" xfId="14628" xr:uid="{00000000-0005-0000-0000-0000F13D0000}"/>
    <cellStyle name="style1489657134797" xfId="14629" xr:uid="{00000000-0005-0000-0000-0000F23D0000}"/>
    <cellStyle name="style1489657134875" xfId="14630" xr:uid="{00000000-0005-0000-0000-0000F33D0000}"/>
    <cellStyle name="style1489657134969" xfId="14631" xr:uid="{00000000-0005-0000-0000-0000F43D0000}"/>
    <cellStyle name="style1489657135101" xfId="14632" xr:uid="{00000000-0005-0000-0000-0000F53D0000}"/>
    <cellStyle name="style1489657135273" xfId="14633" xr:uid="{00000000-0005-0000-0000-0000F63D0000}"/>
    <cellStyle name="style1489657135367" xfId="14634" xr:uid="{00000000-0005-0000-0000-0000F73D0000}"/>
    <cellStyle name="style1489657135460" xfId="14635" xr:uid="{00000000-0005-0000-0000-0000F83D0000}"/>
    <cellStyle name="style1489657135563" xfId="14636" xr:uid="{00000000-0005-0000-0000-0000F93D0000}"/>
    <cellStyle name="style1489657135642" xfId="14637" xr:uid="{00000000-0005-0000-0000-0000FA3D0000}"/>
    <cellStyle name="style1489657135736" xfId="14638" xr:uid="{00000000-0005-0000-0000-0000FB3D0000}"/>
    <cellStyle name="style1489657135830" xfId="14639" xr:uid="{00000000-0005-0000-0000-0000FC3D0000}"/>
    <cellStyle name="style1489657135923" xfId="14640" xr:uid="{00000000-0005-0000-0000-0000FD3D0000}"/>
    <cellStyle name="style1489657136002" xfId="14641" xr:uid="{00000000-0005-0000-0000-0000FE3D0000}"/>
    <cellStyle name="style1489657136143" xfId="14642" xr:uid="{00000000-0005-0000-0000-0000FF3D0000}"/>
    <cellStyle name="style1489657136222" xfId="14643" xr:uid="{00000000-0005-0000-0000-0000003E0000}"/>
    <cellStyle name="style1489657136315" xfId="14644" xr:uid="{00000000-0005-0000-0000-0000013E0000}"/>
    <cellStyle name="style1489657136409" xfId="14645" xr:uid="{00000000-0005-0000-0000-0000023E0000}"/>
    <cellStyle name="style1489657136519" xfId="14646" xr:uid="{00000000-0005-0000-0000-0000033E0000}"/>
    <cellStyle name="style1489657136597" xfId="14647" xr:uid="{00000000-0005-0000-0000-0000043E0000}"/>
    <cellStyle name="style1489657136675" xfId="14648" xr:uid="{00000000-0005-0000-0000-0000053E0000}"/>
    <cellStyle name="style1489657136753" xfId="14649" xr:uid="{00000000-0005-0000-0000-0000063E0000}"/>
    <cellStyle name="style1489657136831" xfId="14650" xr:uid="{00000000-0005-0000-0000-0000073E0000}"/>
    <cellStyle name="style1489657136909" xfId="14651" xr:uid="{00000000-0005-0000-0000-0000083E0000}"/>
    <cellStyle name="style1489657136972" xfId="14652" xr:uid="{00000000-0005-0000-0000-0000093E0000}"/>
    <cellStyle name="style1489657137050" xfId="14653" xr:uid="{00000000-0005-0000-0000-00000A3E0000}"/>
    <cellStyle name="style1489657137175" xfId="14654" xr:uid="{00000000-0005-0000-0000-00000B3E0000}"/>
    <cellStyle name="style1489657137253" xfId="14655" xr:uid="{00000000-0005-0000-0000-00000C3E0000}"/>
    <cellStyle name="style1489657137331" xfId="14656" xr:uid="{00000000-0005-0000-0000-00000D3E0000}"/>
    <cellStyle name="style1489657137410" xfId="14657" xr:uid="{00000000-0005-0000-0000-00000E3E0000}"/>
    <cellStyle name="style1489657176359" xfId="14658" xr:uid="{00000000-0005-0000-0000-00000F3E0000}"/>
    <cellStyle name="style1489657176468" xfId="14659" xr:uid="{00000000-0005-0000-0000-0000103E0000}"/>
    <cellStyle name="style1489657176546" xfId="14660" xr:uid="{00000000-0005-0000-0000-0000113E0000}"/>
    <cellStyle name="style1489657176640" xfId="14661" xr:uid="{00000000-0005-0000-0000-0000123E0000}"/>
    <cellStyle name="style1489657176734" xfId="14662" xr:uid="{00000000-0005-0000-0000-0000133E0000}"/>
    <cellStyle name="style1489657176827" xfId="14663" xr:uid="{00000000-0005-0000-0000-0000143E0000}"/>
    <cellStyle name="style1489657176921" xfId="14664" xr:uid="{00000000-0005-0000-0000-0000153E0000}"/>
    <cellStyle name="style1489657176999" xfId="14665" xr:uid="{00000000-0005-0000-0000-0000163E0000}"/>
    <cellStyle name="style1489657177093" xfId="14666" xr:uid="{00000000-0005-0000-0000-0000173E0000}"/>
    <cellStyle name="style1489657177186" xfId="14667" xr:uid="{00000000-0005-0000-0000-0000183E0000}"/>
    <cellStyle name="style1489657177265" xfId="14668" xr:uid="{00000000-0005-0000-0000-0000193E0000}"/>
    <cellStyle name="style1489657177375" xfId="14669" xr:uid="{00000000-0005-0000-0000-00001A3E0000}"/>
    <cellStyle name="style1489657177469" xfId="14670" xr:uid="{00000000-0005-0000-0000-00001B3E0000}"/>
    <cellStyle name="style1489657177563" xfId="14671" xr:uid="{00000000-0005-0000-0000-00001C3E0000}"/>
    <cellStyle name="style1489657177657" xfId="14672" xr:uid="{00000000-0005-0000-0000-00001D3E0000}"/>
    <cellStyle name="style1489657177750" xfId="14673" xr:uid="{00000000-0005-0000-0000-00001E3E0000}"/>
    <cellStyle name="style1489657177844" xfId="14674" xr:uid="{00000000-0005-0000-0000-00001F3E0000}"/>
    <cellStyle name="style1489657178001" xfId="14675" xr:uid="{00000000-0005-0000-0000-0000203E0000}"/>
    <cellStyle name="style1489657178126" xfId="14676" xr:uid="{00000000-0005-0000-0000-0000213E0000}"/>
    <cellStyle name="style1489657178219" xfId="14677" xr:uid="{00000000-0005-0000-0000-0000223E0000}"/>
    <cellStyle name="style1489657178317" xfId="14678" xr:uid="{00000000-0005-0000-0000-0000233E0000}"/>
    <cellStyle name="style1489657178391" xfId="14679" xr:uid="{00000000-0005-0000-0000-0000243E0000}"/>
    <cellStyle name="style1489657178485" xfId="14680" xr:uid="{00000000-0005-0000-0000-0000253E0000}"/>
    <cellStyle name="style1489657178579" xfId="14681" xr:uid="{00000000-0005-0000-0000-0000263E0000}"/>
    <cellStyle name="style1489657178673" xfId="14682" xr:uid="{00000000-0005-0000-0000-0000273E0000}"/>
    <cellStyle name="style1489657178751" xfId="14683" xr:uid="{00000000-0005-0000-0000-0000283E0000}"/>
    <cellStyle name="style1489657178846" xfId="14684" xr:uid="{00000000-0005-0000-0000-0000293E0000}"/>
    <cellStyle name="style1489657178955" xfId="14685" xr:uid="{00000000-0005-0000-0000-00002A3E0000}"/>
    <cellStyle name="style1489657179049" xfId="14686" xr:uid="{00000000-0005-0000-0000-00002B3E0000}"/>
    <cellStyle name="style1489657179127" xfId="14687" xr:uid="{00000000-0005-0000-0000-00002C3E0000}"/>
    <cellStyle name="style1489657179221" xfId="14688" xr:uid="{00000000-0005-0000-0000-00002D3E0000}"/>
    <cellStyle name="style1489657179339" xfId="14689" xr:uid="{00000000-0005-0000-0000-00002E3E0000}"/>
    <cellStyle name="style1489657179409" xfId="14690" xr:uid="{00000000-0005-0000-0000-00002F3E0000}"/>
    <cellStyle name="style1489657179487" xfId="14691" xr:uid="{00000000-0005-0000-0000-0000303E0000}"/>
    <cellStyle name="style1489657179549" xfId="14692" xr:uid="{00000000-0005-0000-0000-0000313E0000}"/>
    <cellStyle name="style1489657179627" xfId="14693" xr:uid="{00000000-0005-0000-0000-0000323E0000}"/>
    <cellStyle name="style1489657179705" xfId="14694" xr:uid="{00000000-0005-0000-0000-0000333E0000}"/>
    <cellStyle name="style1489657179784" xfId="14695" xr:uid="{00000000-0005-0000-0000-0000343E0000}"/>
    <cellStyle name="style1489657179863" xfId="14696" xr:uid="{00000000-0005-0000-0000-0000353E0000}"/>
    <cellStyle name="style1489657179957" xfId="14697" xr:uid="{00000000-0005-0000-0000-0000363E0000}"/>
    <cellStyle name="style1489657180019" xfId="14698" xr:uid="{00000000-0005-0000-0000-0000373E0000}"/>
    <cellStyle name="style1489657180097" xfId="14699" xr:uid="{00000000-0005-0000-0000-0000383E0000}"/>
    <cellStyle name="style1489657180175" xfId="14700" xr:uid="{00000000-0005-0000-0000-0000393E0000}"/>
    <cellStyle name="style1489657218764" xfId="14701" xr:uid="{00000000-0005-0000-0000-00003A3E0000}"/>
    <cellStyle name="style1489657218874" xfId="14702" xr:uid="{00000000-0005-0000-0000-00003B3E0000}"/>
    <cellStyle name="style1489657218983" xfId="14703" xr:uid="{00000000-0005-0000-0000-00003C3E0000}"/>
    <cellStyle name="style1489657219076" xfId="14704" xr:uid="{00000000-0005-0000-0000-00003D3E0000}"/>
    <cellStyle name="style1489657219186" xfId="14705" xr:uid="{00000000-0005-0000-0000-00003E3E0000}"/>
    <cellStyle name="style1489657219295" xfId="14706" xr:uid="{00000000-0005-0000-0000-00003F3E0000}"/>
    <cellStyle name="style1489657219404" xfId="14707" xr:uid="{00000000-0005-0000-0000-0000403E0000}"/>
    <cellStyle name="style1489657219514" xfId="14708" xr:uid="{00000000-0005-0000-0000-0000413E0000}"/>
    <cellStyle name="style1489657219609" xfId="14709" xr:uid="{00000000-0005-0000-0000-0000423E0000}"/>
    <cellStyle name="style1489657219702" xfId="14710" xr:uid="{00000000-0005-0000-0000-0000433E0000}"/>
    <cellStyle name="style1489657219812" xfId="14711" xr:uid="{00000000-0005-0000-0000-0000443E0000}"/>
    <cellStyle name="style1489657219905" xfId="14712" xr:uid="{00000000-0005-0000-0000-0000453E0000}"/>
    <cellStyle name="style1489657219999" xfId="14713" xr:uid="{00000000-0005-0000-0000-0000463E0000}"/>
    <cellStyle name="style1489657220093" xfId="14714" xr:uid="{00000000-0005-0000-0000-0000473E0000}"/>
    <cellStyle name="style1489657220218" xfId="14715" xr:uid="{00000000-0005-0000-0000-0000483E0000}"/>
    <cellStyle name="style1489657220453" xfId="14716" xr:uid="{00000000-0005-0000-0000-0000493E0000}"/>
    <cellStyle name="style1489657220581" xfId="14717" xr:uid="{00000000-0005-0000-0000-00004A3E0000}"/>
    <cellStyle name="style1489657220688" xfId="14718" xr:uid="{00000000-0005-0000-0000-00004B3E0000}"/>
    <cellStyle name="style1489657220782" xfId="14719" xr:uid="{00000000-0005-0000-0000-00004C3E0000}"/>
    <cellStyle name="style1489657220891" xfId="14720" xr:uid="{00000000-0005-0000-0000-00004D3E0000}"/>
    <cellStyle name="style1489657261229" xfId="14721" xr:uid="{00000000-0005-0000-0000-00004E3E0000}"/>
    <cellStyle name="style1489657261339" xfId="14722" xr:uid="{00000000-0005-0000-0000-00004F3E0000}"/>
    <cellStyle name="style1489657261418" xfId="14723" xr:uid="{00000000-0005-0000-0000-0000503E0000}"/>
    <cellStyle name="style1489657261511" xfId="14724" xr:uid="{00000000-0005-0000-0000-0000513E0000}"/>
    <cellStyle name="style1489657261605" xfId="14725" xr:uid="{00000000-0005-0000-0000-0000523E0000}"/>
    <cellStyle name="style1489657261683" xfId="14726" xr:uid="{00000000-0005-0000-0000-0000533E0000}"/>
    <cellStyle name="style1489657261746" xfId="14727" xr:uid="{00000000-0005-0000-0000-0000543E0000}"/>
    <cellStyle name="style1489657261840" xfId="14728" xr:uid="{00000000-0005-0000-0000-0000553E0000}"/>
    <cellStyle name="style1489657261933" xfId="14729" xr:uid="{00000000-0005-0000-0000-0000563E0000}"/>
    <cellStyle name="style1489657262027" xfId="14730" xr:uid="{00000000-0005-0000-0000-0000573E0000}"/>
    <cellStyle name="style1489657262105" xfId="14731" xr:uid="{00000000-0005-0000-0000-0000583E0000}"/>
    <cellStyle name="style1489657262199" xfId="14732" xr:uid="{00000000-0005-0000-0000-0000593E0000}"/>
    <cellStyle name="style1489657262310" xfId="14733" xr:uid="{00000000-0005-0000-0000-00005A3E0000}"/>
    <cellStyle name="style1489657262388" xfId="14734" xr:uid="{00000000-0005-0000-0000-00005B3E0000}"/>
    <cellStyle name="style1489657262481" xfId="14735" xr:uid="{00000000-0005-0000-0000-00005C3E0000}"/>
    <cellStyle name="style1489657262575" xfId="14736" xr:uid="{00000000-0005-0000-0000-00005D3E0000}"/>
    <cellStyle name="style1489657262653" xfId="14737" xr:uid="{00000000-0005-0000-0000-00005E3E0000}"/>
    <cellStyle name="style1489657262747" xfId="14738" xr:uid="{00000000-0005-0000-0000-00005F3E0000}"/>
    <cellStyle name="style1489657262935" xfId="14739" xr:uid="{00000000-0005-0000-0000-0000603E0000}"/>
    <cellStyle name="style1489657263044" xfId="14740" xr:uid="{00000000-0005-0000-0000-0000613E0000}"/>
    <cellStyle name="style1489657263138" xfId="14741" xr:uid="{00000000-0005-0000-0000-0000623E0000}"/>
    <cellStyle name="style1489657263216" xfId="14742" xr:uid="{00000000-0005-0000-0000-0000633E0000}"/>
    <cellStyle name="style1489657263324" xfId="14743" xr:uid="{00000000-0005-0000-0000-0000643E0000}"/>
    <cellStyle name="style1489657263403" xfId="14744" xr:uid="{00000000-0005-0000-0000-0000653E0000}"/>
    <cellStyle name="style1489657263497" xfId="14745" xr:uid="{00000000-0005-0000-0000-0000663E0000}"/>
    <cellStyle name="style1489657263575" xfId="14746" xr:uid="{00000000-0005-0000-0000-0000673E0000}"/>
    <cellStyle name="style1489657263669" xfId="14747" xr:uid="{00000000-0005-0000-0000-0000683E0000}"/>
    <cellStyle name="style1489657263763" xfId="14748" xr:uid="{00000000-0005-0000-0000-0000693E0000}"/>
    <cellStyle name="style1489657263857" xfId="14749" xr:uid="{00000000-0005-0000-0000-00006A3E0000}"/>
    <cellStyle name="style1489657263935" xfId="14750" xr:uid="{00000000-0005-0000-0000-00006B3E0000}"/>
    <cellStyle name="style1489657264029" xfId="14751" xr:uid="{00000000-0005-0000-0000-00006C3E0000}"/>
    <cellStyle name="style1489657264138" xfId="14752" xr:uid="{00000000-0005-0000-0000-00006D3E0000}"/>
    <cellStyle name="style1489657264232" xfId="14753" xr:uid="{00000000-0005-0000-0000-00006E3E0000}"/>
    <cellStyle name="style1489657264323" xfId="14754" xr:uid="{00000000-0005-0000-0000-00006F3E0000}"/>
    <cellStyle name="style1489657264404" xfId="14755" xr:uid="{00000000-0005-0000-0000-0000703E0000}"/>
    <cellStyle name="style1489657303165" xfId="14756" xr:uid="{00000000-0005-0000-0000-0000713E0000}"/>
    <cellStyle name="style1489657303274" xfId="14757" xr:uid="{00000000-0005-0000-0000-0000723E0000}"/>
    <cellStyle name="style1489657303368" xfId="14758" xr:uid="{00000000-0005-0000-0000-0000733E0000}"/>
    <cellStyle name="style1489657303462" xfId="14759" xr:uid="{00000000-0005-0000-0000-0000743E0000}"/>
    <cellStyle name="style1489657303540" xfId="14760" xr:uid="{00000000-0005-0000-0000-0000753E0000}"/>
    <cellStyle name="style1489657303618" xfId="14761" xr:uid="{00000000-0005-0000-0000-0000763E0000}"/>
    <cellStyle name="style1489657303696" xfId="14762" xr:uid="{00000000-0005-0000-0000-0000773E0000}"/>
    <cellStyle name="style1489657303790" xfId="14763" xr:uid="{00000000-0005-0000-0000-0000783E0000}"/>
    <cellStyle name="style1489657303868" xfId="14764" xr:uid="{00000000-0005-0000-0000-0000793E0000}"/>
    <cellStyle name="style1489657303962" xfId="14765" xr:uid="{00000000-0005-0000-0000-00007A3E0000}"/>
    <cellStyle name="style1489657304056" xfId="14766" xr:uid="{00000000-0005-0000-0000-00007B3E0000}"/>
    <cellStyle name="style1489657304150" xfId="14767" xr:uid="{00000000-0005-0000-0000-00007C3E0000}"/>
    <cellStyle name="style1489657304243" xfId="14768" xr:uid="{00000000-0005-0000-0000-00007D3E0000}"/>
    <cellStyle name="style1489657304337" xfId="14769" xr:uid="{00000000-0005-0000-0000-00007E3E0000}"/>
    <cellStyle name="style1489657304431" xfId="14770" xr:uid="{00000000-0005-0000-0000-00007F3E0000}"/>
    <cellStyle name="style1489657304531" xfId="14771" xr:uid="{00000000-0005-0000-0000-0000803E0000}"/>
    <cellStyle name="style1489657304619" xfId="14772" xr:uid="{00000000-0005-0000-0000-0000813E0000}"/>
    <cellStyle name="style1489657304728" xfId="14773" xr:uid="{00000000-0005-0000-0000-0000823E0000}"/>
    <cellStyle name="style1489657304900" xfId="14774" xr:uid="{00000000-0005-0000-0000-0000833E0000}"/>
    <cellStyle name="style1489657305009" xfId="14775" xr:uid="{00000000-0005-0000-0000-0000843E0000}"/>
    <cellStyle name="style1489657305104" xfId="14776" xr:uid="{00000000-0005-0000-0000-0000853E0000}"/>
    <cellStyle name="style1489657305182" xfId="14777" xr:uid="{00000000-0005-0000-0000-0000863E0000}"/>
    <cellStyle name="style1489657305276" xfId="14778" xr:uid="{00000000-0005-0000-0000-0000873E0000}"/>
    <cellStyle name="style1489657305370" xfId="14779" xr:uid="{00000000-0005-0000-0000-0000883E0000}"/>
    <cellStyle name="style1489657305464" xfId="14780" xr:uid="{00000000-0005-0000-0000-0000893E0000}"/>
    <cellStyle name="style1489657305558" xfId="14781" xr:uid="{00000000-0005-0000-0000-00008A3E0000}"/>
    <cellStyle name="style1489657305636" xfId="14782" xr:uid="{00000000-0005-0000-0000-00008B3E0000}"/>
    <cellStyle name="style1489657305730" xfId="14783" xr:uid="{00000000-0005-0000-0000-00008C3E0000}"/>
    <cellStyle name="style1489657305823" xfId="14784" xr:uid="{00000000-0005-0000-0000-00008D3E0000}"/>
    <cellStyle name="style1489657305901" xfId="14785" xr:uid="{00000000-0005-0000-0000-00008E3E0000}"/>
    <cellStyle name="style1489657305995" xfId="14786" xr:uid="{00000000-0005-0000-0000-00008F3E0000}"/>
    <cellStyle name="style1489657306106" xfId="14787" xr:uid="{00000000-0005-0000-0000-0000903E0000}"/>
    <cellStyle name="style1489657306184" xfId="14788" xr:uid="{00000000-0005-0000-0000-0000913E0000}"/>
    <cellStyle name="style1489657306278" xfId="14789" xr:uid="{00000000-0005-0000-0000-0000923E0000}"/>
    <cellStyle name="style1489657306371" xfId="14790" xr:uid="{00000000-0005-0000-0000-0000933E0000}"/>
    <cellStyle name="style1489659427636" xfId="14791" xr:uid="{00000000-0005-0000-0000-0000943E0000}"/>
    <cellStyle name="style1489659427761" xfId="14792" xr:uid="{00000000-0005-0000-0000-0000953E0000}"/>
    <cellStyle name="style1489659427855" xfId="14793" xr:uid="{00000000-0005-0000-0000-0000963E0000}"/>
    <cellStyle name="style1489659427980" xfId="14794" xr:uid="{00000000-0005-0000-0000-0000973E0000}"/>
    <cellStyle name="style1489659428099" xfId="14795" xr:uid="{00000000-0005-0000-0000-0000983E0000}"/>
    <cellStyle name="style1489659428200" xfId="14796" xr:uid="{00000000-0005-0000-0000-0000993E0000}"/>
    <cellStyle name="style1489659428309" xfId="14797" xr:uid="{00000000-0005-0000-0000-00009A3E0000}"/>
    <cellStyle name="style1489659428403" xfId="14798" xr:uid="{00000000-0005-0000-0000-00009B3E0000}"/>
    <cellStyle name="style1489659428481" xfId="14799" xr:uid="{00000000-0005-0000-0000-00009C3E0000}"/>
    <cellStyle name="style1489659428606" xfId="14800" xr:uid="{00000000-0005-0000-0000-00009D3E0000}"/>
    <cellStyle name="style1489659428715" xfId="14801" xr:uid="{00000000-0005-0000-0000-00009E3E0000}"/>
    <cellStyle name="style1489659428840" xfId="14802" xr:uid="{00000000-0005-0000-0000-00009F3E0000}"/>
    <cellStyle name="style1489659428919" xfId="14803" xr:uid="{00000000-0005-0000-0000-0000A03E0000}"/>
    <cellStyle name="style1489659428997" xfId="14804" xr:uid="{00000000-0005-0000-0000-0000A13E0000}"/>
    <cellStyle name="style1489659429075" xfId="14805" xr:uid="{00000000-0005-0000-0000-0000A23E0000}"/>
    <cellStyle name="style1489659429217" xfId="14806" xr:uid="{00000000-0005-0000-0000-0000A33E0000}"/>
    <cellStyle name="style1489659429310" xfId="14807" xr:uid="{00000000-0005-0000-0000-0000A43E0000}"/>
    <cellStyle name="style1489659429420" xfId="14808" xr:uid="{00000000-0005-0000-0000-0000A53E0000}"/>
    <cellStyle name="style1489659429529" xfId="14809" xr:uid="{00000000-0005-0000-0000-0000A63E0000}"/>
    <cellStyle name="style1489659429638" xfId="14810" xr:uid="{00000000-0005-0000-0000-0000A73E0000}"/>
    <cellStyle name="style1489659429747" xfId="14811" xr:uid="{00000000-0005-0000-0000-0000A83E0000}"/>
    <cellStyle name="style1489659429857" xfId="14812" xr:uid="{00000000-0005-0000-0000-0000A93E0000}"/>
    <cellStyle name="style1489659429951" xfId="14813" xr:uid="{00000000-0005-0000-0000-0000AA3E0000}"/>
    <cellStyle name="style1489659430060" xfId="14814" xr:uid="{00000000-0005-0000-0000-0000AB3E0000}"/>
    <cellStyle name="style1489659430155" xfId="14815" xr:uid="{00000000-0005-0000-0000-0000AC3E0000}"/>
    <cellStyle name="style1489659430266" xfId="14816" xr:uid="{00000000-0005-0000-0000-0000AD3E0000}"/>
    <cellStyle name="style1489659430344" xfId="14817" xr:uid="{00000000-0005-0000-0000-0000AE3E0000}"/>
    <cellStyle name="style1489659430453" xfId="14818" xr:uid="{00000000-0005-0000-0000-0000AF3E0000}"/>
    <cellStyle name="style1489659430547" xfId="14819" xr:uid="{00000000-0005-0000-0000-0000B03E0000}"/>
    <cellStyle name="style1489659430701" xfId="14820" xr:uid="{00000000-0005-0000-0000-0000B13E0000}"/>
    <cellStyle name="style1489659430779" xfId="14821" xr:uid="{00000000-0005-0000-0000-0000B23E0000}"/>
    <cellStyle name="style1489659468570" xfId="14822" xr:uid="{00000000-0005-0000-0000-0000B33E0000}"/>
    <cellStyle name="style1489659468664" xfId="14823" xr:uid="{00000000-0005-0000-0000-0000B43E0000}"/>
    <cellStyle name="style1489659468758" xfId="14824" xr:uid="{00000000-0005-0000-0000-0000B53E0000}"/>
    <cellStyle name="style1489659468852" xfId="14825" xr:uid="{00000000-0005-0000-0000-0000B63E0000}"/>
    <cellStyle name="style1489659468946" xfId="14826" xr:uid="{00000000-0005-0000-0000-0000B73E0000}"/>
    <cellStyle name="style1489659469024" xfId="14827" xr:uid="{00000000-0005-0000-0000-0000B83E0000}"/>
    <cellStyle name="style1489659469118" xfId="14828" xr:uid="{00000000-0005-0000-0000-0000B93E0000}"/>
    <cellStyle name="style1489659469212" xfId="14829" xr:uid="{00000000-0005-0000-0000-0000BA3E0000}"/>
    <cellStyle name="style1489659469297" xfId="14830" xr:uid="{00000000-0005-0000-0000-0000BB3E0000}"/>
    <cellStyle name="style1489659469383" xfId="14831" xr:uid="{00000000-0005-0000-0000-0000BC3E0000}"/>
    <cellStyle name="style1489659469493" xfId="14832" xr:uid="{00000000-0005-0000-0000-0000BD3E0000}"/>
    <cellStyle name="style1489659469587" xfId="14833" xr:uid="{00000000-0005-0000-0000-0000BE3E0000}"/>
    <cellStyle name="style1489659469665" xfId="14834" xr:uid="{00000000-0005-0000-0000-0000BF3E0000}"/>
    <cellStyle name="style1489659469743" xfId="14835" xr:uid="{00000000-0005-0000-0000-0000C03E0000}"/>
    <cellStyle name="style1489659469838" xfId="14836" xr:uid="{00000000-0005-0000-0000-0000C13E0000}"/>
    <cellStyle name="style1489659469932" xfId="14837" xr:uid="{00000000-0005-0000-0000-0000C23E0000}"/>
    <cellStyle name="style1489659470041" xfId="14838" xr:uid="{00000000-0005-0000-0000-0000C33E0000}"/>
    <cellStyle name="style1489659470166" xfId="14839" xr:uid="{00000000-0005-0000-0000-0000C43E0000}"/>
    <cellStyle name="style1489659470260" xfId="14840" xr:uid="{00000000-0005-0000-0000-0000C53E0000}"/>
    <cellStyle name="style1489659470354" xfId="14841" xr:uid="{00000000-0005-0000-0000-0000C63E0000}"/>
    <cellStyle name="style1489659470432" xfId="14842" xr:uid="{00000000-0005-0000-0000-0000C73E0000}"/>
    <cellStyle name="style1489659470526" xfId="14843" xr:uid="{00000000-0005-0000-0000-0000C83E0000}"/>
    <cellStyle name="style1489659470619" xfId="14844" xr:uid="{00000000-0005-0000-0000-0000C93E0000}"/>
    <cellStyle name="style1489659470713" xfId="14845" xr:uid="{00000000-0005-0000-0000-0000CA3E0000}"/>
    <cellStyle name="style1489659470791" xfId="14846" xr:uid="{00000000-0005-0000-0000-0000CB3E0000}"/>
    <cellStyle name="style1489659470901" xfId="14847" xr:uid="{00000000-0005-0000-0000-0000CC3E0000}"/>
    <cellStyle name="style1489659470963" xfId="14848" xr:uid="{00000000-0005-0000-0000-0000CD3E0000}"/>
    <cellStyle name="style1489659471057" xfId="14849" xr:uid="{00000000-0005-0000-0000-0000CE3E0000}"/>
    <cellStyle name="style1489659471151" xfId="14850" xr:uid="{00000000-0005-0000-0000-0000CF3E0000}"/>
    <cellStyle name="style1489659471276" xfId="14851" xr:uid="{00000000-0005-0000-0000-0000D03E0000}"/>
    <cellStyle name="style1489659471383" xfId="14852" xr:uid="{00000000-0005-0000-0000-0000D13E0000}"/>
    <cellStyle name="style1489659509818" xfId="14853" xr:uid="{00000000-0005-0000-0000-0000D23E0000}"/>
    <cellStyle name="style1489659509927" xfId="14854" xr:uid="{00000000-0005-0000-0000-0000D33E0000}"/>
    <cellStyle name="style1489659510025" xfId="14855" xr:uid="{00000000-0005-0000-0000-0000D43E0000}"/>
    <cellStyle name="style1489659510115" xfId="14856" xr:uid="{00000000-0005-0000-0000-0000D53E0000}"/>
    <cellStyle name="style1489659510193" xfId="14857" xr:uid="{00000000-0005-0000-0000-0000D63E0000}"/>
    <cellStyle name="style1489659510287" xfId="14858" xr:uid="{00000000-0005-0000-0000-0000D73E0000}"/>
    <cellStyle name="style1489659510381" xfId="14859" xr:uid="{00000000-0005-0000-0000-0000D83E0000}"/>
    <cellStyle name="style1489659510459" xfId="14860" xr:uid="{00000000-0005-0000-0000-0000D93E0000}"/>
    <cellStyle name="style1489659510551" xfId="14861" xr:uid="{00000000-0005-0000-0000-0000DA3E0000}"/>
    <cellStyle name="style1489659510648" xfId="14862" xr:uid="{00000000-0005-0000-0000-0000DB3E0000}"/>
    <cellStyle name="style1489659510757" xfId="14863" xr:uid="{00000000-0005-0000-0000-0000DC3E0000}"/>
    <cellStyle name="style1489659510867" xfId="14864" xr:uid="{00000000-0005-0000-0000-0000DD3E0000}"/>
    <cellStyle name="style1489659510945" xfId="14865" xr:uid="{00000000-0005-0000-0000-0000DE3E0000}"/>
    <cellStyle name="style1489659511052" xfId="14866" xr:uid="{00000000-0005-0000-0000-0000DF3E0000}"/>
    <cellStyle name="style1489659511132" xfId="14867" xr:uid="{00000000-0005-0000-0000-0000E03E0000}"/>
    <cellStyle name="style1489659511211" xfId="14868" xr:uid="{00000000-0005-0000-0000-0000E13E0000}"/>
    <cellStyle name="style1489659511336" xfId="14869" xr:uid="{00000000-0005-0000-0000-0000E23E0000}"/>
    <cellStyle name="style1489659511461" xfId="14870" xr:uid="{00000000-0005-0000-0000-0000E33E0000}"/>
    <cellStyle name="style1489659511539" xfId="14871" xr:uid="{00000000-0005-0000-0000-0000E43E0000}"/>
    <cellStyle name="style1489659511633" xfId="14872" xr:uid="{00000000-0005-0000-0000-0000E53E0000}"/>
    <cellStyle name="style1489659511726" xfId="14873" xr:uid="{00000000-0005-0000-0000-0000E63E0000}"/>
    <cellStyle name="style1489659511820" xfId="14874" xr:uid="{00000000-0005-0000-0000-0000E73E0000}"/>
    <cellStyle name="style1489659511898" xfId="14875" xr:uid="{00000000-0005-0000-0000-0000E83E0000}"/>
    <cellStyle name="style1489659511992" xfId="14876" xr:uid="{00000000-0005-0000-0000-0000E93E0000}"/>
    <cellStyle name="style1489659512087" xfId="14877" xr:uid="{00000000-0005-0000-0000-0000EA3E0000}"/>
    <cellStyle name="style1489659512165" xfId="14878" xr:uid="{00000000-0005-0000-0000-0000EB3E0000}"/>
    <cellStyle name="style1489659512243" xfId="14879" xr:uid="{00000000-0005-0000-0000-0000EC3E0000}"/>
    <cellStyle name="style1489659512337" xfId="14880" xr:uid="{00000000-0005-0000-0000-0000ED3E0000}"/>
    <cellStyle name="style1489659512415" xfId="14881" xr:uid="{00000000-0005-0000-0000-0000EE3E0000}"/>
    <cellStyle name="style1489659512583" xfId="14882" xr:uid="{00000000-0005-0000-0000-0000EF3E0000}"/>
    <cellStyle name="style1489659512650" xfId="14883" xr:uid="{00000000-0005-0000-0000-0000F03E0000}"/>
    <cellStyle name="style1489660645312" xfId="14884" xr:uid="{00000000-0005-0000-0000-0000F13E0000}"/>
    <cellStyle name="style1489660645406" xfId="14885" xr:uid="{00000000-0005-0000-0000-0000F23E0000}"/>
    <cellStyle name="style1489660645484" xfId="14886" xr:uid="{00000000-0005-0000-0000-0000F33E0000}"/>
    <cellStyle name="style1489660645594" xfId="14887" xr:uid="{00000000-0005-0000-0000-0000F43E0000}"/>
    <cellStyle name="style1489660645689" xfId="14888" xr:uid="{00000000-0005-0000-0000-0000F53E0000}"/>
    <cellStyle name="style1489660645782" xfId="14889" xr:uid="{00000000-0005-0000-0000-0000F63E0000}"/>
    <cellStyle name="style1489660645876" xfId="14890" xr:uid="{00000000-0005-0000-0000-0000F73E0000}"/>
    <cellStyle name="style1489660645970" xfId="14891" xr:uid="{00000000-0005-0000-0000-0000F83E0000}"/>
    <cellStyle name="style1489660646064" xfId="14892" xr:uid="{00000000-0005-0000-0000-0000F93E0000}"/>
    <cellStyle name="style1489660646173" xfId="14893" xr:uid="{00000000-0005-0000-0000-0000FA3E0000}"/>
    <cellStyle name="style1489660646250" xfId="14894" xr:uid="{00000000-0005-0000-0000-0000FB3E0000}"/>
    <cellStyle name="style1489660646348" xfId="14895" xr:uid="{00000000-0005-0000-0000-0000FC3E0000}"/>
    <cellStyle name="style1489660646457" xfId="14896" xr:uid="{00000000-0005-0000-0000-0000FD3E0000}"/>
    <cellStyle name="style1489660646551" xfId="14897" xr:uid="{00000000-0005-0000-0000-0000FE3E0000}"/>
    <cellStyle name="style1489660646658" xfId="14898" xr:uid="{00000000-0005-0000-0000-0000FF3E0000}"/>
    <cellStyle name="style1489660646751" xfId="14899" xr:uid="{00000000-0005-0000-0000-0000003F0000}"/>
    <cellStyle name="style1489660646892" xfId="14900" xr:uid="{00000000-0005-0000-0000-0000013F0000}"/>
    <cellStyle name="style1489660647001" xfId="14901" xr:uid="{00000000-0005-0000-0000-0000023F0000}"/>
    <cellStyle name="style1489660647095" xfId="14902" xr:uid="{00000000-0005-0000-0000-0000033F0000}"/>
    <cellStyle name="style1489660647205" xfId="14903" xr:uid="{00000000-0005-0000-0000-0000043F0000}"/>
    <cellStyle name="style1489660647314" xfId="14904" xr:uid="{00000000-0005-0000-0000-0000053F0000}"/>
    <cellStyle name="style1489660647408" xfId="14905" xr:uid="{00000000-0005-0000-0000-0000063F0000}"/>
    <cellStyle name="style1489660647517" xfId="14906" xr:uid="{00000000-0005-0000-0000-0000073F0000}"/>
    <cellStyle name="style1489660647611" xfId="14907" xr:uid="{00000000-0005-0000-0000-0000083F0000}"/>
    <cellStyle name="style1489660647722" xfId="14908" xr:uid="{00000000-0005-0000-0000-0000093F0000}"/>
    <cellStyle name="style1489660647831" xfId="14909" xr:uid="{00000000-0005-0000-0000-00000A3F0000}"/>
    <cellStyle name="style1489660647925" xfId="14910" xr:uid="{00000000-0005-0000-0000-00000B3F0000}"/>
    <cellStyle name="style1489660648050" xfId="14911" xr:uid="{00000000-0005-0000-0000-00000C3F0000}"/>
    <cellStyle name="style1489660648143" xfId="14912" xr:uid="{00000000-0005-0000-0000-00000D3F0000}"/>
    <cellStyle name="style1489660648253" xfId="14913" xr:uid="{00000000-0005-0000-0000-00000E3F0000}"/>
    <cellStyle name="style1489660648347" xfId="14914" xr:uid="{00000000-0005-0000-0000-00000F3F0000}"/>
    <cellStyle name="style1489660686389" xfId="14915" xr:uid="{00000000-0005-0000-0000-0000103F0000}"/>
    <cellStyle name="style1489660686482" xfId="14916" xr:uid="{00000000-0005-0000-0000-0000113F0000}"/>
    <cellStyle name="style1489660686576" xfId="14917" xr:uid="{00000000-0005-0000-0000-0000123F0000}"/>
    <cellStyle name="style1489660686654" xfId="14918" xr:uid="{00000000-0005-0000-0000-0000133F0000}"/>
    <cellStyle name="style1489660686748" xfId="14919" xr:uid="{00000000-0005-0000-0000-0000143F0000}"/>
    <cellStyle name="style1489660686842" xfId="14920" xr:uid="{00000000-0005-0000-0000-0000153F0000}"/>
    <cellStyle name="style1489660686936" xfId="14921" xr:uid="{00000000-0005-0000-0000-0000163F0000}"/>
    <cellStyle name="style1489660687014" xfId="14922" xr:uid="{00000000-0005-0000-0000-0000173F0000}"/>
    <cellStyle name="style1489660687108" xfId="14923" xr:uid="{00000000-0005-0000-0000-0000183F0000}"/>
    <cellStyle name="style1489660687201" xfId="14924" xr:uid="{00000000-0005-0000-0000-0000193F0000}"/>
    <cellStyle name="style1489660687279" xfId="14925" xr:uid="{00000000-0005-0000-0000-00001A3F0000}"/>
    <cellStyle name="style1489660687382" xfId="14926" xr:uid="{00000000-0005-0000-0000-00001B3F0000}"/>
    <cellStyle name="style1489660687468" xfId="14927" xr:uid="{00000000-0005-0000-0000-00001C3F0000}"/>
    <cellStyle name="style1489660687562" xfId="14928" xr:uid="{00000000-0005-0000-0000-00001D3F0000}"/>
    <cellStyle name="style1489660687656" xfId="14929" xr:uid="{00000000-0005-0000-0000-00001E3F0000}"/>
    <cellStyle name="style1489660687750" xfId="14930" xr:uid="{00000000-0005-0000-0000-00001F3F0000}"/>
    <cellStyle name="style1489660687843" xfId="14931" xr:uid="{00000000-0005-0000-0000-0000203F0000}"/>
    <cellStyle name="style1489660687954" xfId="14932" xr:uid="{00000000-0005-0000-0000-0000213F0000}"/>
    <cellStyle name="style1489660688047" xfId="14933" xr:uid="{00000000-0005-0000-0000-0000223F0000}"/>
    <cellStyle name="style1489660688141" xfId="14934" xr:uid="{00000000-0005-0000-0000-0000233F0000}"/>
    <cellStyle name="style1489660688219" xfId="14935" xr:uid="{00000000-0005-0000-0000-0000243F0000}"/>
    <cellStyle name="style1489660688313" xfId="14936" xr:uid="{00000000-0005-0000-0000-0000253F0000}"/>
    <cellStyle name="style1489660688406" xfId="14937" xr:uid="{00000000-0005-0000-0000-0000263F0000}"/>
    <cellStyle name="style1489660688500" xfId="14938" xr:uid="{00000000-0005-0000-0000-0000273F0000}"/>
    <cellStyle name="style1489660688578" xfId="14939" xr:uid="{00000000-0005-0000-0000-0000283F0000}"/>
    <cellStyle name="style1489660688671" xfId="14940" xr:uid="{00000000-0005-0000-0000-0000293F0000}"/>
    <cellStyle name="style1489660688765" xfId="14941" xr:uid="{00000000-0005-0000-0000-00002A3F0000}"/>
    <cellStyle name="style1489660688902" xfId="14942" xr:uid="{00000000-0005-0000-0000-00002B3F0000}"/>
    <cellStyle name="style1489660688984" xfId="14943" xr:uid="{00000000-0005-0000-0000-00002C3F0000}"/>
    <cellStyle name="style1489660689078" xfId="14944" xr:uid="{00000000-0005-0000-0000-00002D3F0000}"/>
    <cellStyle name="style1489660689156" xfId="14945" xr:uid="{00000000-0005-0000-0000-00002E3F0000}"/>
    <cellStyle name="style1489660689266" xfId="14946" xr:uid="{00000000-0005-0000-0000-00002F3F0000}"/>
    <cellStyle name="style1489660689344" xfId="14947" xr:uid="{00000000-0005-0000-0000-0000303F0000}"/>
    <cellStyle name="style1489660689439" xfId="14948" xr:uid="{00000000-0005-0000-0000-0000313F0000}"/>
    <cellStyle name="style1489660689548" xfId="14949" xr:uid="{00000000-0005-0000-0000-0000323F0000}"/>
    <cellStyle name="style1489660689642" xfId="14950" xr:uid="{00000000-0005-0000-0000-0000333F0000}"/>
    <cellStyle name="style1489660689720" xfId="14951" xr:uid="{00000000-0005-0000-0000-0000343F0000}"/>
    <cellStyle name="style1489660689814" xfId="14952" xr:uid="{00000000-0005-0000-0000-0000353F0000}"/>
    <cellStyle name="style1489660689917" xfId="14953" xr:uid="{00000000-0005-0000-0000-0000363F0000}"/>
    <cellStyle name="style1489660690064" xfId="14954" xr:uid="{00000000-0005-0000-0000-0000373F0000}"/>
    <cellStyle name="style1489660690158" xfId="14955" xr:uid="{00000000-0005-0000-0000-0000383F0000}"/>
    <cellStyle name="style1489660690267" xfId="14956" xr:uid="{00000000-0005-0000-0000-0000393F0000}"/>
    <cellStyle name="style1489660690361" xfId="14957" xr:uid="{00000000-0005-0000-0000-00003A3F0000}"/>
    <cellStyle name="style1489660729574" xfId="14958" xr:uid="{00000000-0005-0000-0000-00003B3F0000}"/>
    <cellStyle name="style1489660729683" xfId="14959" xr:uid="{00000000-0005-0000-0000-00003C3F0000}"/>
    <cellStyle name="style1489660729761" xfId="14960" xr:uid="{00000000-0005-0000-0000-00003D3F0000}"/>
    <cellStyle name="style1489660729855" xfId="14961" xr:uid="{00000000-0005-0000-0000-00003E3F0000}"/>
    <cellStyle name="style1489660729948" xfId="14962" xr:uid="{00000000-0005-0000-0000-00003F3F0000}"/>
    <cellStyle name="style1489660730042" xfId="14963" xr:uid="{00000000-0005-0000-0000-0000403F0000}"/>
    <cellStyle name="style1489660730137" xfId="14964" xr:uid="{00000000-0005-0000-0000-0000413F0000}"/>
    <cellStyle name="style1489660730231" xfId="14965" xr:uid="{00000000-0005-0000-0000-0000423F0000}"/>
    <cellStyle name="style1489660730324" xfId="14966" xr:uid="{00000000-0005-0000-0000-0000433F0000}"/>
    <cellStyle name="style1489660730403" xfId="14967" xr:uid="{00000000-0005-0000-0000-0000443F0000}"/>
    <cellStyle name="style1489660730496" xfId="14968" xr:uid="{00000000-0005-0000-0000-0000453F0000}"/>
    <cellStyle name="style1489660730590" xfId="14969" xr:uid="{00000000-0005-0000-0000-0000463F0000}"/>
    <cellStyle name="style1489660730684" xfId="14970" xr:uid="{00000000-0005-0000-0000-0000473F0000}"/>
    <cellStyle name="style1489660730778" xfId="14971" xr:uid="{00000000-0005-0000-0000-0000483F0000}"/>
    <cellStyle name="style1489660730871" xfId="14972" xr:uid="{00000000-0005-0000-0000-0000493F0000}"/>
    <cellStyle name="style1489660730965" xfId="14973" xr:uid="{00000000-0005-0000-0000-00004A3F0000}"/>
    <cellStyle name="style1489660731059" xfId="14974" xr:uid="{00000000-0005-0000-0000-00004B3F0000}"/>
    <cellStyle name="style1489660731185" xfId="14975" xr:uid="{00000000-0005-0000-0000-00004C3F0000}"/>
    <cellStyle name="style1489660731279" xfId="14976" xr:uid="{00000000-0005-0000-0000-00004D3F0000}"/>
    <cellStyle name="style1489660731357" xfId="14977" xr:uid="{00000000-0005-0000-0000-00004E3F0000}"/>
    <cellStyle name="style1489660731451" xfId="14978" xr:uid="{00000000-0005-0000-0000-00004F3F0000}"/>
    <cellStyle name="style1489660731529" xfId="14979" xr:uid="{00000000-0005-0000-0000-0000503F0000}"/>
    <cellStyle name="style1489660731644" xfId="14980" xr:uid="{00000000-0005-0000-0000-0000513F0000}"/>
    <cellStyle name="style1489660731732" xfId="14981" xr:uid="{00000000-0005-0000-0000-0000523F0000}"/>
    <cellStyle name="style1489660731810" xfId="14982" xr:uid="{00000000-0005-0000-0000-0000533F0000}"/>
    <cellStyle name="style1489660731904" xfId="14983" xr:uid="{00000000-0005-0000-0000-0000543F0000}"/>
    <cellStyle name="style1489660731998" xfId="14984" xr:uid="{00000000-0005-0000-0000-0000553F0000}"/>
    <cellStyle name="style1489660732107" xfId="14985" xr:uid="{00000000-0005-0000-0000-0000563F0000}"/>
    <cellStyle name="style1489660732186" xfId="14986" xr:uid="{00000000-0005-0000-0000-0000573F0000}"/>
    <cellStyle name="style1489660732280" xfId="14987" xr:uid="{00000000-0005-0000-0000-0000583F0000}"/>
    <cellStyle name="style1489660732374" xfId="14988" xr:uid="{00000000-0005-0000-0000-0000593F0000}"/>
    <cellStyle name="style1489660770929" xfId="14989" xr:uid="{00000000-0005-0000-0000-00005A3F0000}"/>
    <cellStyle name="style1489660771023" xfId="14990" xr:uid="{00000000-0005-0000-0000-00005B3F0000}"/>
    <cellStyle name="style1489660771117" xfId="14991" xr:uid="{00000000-0005-0000-0000-00005C3F0000}"/>
    <cellStyle name="style1489660771211" xfId="14992" xr:uid="{00000000-0005-0000-0000-00005D3F0000}"/>
    <cellStyle name="style1489660771289" xfId="14993" xr:uid="{00000000-0005-0000-0000-00005E3F0000}"/>
    <cellStyle name="style1489660771384" xfId="14994" xr:uid="{00000000-0005-0000-0000-00005F3F0000}"/>
    <cellStyle name="style1489660771462" xfId="14995" xr:uid="{00000000-0005-0000-0000-0000603F0000}"/>
    <cellStyle name="style1489660771556" xfId="14996" xr:uid="{00000000-0005-0000-0000-0000613F0000}"/>
    <cellStyle name="style1489660771649" xfId="14997" xr:uid="{00000000-0005-0000-0000-0000623F0000}"/>
    <cellStyle name="style1489660771728" xfId="14998" xr:uid="{00000000-0005-0000-0000-0000633F0000}"/>
    <cellStyle name="style1489660771832" xfId="14999" xr:uid="{00000000-0005-0000-0000-0000643F0000}"/>
    <cellStyle name="style1489660771914" xfId="15000" xr:uid="{00000000-0005-0000-0000-0000653F0000}"/>
    <cellStyle name="style1489660772008" xfId="15001" xr:uid="{00000000-0005-0000-0000-0000663F0000}"/>
    <cellStyle name="style1489660772086" xfId="15002" xr:uid="{00000000-0005-0000-0000-0000673F0000}"/>
    <cellStyle name="style1489660772180" xfId="15003" xr:uid="{00000000-0005-0000-0000-0000683F0000}"/>
    <cellStyle name="style1489660772274" xfId="15004" xr:uid="{00000000-0005-0000-0000-0000693F0000}"/>
    <cellStyle name="style1489660772368" xfId="15005" xr:uid="{00000000-0005-0000-0000-00006A3F0000}"/>
    <cellStyle name="style1489660772493" xfId="15006" xr:uid="{00000000-0005-0000-0000-00006B3F0000}"/>
    <cellStyle name="style1489660772587" xfId="15007" xr:uid="{00000000-0005-0000-0000-00006C3F0000}"/>
    <cellStyle name="style1489660772665" xfId="15008" xr:uid="{00000000-0005-0000-0000-00006D3F0000}"/>
    <cellStyle name="style1489660772759" xfId="15009" xr:uid="{00000000-0005-0000-0000-00006E3F0000}"/>
    <cellStyle name="style1489660772856" xfId="15010" xr:uid="{00000000-0005-0000-0000-00006F3F0000}"/>
    <cellStyle name="style1489660772947" xfId="15011" xr:uid="{00000000-0005-0000-0000-0000703F0000}"/>
    <cellStyle name="style1489660773025" xfId="15012" xr:uid="{00000000-0005-0000-0000-0000713F0000}"/>
    <cellStyle name="style1489660773119" xfId="15013" xr:uid="{00000000-0005-0000-0000-0000723F0000}"/>
    <cellStyle name="style1489660773212" xfId="15014" xr:uid="{00000000-0005-0000-0000-0000733F0000}"/>
    <cellStyle name="style1489660773291" xfId="15015" xr:uid="{00000000-0005-0000-0000-0000743F0000}"/>
    <cellStyle name="style1489660773417" xfId="15016" xr:uid="{00000000-0005-0000-0000-0000753F0000}"/>
    <cellStyle name="style1489660773510" xfId="15017" xr:uid="{00000000-0005-0000-0000-0000763F0000}"/>
    <cellStyle name="style1489660773604" xfId="15018" xr:uid="{00000000-0005-0000-0000-0000773F0000}"/>
    <cellStyle name="style1489660773698" xfId="15019" xr:uid="{00000000-0005-0000-0000-0000783F0000}"/>
    <cellStyle name="style1489660773792" xfId="15020" xr:uid="{00000000-0005-0000-0000-0000793F0000}"/>
    <cellStyle name="style1489660773880" xfId="15021" xr:uid="{00000000-0005-0000-0000-00007A3F0000}"/>
    <cellStyle name="style1489660773948" xfId="15022" xr:uid="{00000000-0005-0000-0000-00007B3F0000}"/>
    <cellStyle name="style1489660774026" xfId="15023" xr:uid="{00000000-0005-0000-0000-00007C3F0000}"/>
    <cellStyle name="style1489660774089" xfId="15024" xr:uid="{00000000-0005-0000-0000-00007D3F0000}"/>
    <cellStyle name="style1489660774167" xfId="15025" xr:uid="{00000000-0005-0000-0000-00007E3F0000}"/>
    <cellStyle name="style1489660774245" xfId="15026" xr:uid="{00000000-0005-0000-0000-00007F3F0000}"/>
    <cellStyle name="style1489660774323" xfId="15027" xr:uid="{00000000-0005-0000-0000-0000803F0000}"/>
    <cellStyle name="style1489660774434" xfId="15028" xr:uid="{00000000-0005-0000-0000-0000813F0000}"/>
    <cellStyle name="style1489660774512" xfId="15029" xr:uid="{00000000-0005-0000-0000-0000823F0000}"/>
    <cellStyle name="style1489660774590" xfId="15030" xr:uid="{00000000-0005-0000-0000-0000833F0000}"/>
    <cellStyle name="style1489660774668" xfId="15031" xr:uid="{00000000-0005-0000-0000-0000843F0000}"/>
    <cellStyle name="style1489660814741" xfId="15032" xr:uid="{00000000-0005-0000-0000-0000853F0000}"/>
    <cellStyle name="style1489660814835" xfId="15033" xr:uid="{00000000-0005-0000-0000-0000863F0000}"/>
    <cellStyle name="style1489660814929" xfId="15034" xr:uid="{00000000-0005-0000-0000-0000873F0000}"/>
    <cellStyle name="style1489660815023" xfId="15035" xr:uid="{00000000-0005-0000-0000-0000883F0000}"/>
    <cellStyle name="style1489660815116" xfId="15036" xr:uid="{00000000-0005-0000-0000-0000893F0000}"/>
    <cellStyle name="style1489660815194" xfId="15037" xr:uid="{00000000-0005-0000-0000-00008A3F0000}"/>
    <cellStyle name="style1489660815288" xfId="15038" xr:uid="{00000000-0005-0000-0000-00008B3F0000}"/>
    <cellStyle name="style1489660815382" xfId="15039" xr:uid="{00000000-0005-0000-0000-00008C3F0000}"/>
    <cellStyle name="style1489660815460" xfId="15040" xr:uid="{00000000-0005-0000-0000-00008D3F0000}"/>
    <cellStyle name="style1489660815554" xfId="15041" xr:uid="{00000000-0005-0000-0000-00008E3F0000}"/>
    <cellStyle name="style1489660815649" xfId="15042" xr:uid="{00000000-0005-0000-0000-00008F3F0000}"/>
    <cellStyle name="style1489660815727" xfId="15043" xr:uid="{00000000-0005-0000-0000-0000903F0000}"/>
    <cellStyle name="style1489660815821" xfId="15044" xr:uid="{00000000-0005-0000-0000-0000913F0000}"/>
    <cellStyle name="style1489660815914" xfId="15045" xr:uid="{00000000-0005-0000-0000-0000923F0000}"/>
    <cellStyle name="style1489660816008" xfId="15046" xr:uid="{00000000-0005-0000-0000-0000933F0000}"/>
    <cellStyle name="style1489660816102" xfId="15047" xr:uid="{00000000-0005-0000-0000-0000943F0000}"/>
    <cellStyle name="style1489660816179" xfId="15048" xr:uid="{00000000-0005-0000-0000-0000953F0000}"/>
    <cellStyle name="style1489660816304" xfId="15049" xr:uid="{00000000-0005-0000-0000-0000963F0000}"/>
    <cellStyle name="style1489660816382" xfId="15050" xr:uid="{00000000-0005-0000-0000-0000973F0000}"/>
    <cellStyle name="style1489660816476" xfId="15051" xr:uid="{00000000-0005-0000-0000-0000983F0000}"/>
    <cellStyle name="style1489660816570" xfId="15052" xr:uid="{00000000-0005-0000-0000-0000993F0000}"/>
    <cellStyle name="style1489660816665" xfId="15053" xr:uid="{00000000-0005-0000-0000-00009A3F0000}"/>
    <cellStyle name="style1489660816743" xfId="15054" xr:uid="{00000000-0005-0000-0000-00009B3F0000}"/>
    <cellStyle name="style1489660816837" xfId="15055" xr:uid="{00000000-0005-0000-0000-00009C3F0000}"/>
    <cellStyle name="style1489660816930" xfId="15056" xr:uid="{00000000-0005-0000-0000-00009D3F0000}"/>
    <cellStyle name="style1489660817009" xfId="15057" xr:uid="{00000000-0005-0000-0000-00009E3F0000}"/>
    <cellStyle name="style1489660817112" xfId="15058" xr:uid="{00000000-0005-0000-0000-00009F3F0000}"/>
    <cellStyle name="style1489660817196" xfId="15059" xr:uid="{00000000-0005-0000-0000-0000A03F0000}"/>
    <cellStyle name="style1489660817290" xfId="15060" xr:uid="{00000000-0005-0000-0000-0000A13F0000}"/>
    <cellStyle name="style1489660817384" xfId="15061" xr:uid="{00000000-0005-0000-0000-0000A23F0000}"/>
    <cellStyle name="style1489660817477" xfId="15062" xr:uid="{00000000-0005-0000-0000-0000A33F0000}"/>
    <cellStyle name="style1489660817587" xfId="15063" xr:uid="{00000000-0005-0000-0000-0000A43F0000}"/>
    <cellStyle name="style1489660817650" xfId="15064" xr:uid="{00000000-0005-0000-0000-0000A53F0000}"/>
    <cellStyle name="style1489660817729" xfId="15065" xr:uid="{00000000-0005-0000-0000-0000A63F0000}"/>
    <cellStyle name="style1489660817807" xfId="15066" xr:uid="{00000000-0005-0000-0000-0000A73F0000}"/>
    <cellStyle name="style1489660817885" xfId="15067" xr:uid="{00000000-0005-0000-0000-0000A83F0000}"/>
    <cellStyle name="style1489660817947" xfId="15068" xr:uid="{00000000-0005-0000-0000-0000A93F0000}"/>
    <cellStyle name="style1489660818025" xfId="15069" xr:uid="{00000000-0005-0000-0000-0000AA3F0000}"/>
    <cellStyle name="style1489660818104" xfId="15070" xr:uid="{00000000-0005-0000-0000-0000AB3F0000}"/>
    <cellStyle name="style1489660818197" xfId="15071" xr:uid="{00000000-0005-0000-0000-0000AC3F0000}"/>
    <cellStyle name="style1489660818260" xfId="15072" xr:uid="{00000000-0005-0000-0000-0000AD3F0000}"/>
    <cellStyle name="style1489660818338" xfId="15073" xr:uid="{00000000-0005-0000-0000-0000AE3F0000}"/>
    <cellStyle name="style1489660818416" xfId="15074" xr:uid="{00000000-0005-0000-0000-0000AF3F0000}"/>
    <cellStyle name="style1489660856596" xfId="15075" xr:uid="{00000000-0005-0000-0000-0000B03F0000}"/>
    <cellStyle name="style1489660856705" xfId="15076" xr:uid="{00000000-0005-0000-0000-0000B13F0000}"/>
    <cellStyle name="style1489660856799" xfId="15077" xr:uid="{00000000-0005-0000-0000-0000B23F0000}"/>
    <cellStyle name="style1489660856893" xfId="15078" xr:uid="{00000000-0005-0000-0000-0000B33F0000}"/>
    <cellStyle name="style1489660856987" xfId="15079" xr:uid="{00000000-0005-0000-0000-0000B43F0000}"/>
    <cellStyle name="style1489660857096" xfId="15080" xr:uid="{00000000-0005-0000-0000-0000B53F0000}"/>
    <cellStyle name="style1489660857205" xfId="15081" xr:uid="{00000000-0005-0000-0000-0000B63F0000}"/>
    <cellStyle name="style1489660857315" xfId="15082" xr:uid="{00000000-0005-0000-0000-0000B73F0000}"/>
    <cellStyle name="style1489660857409" xfId="15083" xr:uid="{00000000-0005-0000-0000-0000B83F0000}"/>
    <cellStyle name="style1489660857503" xfId="15084" xr:uid="{00000000-0005-0000-0000-0000B93F0000}"/>
    <cellStyle name="style1489660857596" xfId="15085" xr:uid="{00000000-0005-0000-0000-0000BA3F0000}"/>
    <cellStyle name="style1489660857690" xfId="15086" xr:uid="{00000000-0005-0000-0000-0000BB3F0000}"/>
    <cellStyle name="style1489660857768" xfId="15087" xr:uid="{00000000-0005-0000-0000-0000BC3F0000}"/>
    <cellStyle name="style1489660857863" xfId="15088" xr:uid="{00000000-0005-0000-0000-0000BD3F0000}"/>
    <cellStyle name="style1489660857957" xfId="15089" xr:uid="{00000000-0005-0000-0000-0000BE3F0000}"/>
    <cellStyle name="style1489660858051" xfId="15090" xr:uid="{00000000-0005-0000-0000-0000BF3F0000}"/>
    <cellStyle name="style1489660858191" xfId="15091" xr:uid="{00000000-0005-0000-0000-0000C03F0000}"/>
    <cellStyle name="style1489660858317" xfId="15092" xr:uid="{00000000-0005-0000-0000-0000C13F0000}"/>
    <cellStyle name="style1489660858411" xfId="15093" xr:uid="{00000000-0005-0000-0000-0000C23F0000}"/>
    <cellStyle name="style1489660858520" xfId="15094" xr:uid="{00000000-0005-0000-0000-0000C33F0000}"/>
    <cellStyle name="style1489660897763" xfId="15095" xr:uid="{00000000-0005-0000-0000-0000C43F0000}"/>
    <cellStyle name="style1489660897873" xfId="15096" xr:uid="{00000000-0005-0000-0000-0000C53F0000}"/>
    <cellStyle name="style1489660897967" xfId="15097" xr:uid="{00000000-0005-0000-0000-0000C63F0000}"/>
    <cellStyle name="style1489660898046" xfId="15098" xr:uid="{00000000-0005-0000-0000-0000C73F0000}"/>
    <cellStyle name="style1489660898140" xfId="15099" xr:uid="{00000000-0005-0000-0000-0000C83F0000}"/>
    <cellStyle name="style1489660898218" xfId="15100" xr:uid="{00000000-0005-0000-0000-0000C93F0000}"/>
    <cellStyle name="style1489660898296" xfId="15101" xr:uid="{00000000-0005-0000-0000-0000CA3F0000}"/>
    <cellStyle name="style1489660898374" xfId="15102" xr:uid="{00000000-0005-0000-0000-0000CB3F0000}"/>
    <cellStyle name="style1489660898468" xfId="15103" xr:uid="{00000000-0005-0000-0000-0000CC3F0000}"/>
    <cellStyle name="style1489660898562" xfId="15104" xr:uid="{00000000-0005-0000-0000-0000CD3F0000}"/>
    <cellStyle name="style1489660898640" xfId="15105" xr:uid="{00000000-0005-0000-0000-0000CE3F0000}"/>
    <cellStyle name="style1489660898733" xfId="15106" xr:uid="{00000000-0005-0000-0000-0000CF3F0000}"/>
    <cellStyle name="style1489660898827" xfId="15107" xr:uid="{00000000-0005-0000-0000-0000D03F0000}"/>
    <cellStyle name="style1489660898921" xfId="15108" xr:uid="{00000000-0005-0000-0000-0000D13F0000}"/>
    <cellStyle name="style1489660898999" xfId="15109" xr:uid="{00000000-0005-0000-0000-0000D23F0000}"/>
    <cellStyle name="style1489660899094" xfId="15110" xr:uid="{00000000-0005-0000-0000-0000D33F0000}"/>
    <cellStyle name="style1489660899188" xfId="15111" xr:uid="{00000000-0005-0000-0000-0000D43F0000}"/>
    <cellStyle name="style1489660899297" xfId="15112" xr:uid="{00000000-0005-0000-0000-0000D53F0000}"/>
    <cellStyle name="style1489660899406" xfId="15113" xr:uid="{00000000-0005-0000-0000-0000D63F0000}"/>
    <cellStyle name="style1489660899500" xfId="15114" xr:uid="{00000000-0005-0000-0000-0000D73F0000}"/>
    <cellStyle name="style1489660899594" xfId="15115" xr:uid="{00000000-0005-0000-0000-0000D83F0000}"/>
    <cellStyle name="style1489660899688" xfId="15116" xr:uid="{00000000-0005-0000-0000-0000D93F0000}"/>
    <cellStyle name="style1489660899782" xfId="15117" xr:uid="{00000000-0005-0000-0000-0000DA3F0000}"/>
    <cellStyle name="style1489660899860" xfId="15118" xr:uid="{00000000-0005-0000-0000-0000DB3F0000}"/>
    <cellStyle name="style1489660899953" xfId="15119" xr:uid="{00000000-0005-0000-0000-0000DC3F0000}"/>
    <cellStyle name="style1489660900056" xfId="15120" xr:uid="{00000000-0005-0000-0000-0000DD3F0000}"/>
    <cellStyle name="style1489660900142" xfId="15121" xr:uid="{00000000-0005-0000-0000-0000DE3F0000}"/>
    <cellStyle name="style1489660900220" xfId="15122" xr:uid="{00000000-0005-0000-0000-0000DF3F0000}"/>
    <cellStyle name="style1489660900314" xfId="15123" xr:uid="{00000000-0005-0000-0000-0000E03F0000}"/>
    <cellStyle name="style1489660900408" xfId="15124" xr:uid="{00000000-0005-0000-0000-0000E13F0000}"/>
    <cellStyle name="style1489660900486" xfId="15125" xr:uid="{00000000-0005-0000-0000-0000E23F0000}"/>
    <cellStyle name="style1489660900595" xfId="15126" xr:uid="{00000000-0005-0000-0000-0000E33F0000}"/>
    <cellStyle name="style1489660900689" xfId="15127" xr:uid="{00000000-0005-0000-0000-0000E43F0000}"/>
    <cellStyle name="style1489660900767" xfId="15128" xr:uid="{00000000-0005-0000-0000-0000E53F0000}"/>
    <cellStyle name="style1489660900861" xfId="15129" xr:uid="{00000000-0005-0000-0000-0000E63F0000}"/>
    <cellStyle name="style1489660940150" xfId="15130" xr:uid="{00000000-0005-0000-0000-0000E73F0000}"/>
    <cellStyle name="style1489660940291" xfId="15131" xr:uid="{00000000-0005-0000-0000-0000E83F0000}"/>
    <cellStyle name="style1489660940400" xfId="15132" xr:uid="{00000000-0005-0000-0000-0000E93F0000}"/>
    <cellStyle name="style1489660940510" xfId="15133" xr:uid="{00000000-0005-0000-0000-0000EA3F0000}"/>
    <cellStyle name="style1489660940588" xfId="15134" xr:uid="{00000000-0005-0000-0000-0000EB3F0000}"/>
    <cellStyle name="style1489660940682" xfId="15135" xr:uid="{00000000-0005-0000-0000-0000EC3F0000}"/>
    <cellStyle name="style1489660940761" xfId="15136" xr:uid="{00000000-0005-0000-0000-0000ED3F0000}"/>
    <cellStyle name="style1489660940855" xfId="15137" xr:uid="{00000000-0005-0000-0000-0000EE3F0000}"/>
    <cellStyle name="style1489660940948" xfId="15138" xr:uid="{00000000-0005-0000-0000-0000EF3F0000}"/>
    <cellStyle name="style1489660941042" xfId="15139" xr:uid="{00000000-0005-0000-0000-0000F03F0000}"/>
    <cellStyle name="style1489660941136" xfId="15140" xr:uid="{00000000-0005-0000-0000-0000F13F0000}"/>
    <cellStyle name="style1489660941245" xfId="15141" xr:uid="{00000000-0005-0000-0000-0000F23F0000}"/>
    <cellStyle name="style1489660941324" xfId="15142" xr:uid="{00000000-0005-0000-0000-0000F33F0000}"/>
    <cellStyle name="style1489660941464" xfId="15143" xr:uid="{00000000-0005-0000-0000-0000F43F0000}"/>
    <cellStyle name="style1489660941589" xfId="15144" xr:uid="{00000000-0005-0000-0000-0000F53F0000}"/>
    <cellStyle name="style1489660941699" xfId="15145" xr:uid="{00000000-0005-0000-0000-0000F63F0000}"/>
    <cellStyle name="style1489660941794" xfId="15146" xr:uid="{00000000-0005-0000-0000-0000F73F0000}"/>
    <cellStyle name="style1489660941887" xfId="15147" xr:uid="{00000000-0005-0000-0000-0000F83F0000}"/>
    <cellStyle name="style1489660941981" xfId="15148" xr:uid="{00000000-0005-0000-0000-0000F93F0000}"/>
    <cellStyle name="style1489660942075" xfId="15149" xr:uid="{00000000-0005-0000-0000-0000FA3F0000}"/>
    <cellStyle name="style1489660942169" xfId="15150" xr:uid="{00000000-0005-0000-0000-0000FB3F0000}"/>
    <cellStyle name="style1489660942262" xfId="15151" xr:uid="{00000000-0005-0000-0000-0000FC3F0000}"/>
    <cellStyle name="style1489660942356" xfId="15152" xr:uid="{00000000-0005-0000-0000-0000FD3F0000}"/>
    <cellStyle name="style1489660942450" xfId="15153" xr:uid="{00000000-0005-0000-0000-0000FE3F0000}"/>
    <cellStyle name="style1489660942544" xfId="15154" xr:uid="{00000000-0005-0000-0000-0000FF3F0000}"/>
    <cellStyle name="style1489660942637" xfId="15155" xr:uid="{00000000-0005-0000-0000-000000400000}"/>
    <cellStyle name="style1489660942731" xfId="15156" xr:uid="{00000000-0005-0000-0000-000001400000}"/>
    <cellStyle name="style1489660942825" xfId="15157" xr:uid="{00000000-0005-0000-0000-000002400000}"/>
    <cellStyle name="style1489660942903" xfId="15158" xr:uid="{00000000-0005-0000-0000-000003400000}"/>
    <cellStyle name="style1489660942997" xfId="15159" xr:uid="{00000000-0005-0000-0000-000004400000}"/>
    <cellStyle name="style1489660943122" xfId="15160" xr:uid="{00000000-0005-0000-0000-000005400000}"/>
    <cellStyle name="style1489660943231" xfId="15161" xr:uid="{00000000-0005-0000-0000-000006400000}"/>
    <cellStyle name="style1489660943311" xfId="15162" xr:uid="{00000000-0005-0000-0000-000007400000}"/>
    <cellStyle name="style1489660943404" xfId="15163" xr:uid="{00000000-0005-0000-0000-000008400000}"/>
    <cellStyle name="style1489660943498" xfId="15164" xr:uid="{00000000-0005-0000-0000-000009400000}"/>
    <cellStyle name="style1489663146339" xfId="15165" xr:uid="{00000000-0005-0000-0000-00000A400000}"/>
    <cellStyle name="style1489663146464" xfId="15166" xr:uid="{00000000-0005-0000-0000-00000B400000}"/>
    <cellStyle name="style1489663146574" xfId="15167" xr:uid="{00000000-0005-0000-0000-00000C400000}"/>
    <cellStyle name="style1489663146683" xfId="15168" xr:uid="{00000000-0005-0000-0000-00000D400000}"/>
    <cellStyle name="style1489663146777" xfId="15169" xr:uid="{00000000-0005-0000-0000-00000E400000}"/>
    <cellStyle name="style1489663146886" xfId="15170" xr:uid="{00000000-0005-0000-0000-00000F400000}"/>
    <cellStyle name="style1489663146980" xfId="15171" xr:uid="{00000000-0005-0000-0000-000010400000}"/>
    <cellStyle name="style1489663147105" xfId="15172" xr:uid="{00000000-0005-0000-0000-000011400000}"/>
    <cellStyle name="style1489663147168" xfId="15173" xr:uid="{00000000-0005-0000-0000-000012400000}"/>
    <cellStyle name="style1489663147277" xfId="15174" xr:uid="{00000000-0005-0000-0000-000013400000}"/>
    <cellStyle name="style1489663147403" xfId="15175" xr:uid="{00000000-0005-0000-0000-000014400000}"/>
    <cellStyle name="style1489663147528" xfId="15176" xr:uid="{00000000-0005-0000-0000-000015400000}"/>
    <cellStyle name="style1489663147591" xfId="15177" xr:uid="{00000000-0005-0000-0000-000016400000}"/>
    <cellStyle name="style1489663147684" xfId="15178" xr:uid="{00000000-0005-0000-0000-000017400000}"/>
    <cellStyle name="style1489663147763" xfId="15179" xr:uid="{00000000-0005-0000-0000-000018400000}"/>
    <cellStyle name="style1489663147903" xfId="15180" xr:uid="{00000000-0005-0000-0000-000019400000}"/>
    <cellStyle name="style1489663148028" xfId="15181" xr:uid="{00000000-0005-0000-0000-00001A400000}"/>
    <cellStyle name="style1489663148107" xfId="15182" xr:uid="{00000000-0005-0000-0000-00001B400000}"/>
    <cellStyle name="style1489663148216" xfId="15183" xr:uid="{00000000-0005-0000-0000-00001C400000}"/>
    <cellStyle name="style1489663148342" xfId="15184" xr:uid="{00000000-0005-0000-0000-00001D400000}"/>
    <cellStyle name="style1489663148435" xfId="15185" xr:uid="{00000000-0005-0000-0000-00001E400000}"/>
    <cellStyle name="style1489663148544" xfId="15186" xr:uid="{00000000-0005-0000-0000-00001F400000}"/>
    <cellStyle name="style1489663148654" xfId="15187" xr:uid="{00000000-0005-0000-0000-000020400000}"/>
    <cellStyle name="style1489663148747" xfId="15188" xr:uid="{00000000-0005-0000-0000-000021400000}"/>
    <cellStyle name="style1489663148861" xfId="15189" xr:uid="{00000000-0005-0000-0000-000022400000}"/>
    <cellStyle name="style1489663148952" xfId="15190" xr:uid="{00000000-0005-0000-0000-000023400000}"/>
    <cellStyle name="style1489663149061" xfId="15191" xr:uid="{00000000-0005-0000-0000-000024400000}"/>
    <cellStyle name="style1489663149124" xfId="15192" xr:uid="{00000000-0005-0000-0000-000025400000}"/>
    <cellStyle name="style1489663149233" xfId="15193" xr:uid="{00000000-0005-0000-0000-000026400000}"/>
    <cellStyle name="style1489663149327" xfId="15194" xr:uid="{00000000-0005-0000-0000-000027400000}"/>
    <cellStyle name="style1489663149499" xfId="15195" xr:uid="{00000000-0005-0000-0000-000028400000}"/>
    <cellStyle name="style1489663149561" xfId="15196" xr:uid="{00000000-0005-0000-0000-000029400000}"/>
    <cellStyle name="style1489663187349" xfId="15197" xr:uid="{00000000-0005-0000-0000-00002A400000}"/>
    <cellStyle name="style1489663187461" xfId="15198" xr:uid="{00000000-0005-0000-0000-00002B400000}"/>
    <cellStyle name="style1489663187553" xfId="15199" xr:uid="{00000000-0005-0000-0000-00002C400000}"/>
    <cellStyle name="style1489663187631" xfId="15200" xr:uid="{00000000-0005-0000-0000-00002D400000}"/>
    <cellStyle name="style1489663187725" xfId="15201" xr:uid="{00000000-0005-0000-0000-00002E400000}"/>
    <cellStyle name="style1489663187818" xfId="15202" xr:uid="{00000000-0005-0000-0000-00002F400000}"/>
    <cellStyle name="style1489663187897" xfId="15203" xr:uid="{00000000-0005-0000-0000-000030400000}"/>
    <cellStyle name="style1489663187988" xfId="15204" xr:uid="{00000000-0005-0000-0000-000031400000}"/>
    <cellStyle name="style1489663188067" xfId="15205" xr:uid="{00000000-0005-0000-0000-000032400000}"/>
    <cellStyle name="style1489663188161" xfId="15206" xr:uid="{00000000-0005-0000-0000-000033400000}"/>
    <cellStyle name="style1489663188271" xfId="15207" xr:uid="{00000000-0005-0000-0000-000034400000}"/>
    <cellStyle name="style1489663188349" xfId="15208" xr:uid="{00000000-0005-0000-0000-000035400000}"/>
    <cellStyle name="style1489663188427" xfId="15209" xr:uid="{00000000-0005-0000-0000-000036400000}"/>
    <cellStyle name="style1489663188521" xfId="15210" xr:uid="{00000000-0005-0000-0000-000037400000}"/>
    <cellStyle name="style1489663188599" xfId="15211" xr:uid="{00000000-0005-0000-0000-000038400000}"/>
    <cellStyle name="style1489663188693" xfId="15212" xr:uid="{00000000-0005-0000-0000-000039400000}"/>
    <cellStyle name="style1489663188786" xfId="15213" xr:uid="{00000000-0005-0000-0000-00003A400000}"/>
    <cellStyle name="style1489663188880" xfId="15214" xr:uid="{00000000-0005-0000-0000-00003B400000}"/>
    <cellStyle name="style1489663189022" xfId="15215" xr:uid="{00000000-0005-0000-0000-00003C400000}"/>
    <cellStyle name="style1489663189100" xfId="15216" xr:uid="{00000000-0005-0000-0000-00003D400000}"/>
    <cellStyle name="style1489663189194" xfId="15217" xr:uid="{00000000-0005-0000-0000-00003E400000}"/>
    <cellStyle name="style1489663189288" xfId="15218" xr:uid="{00000000-0005-0000-0000-00003F400000}"/>
    <cellStyle name="style1489663189366" xfId="15219" xr:uid="{00000000-0005-0000-0000-000040400000}"/>
    <cellStyle name="style1489663189460" xfId="15220" xr:uid="{00000000-0005-0000-0000-000041400000}"/>
    <cellStyle name="style1489663189553" xfId="15221" xr:uid="{00000000-0005-0000-0000-000042400000}"/>
    <cellStyle name="style1489663189631" xfId="15222" xr:uid="{00000000-0005-0000-0000-000043400000}"/>
    <cellStyle name="style1489663189725" xfId="15223" xr:uid="{00000000-0005-0000-0000-000044400000}"/>
    <cellStyle name="style1489663189803" xfId="15224" xr:uid="{00000000-0005-0000-0000-000045400000}"/>
    <cellStyle name="style1489663189897" xfId="15225" xr:uid="{00000000-0005-0000-0000-000046400000}"/>
    <cellStyle name="style1489663189991" xfId="15226" xr:uid="{00000000-0005-0000-0000-000047400000}"/>
    <cellStyle name="style1489663190133" xfId="15227" xr:uid="{00000000-0005-0000-0000-000048400000}"/>
    <cellStyle name="style1489663190195" xfId="15228" xr:uid="{00000000-0005-0000-0000-000049400000}"/>
    <cellStyle name="style1489663228136" xfId="15229" xr:uid="{00000000-0005-0000-0000-00004A400000}"/>
    <cellStyle name="style1489663228230" xfId="15230" xr:uid="{00000000-0005-0000-0000-00004B400000}"/>
    <cellStyle name="style1489663228323" xfId="15231" xr:uid="{00000000-0005-0000-0000-00004C400000}"/>
    <cellStyle name="style1489663228417" xfId="15232" xr:uid="{00000000-0005-0000-0000-00004D400000}"/>
    <cellStyle name="style1489663228511" xfId="15233" xr:uid="{00000000-0005-0000-0000-00004E400000}"/>
    <cellStyle name="style1489663228603" xfId="15234" xr:uid="{00000000-0005-0000-0000-00004F400000}"/>
    <cellStyle name="style1489663228683" xfId="15235" xr:uid="{00000000-0005-0000-0000-000050400000}"/>
    <cellStyle name="style1489663228777" xfId="15236" xr:uid="{00000000-0005-0000-0000-000051400000}"/>
    <cellStyle name="style1489663228855" xfId="15237" xr:uid="{00000000-0005-0000-0000-000052400000}"/>
    <cellStyle name="style1489663228964" xfId="15238" xr:uid="{00000000-0005-0000-0000-000053400000}"/>
    <cellStyle name="style1489663229074" xfId="15239" xr:uid="{00000000-0005-0000-0000-000054400000}"/>
    <cellStyle name="style1489663229168" xfId="15240" xr:uid="{00000000-0005-0000-0000-000055400000}"/>
    <cellStyle name="style1489663229231" xfId="15241" xr:uid="{00000000-0005-0000-0000-000056400000}"/>
    <cellStyle name="style1489663229325" xfId="15242" xr:uid="{00000000-0005-0000-0000-000057400000}"/>
    <cellStyle name="style1489663229403" xfId="15243" xr:uid="{00000000-0005-0000-0000-000058400000}"/>
    <cellStyle name="style1489663229497" xfId="15244" xr:uid="{00000000-0005-0000-0000-000059400000}"/>
    <cellStyle name="style1489663229590" xfId="15245" xr:uid="{00000000-0005-0000-0000-00005A400000}"/>
    <cellStyle name="style1489663229731" xfId="15246" xr:uid="{00000000-0005-0000-0000-00005B400000}"/>
    <cellStyle name="style1489663229825" xfId="15247" xr:uid="{00000000-0005-0000-0000-00005C400000}"/>
    <cellStyle name="style1489663229919" xfId="15248" xr:uid="{00000000-0005-0000-0000-00005D400000}"/>
    <cellStyle name="style1489663230012" xfId="15249" xr:uid="{00000000-0005-0000-0000-00005E400000}"/>
    <cellStyle name="style1489663230091" xfId="15250" xr:uid="{00000000-0005-0000-0000-00005F400000}"/>
    <cellStyle name="style1489663230184" xfId="15251" xr:uid="{00000000-0005-0000-0000-000060400000}"/>
    <cellStyle name="style1489663230278" xfId="15252" xr:uid="{00000000-0005-0000-0000-000061400000}"/>
    <cellStyle name="style1489663230356" xfId="15253" xr:uid="{00000000-0005-0000-0000-000062400000}"/>
    <cellStyle name="style1489663230450" xfId="15254" xr:uid="{00000000-0005-0000-0000-000063400000}"/>
    <cellStyle name="style1489663230544" xfId="15255" xr:uid="{00000000-0005-0000-0000-000064400000}"/>
    <cellStyle name="style1489663230621" xfId="15256" xr:uid="{00000000-0005-0000-0000-000065400000}"/>
    <cellStyle name="style1489663230699" xfId="15257" xr:uid="{00000000-0005-0000-0000-000066400000}"/>
    <cellStyle name="style1489663230793" xfId="15258" xr:uid="{00000000-0005-0000-0000-000067400000}"/>
    <cellStyle name="style1489663230918" xfId="15259" xr:uid="{00000000-0005-0000-0000-000068400000}"/>
    <cellStyle name="style1489663230996" xfId="15260" xr:uid="{00000000-0005-0000-0000-000069400000}"/>
    <cellStyle name="style1489664451486" xfId="15261" xr:uid="{00000000-0005-0000-0000-00006A400000}"/>
    <cellStyle name="style1489664451595" xfId="15262" xr:uid="{00000000-0005-0000-0000-00006B400000}"/>
    <cellStyle name="style1489664451688" xfId="15263" xr:uid="{00000000-0005-0000-0000-00006C400000}"/>
    <cellStyle name="style1489664451797" xfId="15264" xr:uid="{00000000-0005-0000-0000-00006D400000}"/>
    <cellStyle name="style1489664451891" xfId="15265" xr:uid="{00000000-0005-0000-0000-00006E400000}"/>
    <cellStyle name="style1489664451985" xfId="15266" xr:uid="{00000000-0005-0000-0000-00006F400000}"/>
    <cellStyle name="style1489664452079" xfId="15267" xr:uid="{00000000-0005-0000-0000-000070400000}"/>
    <cellStyle name="style1489664452186" xfId="15268" xr:uid="{00000000-0005-0000-0000-000071400000}"/>
    <cellStyle name="style1489664452267" xfId="15269" xr:uid="{00000000-0005-0000-0000-000072400000}"/>
    <cellStyle name="style1489664452361" xfId="15270" xr:uid="{00000000-0005-0000-0000-000073400000}"/>
    <cellStyle name="style1489664452439" xfId="15271" xr:uid="{00000000-0005-0000-0000-000074400000}"/>
    <cellStyle name="style1489664452533" xfId="15272" xr:uid="{00000000-0005-0000-0000-000075400000}"/>
    <cellStyle name="style1489664452642" xfId="15273" xr:uid="{00000000-0005-0000-0000-000076400000}"/>
    <cellStyle name="style1489664452736" xfId="15274" xr:uid="{00000000-0005-0000-0000-000077400000}"/>
    <cellStyle name="style1489664452846" xfId="15275" xr:uid="{00000000-0005-0000-0000-000078400000}"/>
    <cellStyle name="style1489664452955" xfId="15276" xr:uid="{00000000-0005-0000-0000-000079400000}"/>
    <cellStyle name="style1489664453111" xfId="15277" xr:uid="{00000000-0005-0000-0000-00007A400000}"/>
    <cellStyle name="style1489664453222" xfId="15278" xr:uid="{00000000-0005-0000-0000-00007B400000}"/>
    <cellStyle name="style1489664453316" xfId="15279" xr:uid="{00000000-0005-0000-0000-00007C400000}"/>
    <cellStyle name="style1489664453425" xfId="15280" xr:uid="{00000000-0005-0000-0000-00007D400000}"/>
    <cellStyle name="style1489664453534" xfId="15281" xr:uid="{00000000-0005-0000-0000-00007E400000}"/>
    <cellStyle name="style1489664453628" xfId="15282" xr:uid="{00000000-0005-0000-0000-00007F400000}"/>
    <cellStyle name="style1489664453738" xfId="15283" xr:uid="{00000000-0005-0000-0000-000080400000}"/>
    <cellStyle name="style1489664453831" xfId="15284" xr:uid="{00000000-0005-0000-0000-000081400000}"/>
    <cellStyle name="style1489664453941" xfId="15285" xr:uid="{00000000-0005-0000-0000-000082400000}"/>
    <cellStyle name="style1489664454050" xfId="15286" xr:uid="{00000000-0005-0000-0000-000083400000}"/>
    <cellStyle name="style1489664454144" xfId="15287" xr:uid="{00000000-0005-0000-0000-000084400000}"/>
    <cellStyle name="style1489664454269" xfId="15288" xr:uid="{00000000-0005-0000-0000-000085400000}"/>
    <cellStyle name="style1489664454378" xfId="15289" xr:uid="{00000000-0005-0000-0000-000086400000}"/>
    <cellStyle name="style1489664454472" xfId="15290" xr:uid="{00000000-0005-0000-0000-000087400000}"/>
    <cellStyle name="style1489664454582" xfId="15291" xr:uid="{00000000-0005-0000-0000-000088400000}"/>
    <cellStyle name="style1489664492807" xfId="15292" xr:uid="{00000000-0005-0000-0000-000089400000}"/>
    <cellStyle name="style1489664492918" xfId="15293" xr:uid="{00000000-0005-0000-0000-00008A400000}"/>
    <cellStyle name="style1489664492996" xfId="15294" xr:uid="{00000000-0005-0000-0000-00008B400000}"/>
    <cellStyle name="style1489664493090" xfId="15295" xr:uid="{00000000-0005-0000-0000-00008C400000}"/>
    <cellStyle name="style1489664493184" xfId="15296" xr:uid="{00000000-0005-0000-0000-00008D400000}"/>
    <cellStyle name="style1489664493262" xfId="15297" xr:uid="{00000000-0005-0000-0000-00008E400000}"/>
    <cellStyle name="style1489664493366" xfId="15298" xr:uid="{00000000-0005-0000-0000-00008F400000}"/>
    <cellStyle name="style1489664493449" xfId="15299" xr:uid="{00000000-0005-0000-0000-000090400000}"/>
    <cellStyle name="style1489664493543" xfId="15300" xr:uid="{00000000-0005-0000-0000-000091400000}"/>
    <cellStyle name="style1489664493621" xfId="15301" xr:uid="{00000000-0005-0000-0000-000092400000}"/>
    <cellStyle name="style1489664493715" xfId="15302" xr:uid="{00000000-0005-0000-0000-000093400000}"/>
    <cellStyle name="style1489664493793" xfId="15303" xr:uid="{00000000-0005-0000-0000-000094400000}"/>
    <cellStyle name="style1489664493904" xfId="15304" xr:uid="{00000000-0005-0000-0000-000095400000}"/>
    <cellStyle name="style1489664493982" xfId="15305" xr:uid="{00000000-0005-0000-0000-000096400000}"/>
    <cellStyle name="style1489664494075" xfId="15306" xr:uid="{00000000-0005-0000-0000-000097400000}"/>
    <cellStyle name="style1489664494169" xfId="15307" xr:uid="{00000000-0005-0000-0000-000098400000}"/>
    <cellStyle name="style1489664494263" xfId="15308" xr:uid="{00000000-0005-0000-0000-000099400000}"/>
    <cellStyle name="style1489664494379" xfId="15309" xr:uid="{00000000-0005-0000-0000-00009A400000}"/>
    <cellStyle name="style1489664494497" xfId="15310" xr:uid="{00000000-0005-0000-0000-00009B400000}"/>
    <cellStyle name="style1489664494590" xfId="15311" xr:uid="{00000000-0005-0000-0000-00009C400000}"/>
    <cellStyle name="style1489664494669" xfId="15312" xr:uid="{00000000-0005-0000-0000-00009D400000}"/>
    <cellStyle name="style1489664494762" xfId="15313" xr:uid="{00000000-0005-0000-0000-00009E400000}"/>
    <cellStyle name="style1489664494856" xfId="15314" xr:uid="{00000000-0005-0000-0000-00009F400000}"/>
    <cellStyle name="style1489664494951" xfId="15315" xr:uid="{00000000-0005-0000-0000-0000A0400000}"/>
    <cellStyle name="style1489664495029" xfId="15316" xr:uid="{00000000-0005-0000-0000-0000A1400000}"/>
    <cellStyle name="style1489664495123" xfId="15317" xr:uid="{00000000-0005-0000-0000-0000A2400000}"/>
    <cellStyle name="style1489664495217" xfId="15318" xr:uid="{00000000-0005-0000-0000-0000A3400000}"/>
    <cellStyle name="style1489664495342" xfId="15319" xr:uid="{00000000-0005-0000-0000-0000A4400000}"/>
    <cellStyle name="style1489664495436" xfId="15320" xr:uid="{00000000-0005-0000-0000-0000A5400000}"/>
    <cellStyle name="style1489664495529" xfId="15321" xr:uid="{00000000-0005-0000-0000-0000A6400000}"/>
    <cellStyle name="style1489664495623" xfId="15322" xr:uid="{00000000-0005-0000-0000-0000A7400000}"/>
    <cellStyle name="style1489664495717" xfId="15323" xr:uid="{00000000-0005-0000-0000-0000A8400000}"/>
    <cellStyle name="style1489664495795" xfId="15324" xr:uid="{00000000-0005-0000-0000-0000A9400000}"/>
    <cellStyle name="style1489664495873" xfId="15325" xr:uid="{00000000-0005-0000-0000-0000AA400000}"/>
    <cellStyle name="style1489664495952" xfId="15326" xr:uid="{00000000-0005-0000-0000-0000AB400000}"/>
    <cellStyle name="style1489664496031" xfId="15327" xr:uid="{00000000-0005-0000-0000-0000AC400000}"/>
    <cellStyle name="style1489664496109" xfId="15328" xr:uid="{00000000-0005-0000-0000-0000AD400000}"/>
    <cellStyle name="style1489664496171" xfId="15329" xr:uid="{00000000-0005-0000-0000-0000AE400000}"/>
    <cellStyle name="style1489664496249" xfId="15330" xr:uid="{00000000-0005-0000-0000-0000AF400000}"/>
    <cellStyle name="style1489664496390" xfId="15331" xr:uid="{00000000-0005-0000-0000-0000B0400000}"/>
    <cellStyle name="style1489664496467" xfId="15332" xr:uid="{00000000-0005-0000-0000-0000B1400000}"/>
    <cellStyle name="style1489664496545" xfId="15333" xr:uid="{00000000-0005-0000-0000-0000B2400000}"/>
    <cellStyle name="style1489664496608" xfId="15334" xr:uid="{00000000-0005-0000-0000-0000B3400000}"/>
    <cellStyle name="style1489664534880" xfId="15335" xr:uid="{00000000-0005-0000-0000-0000B4400000}"/>
    <cellStyle name="style1489664534974" xfId="15336" xr:uid="{00000000-0005-0000-0000-0000B5400000}"/>
    <cellStyle name="style1489664535083" xfId="15337" xr:uid="{00000000-0005-0000-0000-0000B6400000}"/>
    <cellStyle name="style1489664535163" xfId="15338" xr:uid="{00000000-0005-0000-0000-0000B7400000}"/>
    <cellStyle name="style1489664535257" xfId="15339" xr:uid="{00000000-0005-0000-0000-0000B8400000}"/>
    <cellStyle name="style1489664535335" xfId="15340" xr:uid="{00000000-0005-0000-0000-0000B9400000}"/>
    <cellStyle name="style1489664535428" xfId="15341" xr:uid="{00000000-0005-0000-0000-0000BA400000}"/>
    <cellStyle name="style1489664535522" xfId="15342" xr:uid="{00000000-0005-0000-0000-0000BB400000}"/>
    <cellStyle name="style1489664535616" xfId="15343" xr:uid="{00000000-0005-0000-0000-0000BC400000}"/>
    <cellStyle name="style1489664535694" xfId="15344" xr:uid="{00000000-0005-0000-0000-0000BD400000}"/>
    <cellStyle name="style1489664535788" xfId="15345" xr:uid="{00000000-0005-0000-0000-0000BE400000}"/>
    <cellStyle name="style1489664535882" xfId="15346" xr:uid="{00000000-0005-0000-0000-0000BF400000}"/>
    <cellStyle name="style1489664535976" xfId="15347" xr:uid="{00000000-0005-0000-0000-0000C0400000}"/>
    <cellStyle name="style1489664536054" xfId="15348" xr:uid="{00000000-0005-0000-0000-0000C1400000}"/>
    <cellStyle name="style1489664536149" xfId="15349" xr:uid="{00000000-0005-0000-0000-0000C2400000}"/>
    <cellStyle name="style1489664536243" xfId="15350" xr:uid="{00000000-0005-0000-0000-0000C3400000}"/>
    <cellStyle name="style1489664536321" xfId="15351" xr:uid="{00000000-0005-0000-0000-0000C4400000}"/>
    <cellStyle name="style1489664536446" xfId="15352" xr:uid="{00000000-0005-0000-0000-0000C5400000}"/>
    <cellStyle name="style1489664536575" xfId="15353" xr:uid="{00000000-0005-0000-0000-0000C6400000}"/>
    <cellStyle name="style1489664536665" xfId="15354" xr:uid="{00000000-0005-0000-0000-0000C7400000}"/>
    <cellStyle name="style1489664536743" xfId="15355" xr:uid="{00000000-0005-0000-0000-0000C8400000}"/>
    <cellStyle name="style1489664536836" xfId="15356" xr:uid="{00000000-0005-0000-0000-0000C9400000}"/>
    <cellStyle name="style1489664536930" xfId="15357" xr:uid="{00000000-0005-0000-0000-0000CA400000}"/>
    <cellStyle name="style1489664537008" xfId="15358" xr:uid="{00000000-0005-0000-0000-0000CB400000}"/>
    <cellStyle name="style1489664537113" xfId="15359" xr:uid="{00000000-0005-0000-0000-0000CC400000}"/>
    <cellStyle name="style1489664537196" xfId="15360" xr:uid="{00000000-0005-0000-0000-0000CD400000}"/>
    <cellStyle name="style1489664537274" xfId="15361" xr:uid="{00000000-0005-0000-0000-0000CE400000}"/>
    <cellStyle name="style1489664537384" xfId="15362" xr:uid="{00000000-0005-0000-0000-0000CF400000}"/>
    <cellStyle name="style1489664537477" xfId="15363" xr:uid="{00000000-0005-0000-0000-0000D0400000}"/>
    <cellStyle name="style1489664537555" xfId="15364" xr:uid="{00000000-0005-0000-0000-0000D1400000}"/>
    <cellStyle name="style1489664537649" xfId="15365" xr:uid="{00000000-0005-0000-0000-0000D2400000}"/>
    <cellStyle name="style1489664575625" xfId="15366" xr:uid="{00000000-0005-0000-0000-0000D3400000}"/>
    <cellStyle name="style1489664575736" xfId="15367" xr:uid="{00000000-0005-0000-0000-0000D4400000}"/>
    <cellStyle name="style1489664575814" xfId="15368" xr:uid="{00000000-0005-0000-0000-0000D5400000}"/>
    <cellStyle name="style1489664575907" xfId="15369" xr:uid="{00000000-0005-0000-0000-0000D6400000}"/>
    <cellStyle name="style1489664576001" xfId="15370" xr:uid="{00000000-0005-0000-0000-0000D7400000}"/>
    <cellStyle name="style1489664576079" xfId="15371" xr:uid="{00000000-0005-0000-0000-0000D8400000}"/>
    <cellStyle name="style1489664576173" xfId="15372" xr:uid="{00000000-0005-0000-0000-0000D9400000}"/>
    <cellStyle name="style1489664576267" xfId="15373" xr:uid="{00000000-0005-0000-0000-0000DA400000}"/>
    <cellStyle name="style1489664576361" xfId="15374" xr:uid="{00000000-0005-0000-0000-0000DB400000}"/>
    <cellStyle name="style1489664576439" xfId="15375" xr:uid="{00000000-0005-0000-0000-0000DC400000}"/>
    <cellStyle name="style1489664576532" xfId="15376" xr:uid="{00000000-0005-0000-0000-0000DD400000}"/>
    <cellStyle name="style1489664576611" xfId="15377" xr:uid="{00000000-0005-0000-0000-0000DE400000}"/>
    <cellStyle name="style1489664576704" xfId="15378" xr:uid="{00000000-0005-0000-0000-0000DF400000}"/>
    <cellStyle name="style1489664576817" xfId="15379" xr:uid="{00000000-0005-0000-0000-0000E0400000}"/>
    <cellStyle name="style1489664576910" xfId="15380" xr:uid="{00000000-0005-0000-0000-0000E1400000}"/>
    <cellStyle name="style1489664577004" xfId="15381" xr:uid="{00000000-0005-0000-0000-0000E2400000}"/>
    <cellStyle name="style1489664577082" xfId="15382" xr:uid="{00000000-0005-0000-0000-0000E3400000}"/>
    <cellStyle name="style1489664577223" xfId="15383" xr:uid="{00000000-0005-0000-0000-0000E4400000}"/>
    <cellStyle name="style1489664577315" xfId="15384" xr:uid="{00000000-0005-0000-0000-0000E5400000}"/>
    <cellStyle name="style1489664577409" xfId="15385" xr:uid="{00000000-0005-0000-0000-0000E6400000}"/>
    <cellStyle name="style1489664577502" xfId="15386" xr:uid="{00000000-0005-0000-0000-0000E7400000}"/>
    <cellStyle name="style1489664577580" xfId="15387" xr:uid="{00000000-0005-0000-0000-0000E8400000}"/>
    <cellStyle name="style1489664577674" xfId="15388" xr:uid="{00000000-0005-0000-0000-0000E9400000}"/>
    <cellStyle name="style1489664577772" xfId="15389" xr:uid="{00000000-0005-0000-0000-0000EA400000}"/>
    <cellStyle name="style1489664577847" xfId="15390" xr:uid="{00000000-0005-0000-0000-0000EB400000}"/>
    <cellStyle name="style1489664577941" xfId="15391" xr:uid="{00000000-0005-0000-0000-0000EC400000}"/>
    <cellStyle name="style1489664578035" xfId="15392" xr:uid="{00000000-0005-0000-0000-0000ED400000}"/>
    <cellStyle name="style1489664578160" xfId="15393" xr:uid="{00000000-0005-0000-0000-0000EE400000}"/>
    <cellStyle name="style1489664578238" xfId="15394" xr:uid="{00000000-0005-0000-0000-0000EF400000}"/>
    <cellStyle name="style1489664578332" xfId="15395" xr:uid="{00000000-0005-0000-0000-0000F0400000}"/>
    <cellStyle name="style1489664578425" xfId="15396" xr:uid="{00000000-0005-0000-0000-0000F1400000}"/>
    <cellStyle name="style1489664578519" xfId="15397" xr:uid="{00000000-0005-0000-0000-0000F2400000}"/>
    <cellStyle name="style1489664578597" xfId="15398" xr:uid="{00000000-0005-0000-0000-0000F3400000}"/>
    <cellStyle name="style1489664578675" xfId="15399" xr:uid="{00000000-0005-0000-0000-0000F4400000}"/>
    <cellStyle name="style1489664578754" xfId="15400" xr:uid="{00000000-0005-0000-0000-0000F5400000}"/>
    <cellStyle name="style1489664578816" xfId="15401" xr:uid="{00000000-0005-0000-0000-0000F6400000}"/>
    <cellStyle name="style1489664578894" xfId="15402" xr:uid="{00000000-0005-0000-0000-0000F7400000}"/>
    <cellStyle name="style1489664578972" xfId="15403" xr:uid="{00000000-0005-0000-0000-0000F8400000}"/>
    <cellStyle name="style1489664579051" xfId="15404" xr:uid="{00000000-0005-0000-0000-0000F9400000}"/>
    <cellStyle name="style1489664579160" xfId="15405" xr:uid="{00000000-0005-0000-0000-0000FA400000}"/>
    <cellStyle name="style1489664579238" xfId="15406" xr:uid="{00000000-0005-0000-0000-0000FB400000}"/>
    <cellStyle name="style1489664579314" xfId="15407" xr:uid="{00000000-0005-0000-0000-0000FC400000}"/>
    <cellStyle name="style1489664579380" xfId="15408" xr:uid="{00000000-0005-0000-0000-0000FD400000}"/>
    <cellStyle name="style1489664617727" xfId="15409" xr:uid="{00000000-0005-0000-0000-0000FE400000}"/>
    <cellStyle name="style1489664617821" xfId="15410" xr:uid="{00000000-0005-0000-0000-0000FF400000}"/>
    <cellStyle name="style1489664617915" xfId="15411" xr:uid="{00000000-0005-0000-0000-000000410000}"/>
    <cellStyle name="style1489664618008" xfId="15412" xr:uid="{00000000-0005-0000-0000-000001410000}"/>
    <cellStyle name="style1489664618086" xfId="15413" xr:uid="{00000000-0005-0000-0000-000002410000}"/>
    <cellStyle name="style1489664618180" xfId="15414" xr:uid="{00000000-0005-0000-0000-000003410000}"/>
    <cellStyle name="style1489664618274" xfId="15415" xr:uid="{00000000-0005-0000-0000-000004410000}"/>
    <cellStyle name="style1489664618352" xfId="15416" xr:uid="{00000000-0005-0000-0000-000005410000}"/>
    <cellStyle name="style1489664618446" xfId="15417" xr:uid="{00000000-0005-0000-0000-000006410000}"/>
    <cellStyle name="style1489664618540" xfId="15418" xr:uid="{00000000-0005-0000-0000-000007410000}"/>
    <cellStyle name="style1489664618618" xfId="15419" xr:uid="{00000000-0005-0000-0000-000008410000}"/>
    <cellStyle name="style1489664618712" xfId="15420" xr:uid="{00000000-0005-0000-0000-000009410000}"/>
    <cellStyle name="style1489664618806" xfId="15421" xr:uid="{00000000-0005-0000-0000-00000A410000}"/>
    <cellStyle name="style1489664618905" xfId="15422" xr:uid="{00000000-0005-0000-0000-00000B410000}"/>
    <cellStyle name="style1489664618995" xfId="15423" xr:uid="{00000000-0005-0000-0000-00000C410000}"/>
    <cellStyle name="style1489664619088" xfId="15424" xr:uid="{00000000-0005-0000-0000-00000D410000}"/>
    <cellStyle name="style1489664619166" xfId="15425" xr:uid="{00000000-0005-0000-0000-00000E410000}"/>
    <cellStyle name="style1489664619276" xfId="15426" xr:uid="{00000000-0005-0000-0000-00000F410000}"/>
    <cellStyle name="style1489664619402" xfId="15427" xr:uid="{00000000-0005-0000-0000-000010410000}"/>
    <cellStyle name="style1489664619479" xfId="15428" xr:uid="{00000000-0005-0000-0000-000011410000}"/>
    <cellStyle name="style1489664619573" xfId="15429" xr:uid="{00000000-0005-0000-0000-000012410000}"/>
    <cellStyle name="style1489664619666" xfId="15430" xr:uid="{00000000-0005-0000-0000-000013410000}"/>
    <cellStyle name="style1489664619760" xfId="15431" xr:uid="{00000000-0005-0000-0000-000014410000}"/>
    <cellStyle name="style1489664619838" xfId="15432" xr:uid="{00000000-0005-0000-0000-000015410000}"/>
    <cellStyle name="style1489664619931" xfId="15433" xr:uid="{00000000-0005-0000-0000-000016410000}"/>
    <cellStyle name="style1489664620025" xfId="15434" xr:uid="{00000000-0005-0000-0000-000017410000}"/>
    <cellStyle name="style1489664620119" xfId="15435" xr:uid="{00000000-0005-0000-0000-000018410000}"/>
    <cellStyle name="style1489664620213" xfId="15436" xr:uid="{00000000-0005-0000-0000-000019410000}"/>
    <cellStyle name="style1489664620306" xfId="15437" xr:uid="{00000000-0005-0000-0000-00001A410000}"/>
    <cellStyle name="style1489664620399" xfId="15438" xr:uid="{00000000-0005-0000-0000-00001B410000}"/>
    <cellStyle name="style1489664620479" xfId="15439" xr:uid="{00000000-0005-0000-0000-00001C410000}"/>
    <cellStyle name="style1489664620588" xfId="15440" xr:uid="{00000000-0005-0000-0000-00001D410000}"/>
    <cellStyle name="style1489664620713" xfId="15441" xr:uid="{00000000-0005-0000-0000-00001E410000}"/>
    <cellStyle name="style1489664620807" xfId="15442" xr:uid="{00000000-0005-0000-0000-00001F410000}"/>
    <cellStyle name="style1489664620885" xfId="15443" xr:uid="{00000000-0005-0000-0000-000020410000}"/>
    <cellStyle name="style1489664620963" xfId="15444" xr:uid="{00000000-0005-0000-0000-000021410000}"/>
    <cellStyle name="style1489664621026" xfId="15445" xr:uid="{00000000-0005-0000-0000-000022410000}"/>
    <cellStyle name="style1489664621104" xfId="15446" xr:uid="{00000000-0005-0000-0000-000023410000}"/>
    <cellStyle name="style1489664621182" xfId="15447" xr:uid="{00000000-0005-0000-0000-000024410000}"/>
    <cellStyle name="style1489664621276" xfId="15448" xr:uid="{00000000-0005-0000-0000-000025410000}"/>
    <cellStyle name="style1489664621354" xfId="15449" xr:uid="{00000000-0005-0000-0000-000026410000}"/>
    <cellStyle name="style1489664621434" xfId="15450" xr:uid="{00000000-0005-0000-0000-000027410000}"/>
    <cellStyle name="style1489664621495" xfId="15451" xr:uid="{00000000-0005-0000-0000-000028410000}"/>
    <cellStyle name="style1489664660835" xfId="15452" xr:uid="{00000000-0005-0000-0000-000029410000}"/>
    <cellStyle name="style1489664660929" xfId="15453" xr:uid="{00000000-0005-0000-0000-00002A410000}"/>
    <cellStyle name="style1489664661023" xfId="15454" xr:uid="{00000000-0005-0000-0000-00002B410000}"/>
    <cellStyle name="style1489664661117" xfId="15455" xr:uid="{00000000-0005-0000-0000-00002C410000}"/>
    <cellStyle name="style1489664661211" xfId="15456" xr:uid="{00000000-0005-0000-0000-00002D410000}"/>
    <cellStyle name="style1489664661304" xfId="15457" xr:uid="{00000000-0005-0000-0000-00002E410000}"/>
    <cellStyle name="style1489664661414" xfId="15458" xr:uid="{00000000-0005-0000-0000-00002F410000}"/>
    <cellStyle name="style1489664661507" xfId="15459" xr:uid="{00000000-0005-0000-0000-000030410000}"/>
    <cellStyle name="style1489664661601" xfId="15460" xr:uid="{00000000-0005-0000-0000-000031410000}"/>
    <cellStyle name="style1489664661694" xfId="15461" xr:uid="{00000000-0005-0000-0000-000032410000}"/>
    <cellStyle name="style1489664661788" xfId="15462" xr:uid="{00000000-0005-0000-0000-000033410000}"/>
    <cellStyle name="style1489664661868" xfId="15463" xr:uid="{00000000-0005-0000-0000-000034410000}"/>
    <cellStyle name="style1489664661962" xfId="15464" xr:uid="{00000000-0005-0000-0000-000035410000}"/>
    <cellStyle name="style1489664662056" xfId="15465" xr:uid="{00000000-0005-0000-0000-000036410000}"/>
    <cellStyle name="style1489664662195" xfId="15466" xr:uid="{00000000-0005-0000-0000-000037410000}"/>
    <cellStyle name="style1489664662289" xfId="15467" xr:uid="{00000000-0005-0000-0000-000038410000}"/>
    <cellStyle name="style1489664662367" xfId="15468" xr:uid="{00000000-0005-0000-0000-000039410000}"/>
    <cellStyle name="style1489664662476" xfId="15469" xr:uid="{00000000-0005-0000-0000-00003A410000}"/>
    <cellStyle name="style1489664662585" xfId="15470" xr:uid="{00000000-0005-0000-0000-00003B410000}"/>
    <cellStyle name="style1489664662679" xfId="15471" xr:uid="{00000000-0005-0000-0000-00003C410000}"/>
    <cellStyle name="style1489664701173" xfId="15472" xr:uid="{00000000-0005-0000-0000-00003D410000}"/>
    <cellStyle name="style1489664701266" xfId="15473" xr:uid="{00000000-0005-0000-0000-00003E410000}"/>
    <cellStyle name="style1489664701359" xfId="15474" xr:uid="{00000000-0005-0000-0000-00003F410000}"/>
    <cellStyle name="style1489664701453" xfId="15475" xr:uid="{00000000-0005-0000-0000-000040410000}"/>
    <cellStyle name="style1489664701547" xfId="15476" xr:uid="{00000000-0005-0000-0000-000041410000}"/>
    <cellStyle name="style1489664701609" xfId="15477" xr:uid="{00000000-0005-0000-0000-000042410000}"/>
    <cellStyle name="style1489664701687" xfId="15478" xr:uid="{00000000-0005-0000-0000-000043410000}"/>
    <cellStyle name="style1489664701781" xfId="15479" xr:uid="{00000000-0005-0000-0000-000044410000}"/>
    <cellStyle name="style1489664701861" xfId="15480" xr:uid="{00000000-0005-0000-0000-000045410000}"/>
    <cellStyle name="style1489664701954" xfId="15481" xr:uid="{00000000-0005-0000-0000-000046410000}"/>
    <cellStyle name="style1489664702048" xfId="15482" xr:uid="{00000000-0005-0000-0000-000047410000}"/>
    <cellStyle name="style1489664702126" xfId="15483" xr:uid="{00000000-0005-0000-0000-000048410000}"/>
    <cellStyle name="style1489664702220" xfId="15484" xr:uid="{00000000-0005-0000-0000-000049410000}"/>
    <cellStyle name="style1489664702315" xfId="15485" xr:uid="{00000000-0005-0000-0000-00004A410000}"/>
    <cellStyle name="style1489664702392" xfId="15486" xr:uid="{00000000-0005-0000-0000-00004B410000}"/>
    <cellStyle name="style1489664702486" xfId="15487" xr:uid="{00000000-0005-0000-0000-00004C410000}"/>
    <cellStyle name="style1489664702579" xfId="15488" xr:uid="{00000000-0005-0000-0000-00004D410000}"/>
    <cellStyle name="style1489664702673" xfId="15489" xr:uid="{00000000-0005-0000-0000-00004E410000}"/>
    <cellStyle name="style1489664702814" xfId="15490" xr:uid="{00000000-0005-0000-0000-00004F410000}"/>
    <cellStyle name="style1489664702909" xfId="15491" xr:uid="{00000000-0005-0000-0000-000050410000}"/>
    <cellStyle name="style1489664703002" xfId="15492" xr:uid="{00000000-0005-0000-0000-000051410000}"/>
    <cellStyle name="style1489664703081" xfId="15493" xr:uid="{00000000-0005-0000-0000-000052410000}"/>
    <cellStyle name="style1489664703174" xfId="15494" xr:uid="{00000000-0005-0000-0000-000053410000}"/>
    <cellStyle name="style1489664703268" xfId="15495" xr:uid="{00000000-0005-0000-0000-000054410000}"/>
    <cellStyle name="style1489664703360" xfId="15496" xr:uid="{00000000-0005-0000-0000-000055410000}"/>
    <cellStyle name="style1489664703440" xfId="15497" xr:uid="{00000000-0005-0000-0000-000056410000}"/>
    <cellStyle name="style1489664703534" xfId="15498" xr:uid="{00000000-0005-0000-0000-000057410000}"/>
    <cellStyle name="style1489664703612" xfId="15499" xr:uid="{00000000-0005-0000-0000-000058410000}"/>
    <cellStyle name="style1489664703706" xfId="15500" xr:uid="{00000000-0005-0000-0000-000059410000}"/>
    <cellStyle name="style1489664703784" xfId="15501" xr:uid="{00000000-0005-0000-0000-00005A410000}"/>
    <cellStyle name="style1489664703878" xfId="15502" xr:uid="{00000000-0005-0000-0000-00005B410000}"/>
    <cellStyle name="style1489664703988" xfId="15503" xr:uid="{00000000-0005-0000-0000-00005C410000}"/>
    <cellStyle name="style1489664704066" xfId="15504" xr:uid="{00000000-0005-0000-0000-00005D410000}"/>
    <cellStyle name="style1489664704160" xfId="15505" xr:uid="{00000000-0005-0000-0000-00005E410000}"/>
    <cellStyle name="style1489664704253" xfId="15506" xr:uid="{00000000-0005-0000-0000-00005F410000}"/>
    <cellStyle name="style1489664742399" xfId="15507" xr:uid="{00000000-0005-0000-0000-000060410000}"/>
    <cellStyle name="style1489664742509" xfId="15508" xr:uid="{00000000-0005-0000-0000-000061410000}"/>
    <cellStyle name="style1489664742587" xfId="15509" xr:uid="{00000000-0005-0000-0000-000062410000}"/>
    <cellStyle name="style1489664742681" xfId="15510" xr:uid="{00000000-0005-0000-0000-000063410000}"/>
    <cellStyle name="style1489664742775" xfId="15511" xr:uid="{00000000-0005-0000-0000-000064410000}"/>
    <cellStyle name="style1489664742837" xfId="15512" xr:uid="{00000000-0005-0000-0000-000065410000}"/>
    <cellStyle name="style1489664742915" xfId="15513" xr:uid="{00000000-0005-0000-0000-000066410000}"/>
    <cellStyle name="style1489664743010" xfId="15514" xr:uid="{00000000-0005-0000-0000-000067410000}"/>
    <cellStyle name="style1489664743104" xfId="15515" xr:uid="{00000000-0005-0000-0000-000068410000}"/>
    <cellStyle name="style1489664743182" xfId="15516" xr:uid="{00000000-0005-0000-0000-000069410000}"/>
    <cellStyle name="style1489664743276" xfId="15517" xr:uid="{00000000-0005-0000-0000-00006A410000}"/>
    <cellStyle name="style1489664743354" xfId="15518" xr:uid="{00000000-0005-0000-0000-00006B410000}"/>
    <cellStyle name="style1489664743448" xfId="15519" xr:uid="{00000000-0005-0000-0000-00006C410000}"/>
    <cellStyle name="style1489664743542" xfId="15520" xr:uid="{00000000-0005-0000-0000-00006D410000}"/>
    <cellStyle name="style1489664743620" xfId="15521" xr:uid="{00000000-0005-0000-0000-00006E410000}"/>
    <cellStyle name="style1489664743713" xfId="15522" xr:uid="{00000000-0005-0000-0000-00006F410000}"/>
    <cellStyle name="style1489664743807" xfId="15523" xr:uid="{00000000-0005-0000-0000-000070410000}"/>
    <cellStyle name="style1489664743885" xfId="15524" xr:uid="{00000000-0005-0000-0000-000071410000}"/>
    <cellStyle name="style1489664744042" xfId="15525" xr:uid="{00000000-0005-0000-0000-000072410000}"/>
    <cellStyle name="style1489664744136" xfId="15526" xr:uid="{00000000-0005-0000-0000-000073410000}"/>
    <cellStyle name="style1489664744214" xfId="15527" xr:uid="{00000000-0005-0000-0000-000074410000}"/>
    <cellStyle name="style1489664744308" xfId="15528" xr:uid="{00000000-0005-0000-0000-000075410000}"/>
    <cellStyle name="style1489664744401" xfId="15529" xr:uid="{00000000-0005-0000-0000-000076410000}"/>
    <cellStyle name="style1489664744480" xfId="15530" xr:uid="{00000000-0005-0000-0000-000077410000}"/>
    <cellStyle name="style1489664744574" xfId="15531" xr:uid="{00000000-0005-0000-0000-000078410000}"/>
    <cellStyle name="style1489664744668" xfId="15532" xr:uid="{00000000-0005-0000-0000-000079410000}"/>
    <cellStyle name="style1489664744746" xfId="15533" xr:uid="{00000000-0005-0000-0000-00007A410000}"/>
    <cellStyle name="style1489664744840" xfId="15534" xr:uid="{00000000-0005-0000-0000-00007B410000}"/>
    <cellStyle name="style1489664744934" xfId="15535" xr:uid="{00000000-0005-0000-0000-00007C410000}"/>
    <cellStyle name="style1489664745024" xfId="15536" xr:uid="{00000000-0005-0000-0000-00007D410000}"/>
    <cellStyle name="style1489664745106" xfId="15537" xr:uid="{00000000-0005-0000-0000-00007E410000}"/>
    <cellStyle name="style1489664745200" xfId="15538" xr:uid="{00000000-0005-0000-0000-00007F410000}"/>
    <cellStyle name="style1489664745309" xfId="15539" xr:uid="{00000000-0005-0000-0000-000080410000}"/>
    <cellStyle name="style1489664745403" xfId="15540" xr:uid="{00000000-0005-0000-0000-000081410000}"/>
    <cellStyle name="style1489664745496" xfId="15541" xr:uid="{00000000-0005-0000-0000-000082410000}"/>
    <cellStyle name="style1489668012756" xfId="15542" xr:uid="{00000000-0005-0000-0000-000083410000}"/>
    <cellStyle name="style1489668012865" xfId="15543" xr:uid="{00000000-0005-0000-0000-000084410000}"/>
    <cellStyle name="style1489668012974" xfId="15544" xr:uid="{00000000-0005-0000-0000-000085410000}"/>
    <cellStyle name="style1489668013099" xfId="15545" xr:uid="{00000000-0005-0000-0000-000086410000}"/>
    <cellStyle name="style1489668013209" xfId="15546" xr:uid="{00000000-0005-0000-0000-000087410000}"/>
    <cellStyle name="style1489668013303" xfId="15547" xr:uid="{00000000-0005-0000-0000-000088410000}"/>
    <cellStyle name="style1489668013420" xfId="15548" xr:uid="{00000000-0005-0000-0000-000089410000}"/>
    <cellStyle name="style1489668013521" xfId="15549" xr:uid="{00000000-0005-0000-0000-00008A410000}"/>
    <cellStyle name="style1489668013584" xfId="15550" xr:uid="{00000000-0005-0000-0000-00008B410000}"/>
    <cellStyle name="style1489668013693" xfId="15551" xr:uid="{00000000-0005-0000-0000-00008C410000}"/>
    <cellStyle name="style1489668013850" xfId="15552" xr:uid="{00000000-0005-0000-0000-00008D410000}"/>
    <cellStyle name="style1489668013960" xfId="15553" xr:uid="{00000000-0005-0000-0000-00008E410000}"/>
    <cellStyle name="style1489668014038" xfId="15554" xr:uid="{00000000-0005-0000-0000-00008F410000}"/>
    <cellStyle name="style1489668014117" xfId="15555" xr:uid="{00000000-0005-0000-0000-000090410000}"/>
    <cellStyle name="style1489668014195" xfId="15556" xr:uid="{00000000-0005-0000-0000-000091410000}"/>
    <cellStyle name="style1489668014320" xfId="15557" xr:uid="{00000000-0005-0000-0000-000092410000}"/>
    <cellStyle name="style1489668014476" xfId="15558" xr:uid="{00000000-0005-0000-0000-000093410000}"/>
    <cellStyle name="style1489668014570" xfId="15559" xr:uid="{00000000-0005-0000-0000-000094410000}"/>
    <cellStyle name="style1489668014679" xfId="15560" xr:uid="{00000000-0005-0000-0000-000095410000}"/>
    <cellStyle name="style1489668014773" xfId="15561" xr:uid="{00000000-0005-0000-0000-000096410000}"/>
    <cellStyle name="style1489668014914" xfId="15562" xr:uid="{00000000-0005-0000-0000-000097410000}"/>
    <cellStyle name="style1489668015009" xfId="15563" xr:uid="{00000000-0005-0000-0000-000098410000}"/>
    <cellStyle name="style1489668015118" xfId="15564" xr:uid="{00000000-0005-0000-0000-000099410000}"/>
    <cellStyle name="style1489668015227" xfId="15565" xr:uid="{00000000-0005-0000-0000-00009A410000}"/>
    <cellStyle name="style1489668015337" xfId="15566" xr:uid="{00000000-0005-0000-0000-00009B410000}"/>
    <cellStyle name="style1489668015453" xfId="15567" xr:uid="{00000000-0005-0000-0000-00009C410000}"/>
    <cellStyle name="style1489668015555" xfId="15568" xr:uid="{00000000-0005-0000-0000-00009D410000}"/>
    <cellStyle name="style1489668015633" xfId="15569" xr:uid="{00000000-0005-0000-0000-00009E410000}"/>
    <cellStyle name="style1489668015742" xfId="15570" xr:uid="{00000000-0005-0000-0000-00009F410000}"/>
    <cellStyle name="style1489668015836" xfId="15571" xr:uid="{00000000-0005-0000-0000-0000A0410000}"/>
    <cellStyle name="style1489668015993" xfId="15572" xr:uid="{00000000-0005-0000-0000-0000A1410000}"/>
    <cellStyle name="style1489668016072" xfId="15573" xr:uid="{00000000-0005-0000-0000-0000A2410000}"/>
    <cellStyle name="style1489668054174" xfId="15574" xr:uid="{00000000-0005-0000-0000-0000A3410000}"/>
    <cellStyle name="style1489668054267" xfId="15575" xr:uid="{00000000-0005-0000-0000-0000A4410000}"/>
    <cellStyle name="style1489668054361" xfId="15576" xr:uid="{00000000-0005-0000-0000-0000A5410000}"/>
    <cellStyle name="style1489668054455" xfId="15577" xr:uid="{00000000-0005-0000-0000-0000A6410000}"/>
    <cellStyle name="style1489668054533" xfId="15578" xr:uid="{00000000-0005-0000-0000-0000A7410000}"/>
    <cellStyle name="style1489668054641" xfId="15579" xr:uid="{00000000-0005-0000-0000-0000A8410000}"/>
    <cellStyle name="style1489668054722" xfId="15580" xr:uid="{00000000-0005-0000-0000-0000A9410000}"/>
    <cellStyle name="style1489668054815" xfId="15581" xr:uid="{00000000-0005-0000-0000-0000AA410000}"/>
    <cellStyle name="style1489668054878" xfId="15582" xr:uid="{00000000-0005-0000-0000-0000AB410000}"/>
    <cellStyle name="style1489668054987" xfId="15583" xr:uid="{00000000-0005-0000-0000-0000AC410000}"/>
    <cellStyle name="style1489668055097" xfId="15584" xr:uid="{00000000-0005-0000-0000-0000AD410000}"/>
    <cellStyle name="style1489668055189" xfId="15585" xr:uid="{00000000-0005-0000-0000-0000AE410000}"/>
    <cellStyle name="style1489668055268" xfId="15586" xr:uid="{00000000-0005-0000-0000-0000AF410000}"/>
    <cellStyle name="style1489668055346" xfId="15587" xr:uid="{00000000-0005-0000-0000-0000B0410000}"/>
    <cellStyle name="style1489668055424" xfId="15588" xr:uid="{00000000-0005-0000-0000-0000B1410000}"/>
    <cellStyle name="style1489668055518" xfId="15589" xr:uid="{00000000-0005-0000-0000-0000B2410000}"/>
    <cellStyle name="style1489668055611" xfId="15590" xr:uid="{00000000-0005-0000-0000-0000B3410000}"/>
    <cellStyle name="style1489668055722" xfId="15591" xr:uid="{00000000-0005-0000-0000-0000B4410000}"/>
    <cellStyle name="style1489668055863" xfId="15592" xr:uid="{00000000-0005-0000-0000-0000B5410000}"/>
    <cellStyle name="style1489668055957" xfId="15593" xr:uid="{00000000-0005-0000-0000-0000B6410000}"/>
    <cellStyle name="style1489668056050" xfId="15594" xr:uid="{00000000-0005-0000-0000-0000B7410000}"/>
    <cellStyle name="style1489668056154" xfId="15595" xr:uid="{00000000-0005-0000-0000-0000B8410000}"/>
    <cellStyle name="style1489668056239" xfId="15596" xr:uid="{00000000-0005-0000-0000-0000B9410000}"/>
    <cellStyle name="style1489668056317" xfId="15597" xr:uid="{00000000-0005-0000-0000-0000BA410000}"/>
    <cellStyle name="style1489668056411" xfId="15598" xr:uid="{00000000-0005-0000-0000-0000BB410000}"/>
    <cellStyle name="style1489668056505" xfId="15599" xr:uid="{00000000-0005-0000-0000-0000BC410000}"/>
    <cellStyle name="style1489668056583" xfId="15600" xr:uid="{00000000-0005-0000-0000-0000BD410000}"/>
    <cellStyle name="style1489668056674" xfId="15601" xr:uid="{00000000-0005-0000-0000-0000BE410000}"/>
    <cellStyle name="style1489668056754" xfId="15602" xr:uid="{00000000-0005-0000-0000-0000BF410000}"/>
    <cellStyle name="style1489668056848" xfId="15603" xr:uid="{00000000-0005-0000-0000-0000C0410000}"/>
    <cellStyle name="style1489668056973" xfId="15604" xr:uid="{00000000-0005-0000-0000-0000C1410000}"/>
    <cellStyle name="style1489668057051" xfId="15605" xr:uid="{00000000-0005-0000-0000-0000C2410000}"/>
    <cellStyle name="style1489668096029" xfId="15606" xr:uid="{00000000-0005-0000-0000-0000C3410000}"/>
    <cellStyle name="style1489668096123" xfId="15607" xr:uid="{00000000-0005-0000-0000-0000C4410000}"/>
    <cellStyle name="style1489668096217" xfId="15608" xr:uid="{00000000-0005-0000-0000-0000C5410000}"/>
    <cellStyle name="style1489668096310" xfId="15609" xr:uid="{00000000-0005-0000-0000-0000C6410000}"/>
    <cellStyle name="style1489668096405" xfId="15610" xr:uid="{00000000-0005-0000-0000-0000C7410000}"/>
    <cellStyle name="style1489668096483" xfId="15611" xr:uid="{00000000-0005-0000-0000-0000C8410000}"/>
    <cellStyle name="style1489668096577" xfId="15612" xr:uid="{00000000-0005-0000-0000-0000C9410000}"/>
    <cellStyle name="style1489668096655" xfId="15613" xr:uid="{00000000-0005-0000-0000-0000CA410000}"/>
    <cellStyle name="style1489668096733" xfId="15614" xr:uid="{00000000-0005-0000-0000-0000CB410000}"/>
    <cellStyle name="style1489668096827" xfId="15615" xr:uid="{00000000-0005-0000-0000-0000CC410000}"/>
    <cellStyle name="style1489668096952" xfId="15616" xr:uid="{00000000-0005-0000-0000-0000CD410000}"/>
    <cellStyle name="style1489668097046" xfId="15617" xr:uid="{00000000-0005-0000-0000-0000CE410000}"/>
    <cellStyle name="style1489668097124" xfId="15618" xr:uid="{00000000-0005-0000-0000-0000CF410000}"/>
    <cellStyle name="style1489668097218" xfId="15619" xr:uid="{00000000-0005-0000-0000-0000D0410000}"/>
    <cellStyle name="style1489668097312" xfId="15620" xr:uid="{00000000-0005-0000-0000-0000D1410000}"/>
    <cellStyle name="style1489668097407" xfId="15621" xr:uid="{00000000-0005-0000-0000-0000D2410000}"/>
    <cellStyle name="style1489668097516" xfId="15622" xr:uid="{00000000-0005-0000-0000-0000D3410000}"/>
    <cellStyle name="style1489668097672" xfId="15623" xr:uid="{00000000-0005-0000-0000-0000D4410000}"/>
    <cellStyle name="style1489668097782" xfId="15624" xr:uid="{00000000-0005-0000-0000-0000D5410000}"/>
    <cellStyle name="style1489668097883" xfId="15625" xr:uid="{00000000-0005-0000-0000-0000D6410000}"/>
    <cellStyle name="style1489668097968" xfId="15626" xr:uid="{00000000-0005-0000-0000-0000D7410000}"/>
    <cellStyle name="style1489668098046" xfId="15627" xr:uid="{00000000-0005-0000-0000-0000D8410000}"/>
    <cellStyle name="style1489668098140" xfId="15628" xr:uid="{00000000-0005-0000-0000-0000D9410000}"/>
    <cellStyle name="style1489668098234" xfId="15629" xr:uid="{00000000-0005-0000-0000-0000DA410000}"/>
    <cellStyle name="style1489668098328" xfId="15630" xr:uid="{00000000-0005-0000-0000-0000DB410000}"/>
    <cellStyle name="style1489668098407" xfId="15631" xr:uid="{00000000-0005-0000-0000-0000DC410000}"/>
    <cellStyle name="style1489668098501" xfId="15632" xr:uid="{00000000-0005-0000-0000-0000DD410000}"/>
    <cellStyle name="style1489668098579" xfId="15633" xr:uid="{00000000-0005-0000-0000-0000DE410000}"/>
    <cellStyle name="style1489668098657" xfId="15634" xr:uid="{00000000-0005-0000-0000-0000DF410000}"/>
    <cellStyle name="style1489668098751" xfId="15635" xr:uid="{00000000-0005-0000-0000-0000E0410000}"/>
    <cellStyle name="style1489668098907" xfId="15636" xr:uid="{00000000-0005-0000-0000-0000E1410000}"/>
    <cellStyle name="style1489668098970" xfId="15637" xr:uid="{00000000-0005-0000-0000-0000E2410000}"/>
    <cellStyle name="style1489668477499" xfId="15638" xr:uid="{00000000-0005-0000-0000-0000E3410000}"/>
    <cellStyle name="style1489668477624" xfId="15639" xr:uid="{00000000-0005-0000-0000-0000E4410000}"/>
    <cellStyle name="style1489668477719" xfId="15640" xr:uid="{00000000-0005-0000-0000-0000E5410000}"/>
    <cellStyle name="style1489668477828" xfId="15641" xr:uid="{00000000-0005-0000-0000-0000E6410000}"/>
    <cellStyle name="style1489668477922" xfId="15642" xr:uid="{00000000-0005-0000-0000-0000E7410000}"/>
    <cellStyle name="style1489668478032" xfId="15643" xr:uid="{00000000-0005-0000-0000-0000E8410000}"/>
    <cellStyle name="style1489668478141" xfId="15644" xr:uid="{00000000-0005-0000-0000-0000E9410000}"/>
    <cellStyle name="style1489668478250" xfId="15645" xr:uid="{00000000-0005-0000-0000-0000EA410000}"/>
    <cellStyle name="style1489668478329" xfId="15646" xr:uid="{00000000-0005-0000-0000-0000EB410000}"/>
    <cellStyle name="style1489668478438" xfId="15647" xr:uid="{00000000-0005-0000-0000-0000EC410000}"/>
    <cellStyle name="style1489668478563" xfId="15648" xr:uid="{00000000-0005-0000-0000-0000ED410000}"/>
    <cellStyle name="style1489668478673" xfId="15649" xr:uid="{00000000-0005-0000-0000-0000EE410000}"/>
    <cellStyle name="style1489668478752" xfId="15650" xr:uid="{00000000-0005-0000-0000-0000EF410000}"/>
    <cellStyle name="style1489668478830" xfId="15651" xr:uid="{00000000-0005-0000-0000-0000F0410000}"/>
    <cellStyle name="style1489668478908" xfId="15652" xr:uid="{00000000-0005-0000-0000-0000F1410000}"/>
    <cellStyle name="style1489668479017" xfId="15653" xr:uid="{00000000-0005-0000-0000-0000F2410000}"/>
    <cellStyle name="style1489668479204" xfId="15654" xr:uid="{00000000-0005-0000-0000-0000F3410000}"/>
    <cellStyle name="style1489668479360" xfId="15655" xr:uid="{00000000-0005-0000-0000-0000F4410000}"/>
    <cellStyle name="style1489668479470" xfId="15656" xr:uid="{00000000-0005-0000-0000-0000F5410000}"/>
    <cellStyle name="style1489668479579" xfId="15657" xr:uid="{00000000-0005-0000-0000-0000F6410000}"/>
    <cellStyle name="style1489668479674" xfId="15658" xr:uid="{00000000-0005-0000-0000-0000F7410000}"/>
    <cellStyle name="style1489668479783" xfId="15659" xr:uid="{00000000-0005-0000-0000-0000F8410000}"/>
    <cellStyle name="style1489668479877" xfId="15660" xr:uid="{00000000-0005-0000-0000-0000F9410000}"/>
    <cellStyle name="style1489668479986" xfId="15661" xr:uid="{00000000-0005-0000-0000-0000FA410000}"/>
    <cellStyle name="style1489668480096" xfId="15662" xr:uid="{00000000-0005-0000-0000-0000FB410000}"/>
    <cellStyle name="style1489668480190" xfId="15663" xr:uid="{00000000-0005-0000-0000-0000FC410000}"/>
    <cellStyle name="style1489668480299" xfId="15664" xr:uid="{00000000-0005-0000-0000-0000FD410000}"/>
    <cellStyle name="style1489668480362" xfId="15665" xr:uid="{00000000-0005-0000-0000-0000FE410000}"/>
    <cellStyle name="style1489668480471" xfId="15666" xr:uid="{00000000-0005-0000-0000-0000FF410000}"/>
    <cellStyle name="style1489668480565" xfId="15667" xr:uid="{00000000-0005-0000-0000-000000420000}"/>
    <cellStyle name="style1489668480707" xfId="15668" xr:uid="{00000000-0005-0000-0000-000001420000}"/>
    <cellStyle name="style1489668480800" xfId="15669" xr:uid="{00000000-0005-0000-0000-000002420000}"/>
    <cellStyle name="style1489668518760" xfId="15670" xr:uid="{00000000-0005-0000-0000-000003420000}"/>
    <cellStyle name="style1489668518854" xfId="15671" xr:uid="{00000000-0005-0000-0000-000004420000}"/>
    <cellStyle name="style1489668518948" xfId="15672" xr:uid="{00000000-0005-0000-0000-000005420000}"/>
    <cellStyle name="style1489668519041" xfId="15673" xr:uid="{00000000-0005-0000-0000-000006420000}"/>
    <cellStyle name="style1489668519120" xfId="15674" xr:uid="{00000000-0005-0000-0000-000007420000}"/>
    <cellStyle name="style1489668519213" xfId="15675" xr:uid="{00000000-0005-0000-0000-000008420000}"/>
    <cellStyle name="style1489668519308" xfId="15676" xr:uid="{00000000-0005-0000-0000-000009420000}"/>
    <cellStyle name="style1489668519386" xfId="15677" xr:uid="{00000000-0005-0000-0000-00000A420000}"/>
    <cellStyle name="style1489668519465" xfId="15678" xr:uid="{00000000-0005-0000-0000-00000B420000}"/>
    <cellStyle name="style1489668519558" xfId="15679" xr:uid="{00000000-0005-0000-0000-00000C420000}"/>
    <cellStyle name="style1489668519668" xfId="15680" xr:uid="{00000000-0005-0000-0000-00000D420000}"/>
    <cellStyle name="style1489668519746" xfId="15681" xr:uid="{00000000-0005-0000-0000-00000E420000}"/>
    <cellStyle name="style1489668519839" xfId="15682" xr:uid="{00000000-0005-0000-0000-00000F420000}"/>
    <cellStyle name="style1489668519917" xfId="15683" xr:uid="{00000000-0005-0000-0000-000010420000}"/>
    <cellStyle name="style1489668519995" xfId="15684" xr:uid="{00000000-0005-0000-0000-000011420000}"/>
    <cellStyle name="style1489668520089" xfId="15685" xr:uid="{00000000-0005-0000-0000-000012420000}"/>
    <cellStyle name="style1489668520182" xfId="15686" xr:uid="{00000000-0005-0000-0000-000013420000}"/>
    <cellStyle name="style1489668520261" xfId="15687" xr:uid="{00000000-0005-0000-0000-000014420000}"/>
    <cellStyle name="style1489668520434" xfId="15688" xr:uid="{00000000-0005-0000-0000-000015420000}"/>
    <cellStyle name="style1489668520590" xfId="15689" xr:uid="{00000000-0005-0000-0000-000016420000}"/>
    <cellStyle name="style1489668520684" xfId="15690" xr:uid="{00000000-0005-0000-0000-000017420000}"/>
    <cellStyle name="style1489668520762" xfId="15691" xr:uid="{00000000-0005-0000-0000-000018420000}"/>
    <cellStyle name="style1489668520856" xfId="15692" xr:uid="{00000000-0005-0000-0000-000019420000}"/>
    <cellStyle name="style1489668520950" xfId="15693" xr:uid="{00000000-0005-0000-0000-00001A420000}"/>
    <cellStyle name="style1489668521028" xfId="15694" xr:uid="{00000000-0005-0000-0000-00001B420000}"/>
    <cellStyle name="style1489668521121" xfId="15695" xr:uid="{00000000-0005-0000-0000-00001C420000}"/>
    <cellStyle name="style1489668521215" xfId="15696" xr:uid="{00000000-0005-0000-0000-00001D420000}"/>
    <cellStyle name="style1489668521278" xfId="15697" xr:uid="{00000000-0005-0000-0000-00001E420000}"/>
    <cellStyle name="style1489668521373" xfId="15698" xr:uid="{00000000-0005-0000-0000-00001F420000}"/>
    <cellStyle name="style1489668521466" xfId="15699" xr:uid="{00000000-0005-0000-0000-000020420000}"/>
    <cellStyle name="style1489668521591" xfId="15700" xr:uid="{00000000-0005-0000-0000-000021420000}"/>
    <cellStyle name="style1489668521654" xfId="15701" xr:uid="{00000000-0005-0000-0000-000022420000}"/>
    <cellStyle name="style1489668560537" xfId="15702" xr:uid="{00000000-0005-0000-0000-000023420000}"/>
    <cellStyle name="style1489668560630" xfId="15703" xr:uid="{00000000-0005-0000-0000-000024420000}"/>
    <cellStyle name="style1489668560709" xfId="15704" xr:uid="{00000000-0005-0000-0000-000025420000}"/>
    <cellStyle name="style1489668560802" xfId="15705" xr:uid="{00000000-0005-0000-0000-000026420000}"/>
    <cellStyle name="style1489668560896" xfId="15706" xr:uid="{00000000-0005-0000-0000-000027420000}"/>
    <cellStyle name="style1489668560990" xfId="15707" xr:uid="{00000000-0005-0000-0000-000028420000}"/>
    <cellStyle name="style1489668561067" xfId="15708" xr:uid="{00000000-0005-0000-0000-000029420000}"/>
    <cellStyle name="style1489668561161" xfId="15709" xr:uid="{00000000-0005-0000-0000-00002A420000}"/>
    <cellStyle name="style1489668561239" xfId="15710" xr:uid="{00000000-0005-0000-0000-00002B420000}"/>
    <cellStyle name="style1489668561333" xfId="15711" xr:uid="{00000000-0005-0000-0000-00002C420000}"/>
    <cellStyle name="style1489668561458" xfId="15712" xr:uid="{00000000-0005-0000-0000-00002D420000}"/>
    <cellStyle name="style1489668561552" xfId="15713" xr:uid="{00000000-0005-0000-0000-00002E420000}"/>
    <cellStyle name="style1489668561630" xfId="15714" xr:uid="{00000000-0005-0000-0000-00002F420000}"/>
    <cellStyle name="style1489668561724" xfId="15715" xr:uid="{00000000-0005-0000-0000-000030420000}"/>
    <cellStyle name="style1489668561802" xfId="15716" xr:uid="{00000000-0005-0000-0000-000031420000}"/>
    <cellStyle name="style1489668561881" xfId="15717" xr:uid="{00000000-0005-0000-0000-000032420000}"/>
    <cellStyle name="style1489668561999" xfId="15718" xr:uid="{00000000-0005-0000-0000-000033420000}"/>
    <cellStyle name="style1489668562147" xfId="15719" xr:uid="{00000000-0005-0000-0000-000034420000}"/>
    <cellStyle name="style1489668562319" xfId="15720" xr:uid="{00000000-0005-0000-0000-000035420000}"/>
    <cellStyle name="style1489668562428" xfId="15721" xr:uid="{00000000-0005-0000-0000-000036420000}"/>
    <cellStyle name="style1489668562522" xfId="15722" xr:uid="{00000000-0005-0000-0000-000037420000}"/>
    <cellStyle name="style1489668562616" xfId="15723" xr:uid="{00000000-0005-0000-0000-000038420000}"/>
    <cellStyle name="style1489668562694" xfId="15724" xr:uid="{00000000-0005-0000-0000-000039420000}"/>
    <cellStyle name="style1489668562788" xfId="15725" xr:uid="{00000000-0005-0000-0000-00003A420000}"/>
    <cellStyle name="style1489668562881" xfId="15726" xr:uid="{00000000-0005-0000-0000-00003B420000}"/>
    <cellStyle name="style1489668562959" xfId="15727" xr:uid="{00000000-0005-0000-0000-00003C420000}"/>
    <cellStyle name="style1489668563054" xfId="15728" xr:uid="{00000000-0005-0000-0000-00003D420000}"/>
    <cellStyle name="style1489668563132" xfId="15729" xr:uid="{00000000-0005-0000-0000-00003E420000}"/>
    <cellStyle name="style1489668563211" xfId="15730" xr:uid="{00000000-0005-0000-0000-00003F420000}"/>
    <cellStyle name="style1489668563304" xfId="15731" xr:uid="{00000000-0005-0000-0000-000040420000}"/>
    <cellStyle name="style1489668563445" xfId="15732" xr:uid="{00000000-0005-0000-0000-000041420000}"/>
    <cellStyle name="style1489668563535" xfId="15733" xr:uid="{00000000-0005-0000-0000-000042420000}"/>
    <cellStyle name="style1489669697450" xfId="15734" xr:uid="{00000000-0005-0000-0000-000043420000}"/>
    <cellStyle name="style1489669697544" xfId="15735" xr:uid="{00000000-0005-0000-0000-000044420000}"/>
    <cellStyle name="style1489669697637" xfId="15736" xr:uid="{00000000-0005-0000-0000-000045420000}"/>
    <cellStyle name="style1489669697747" xfId="15737" xr:uid="{00000000-0005-0000-0000-000046420000}"/>
    <cellStyle name="style1489669697842" xfId="15738" xr:uid="{00000000-0005-0000-0000-000047420000}"/>
    <cellStyle name="style1489669697936" xfId="15739" xr:uid="{00000000-0005-0000-0000-000048420000}"/>
    <cellStyle name="style1489669698014" xfId="15740" xr:uid="{00000000-0005-0000-0000-000049420000}"/>
    <cellStyle name="style1489669698123" xfId="15741" xr:uid="{00000000-0005-0000-0000-00004A420000}"/>
    <cellStyle name="style1489669698217" xfId="15742" xr:uid="{00000000-0005-0000-0000-00004B420000}"/>
    <cellStyle name="style1489669698309" xfId="15743" xr:uid="{00000000-0005-0000-0000-00004C420000}"/>
    <cellStyle name="style1489669698405" xfId="15744" xr:uid="{00000000-0005-0000-0000-00004D420000}"/>
    <cellStyle name="style1489669698498" xfId="15745" xr:uid="{00000000-0005-0000-0000-00004E420000}"/>
    <cellStyle name="style1489669698608" xfId="15746" xr:uid="{00000000-0005-0000-0000-00004F420000}"/>
    <cellStyle name="style1489669698686" xfId="15747" xr:uid="{00000000-0005-0000-0000-000050420000}"/>
    <cellStyle name="style1489669698795" xfId="15748" xr:uid="{00000000-0005-0000-0000-000051420000}"/>
    <cellStyle name="style1489669698906" xfId="15749" xr:uid="{00000000-0005-0000-0000-000052420000}"/>
    <cellStyle name="style1489669699046" xfId="15750" xr:uid="{00000000-0005-0000-0000-000053420000}"/>
    <cellStyle name="style1489669699203" xfId="15751" xr:uid="{00000000-0005-0000-0000-000054420000}"/>
    <cellStyle name="style1489669699296" xfId="15752" xr:uid="{00000000-0005-0000-0000-000055420000}"/>
    <cellStyle name="style1489669699406" xfId="15753" xr:uid="{00000000-0005-0000-0000-000056420000}"/>
    <cellStyle name="style1489669699500" xfId="15754" xr:uid="{00000000-0005-0000-0000-000057420000}"/>
    <cellStyle name="style1489669699609" xfId="15755" xr:uid="{00000000-0005-0000-0000-000058420000}"/>
    <cellStyle name="style1489669699703" xfId="15756" xr:uid="{00000000-0005-0000-0000-000059420000}"/>
    <cellStyle name="style1489669699812" xfId="15757" xr:uid="{00000000-0005-0000-0000-00005A420000}"/>
    <cellStyle name="style1489669699906" xfId="15758" xr:uid="{00000000-0005-0000-0000-00005B420000}"/>
    <cellStyle name="style1489669700015" xfId="15759" xr:uid="{00000000-0005-0000-0000-00005C420000}"/>
    <cellStyle name="style1489669700114" xfId="15760" xr:uid="{00000000-0005-0000-0000-00005D420000}"/>
    <cellStyle name="style1489669700239" xfId="15761" xr:uid="{00000000-0005-0000-0000-00005E420000}"/>
    <cellStyle name="style1489669700345" xfId="15762" xr:uid="{00000000-0005-0000-0000-00005F420000}"/>
    <cellStyle name="style1489669700438" xfId="15763" xr:uid="{00000000-0005-0000-0000-000060420000}"/>
    <cellStyle name="style1489669700547" xfId="15764" xr:uid="{00000000-0005-0000-0000-000061420000}"/>
    <cellStyle name="style1489669738836" xfId="15765" xr:uid="{00000000-0005-0000-0000-000062420000}"/>
    <cellStyle name="style1489669738945" xfId="15766" xr:uid="{00000000-0005-0000-0000-000063420000}"/>
    <cellStyle name="style1489669739023" xfId="15767" xr:uid="{00000000-0005-0000-0000-000064420000}"/>
    <cellStyle name="style1489669739117" xfId="15768" xr:uid="{00000000-0005-0000-0000-000065420000}"/>
    <cellStyle name="style1489669739197" xfId="15769" xr:uid="{00000000-0005-0000-0000-000066420000}"/>
    <cellStyle name="style1489669739290" xfId="15770" xr:uid="{00000000-0005-0000-0000-000067420000}"/>
    <cellStyle name="style1489669739384" xfId="15771" xr:uid="{00000000-0005-0000-0000-000068420000}"/>
    <cellStyle name="style1489669739462" xfId="15772" xr:uid="{00000000-0005-0000-0000-000069420000}"/>
    <cellStyle name="style1489669739556" xfId="15773" xr:uid="{00000000-0005-0000-0000-00006A420000}"/>
    <cellStyle name="style1489669739650" xfId="15774" xr:uid="{00000000-0005-0000-0000-00006B420000}"/>
    <cellStyle name="style1489669739744" xfId="15775" xr:uid="{00000000-0005-0000-0000-00006C420000}"/>
    <cellStyle name="style1489669739822" xfId="15776" xr:uid="{00000000-0005-0000-0000-00006D420000}"/>
    <cellStyle name="style1489669739916" xfId="15777" xr:uid="{00000000-0005-0000-0000-00006E420000}"/>
    <cellStyle name="style1489669740018" xfId="15778" xr:uid="{00000000-0005-0000-0000-00006F420000}"/>
    <cellStyle name="style1489669740118" xfId="15779" xr:uid="{00000000-0005-0000-0000-000070420000}"/>
    <cellStyle name="style1489669740197" xfId="15780" xr:uid="{00000000-0005-0000-0000-000071420000}"/>
    <cellStyle name="style1489669740290" xfId="15781" xr:uid="{00000000-0005-0000-0000-000072420000}"/>
    <cellStyle name="style1489669740400" xfId="15782" xr:uid="{00000000-0005-0000-0000-000073420000}"/>
    <cellStyle name="style1489669740542" xfId="15783" xr:uid="{00000000-0005-0000-0000-000074420000}"/>
    <cellStyle name="style1489669740651" xfId="15784" xr:uid="{00000000-0005-0000-0000-000075420000}"/>
    <cellStyle name="style1489669740745" xfId="15785" xr:uid="{00000000-0005-0000-0000-000076420000}"/>
    <cellStyle name="style1489669740823" xfId="15786" xr:uid="{00000000-0005-0000-0000-000077420000}"/>
    <cellStyle name="style1489669740917" xfId="15787" xr:uid="{00000000-0005-0000-0000-000078420000}"/>
    <cellStyle name="style1489669741014" xfId="15788" xr:uid="{00000000-0005-0000-0000-000079420000}"/>
    <cellStyle name="style1489669741104" xfId="15789" xr:uid="{00000000-0005-0000-0000-00007A420000}"/>
    <cellStyle name="style1489669741182" xfId="15790" xr:uid="{00000000-0005-0000-0000-00007B420000}"/>
    <cellStyle name="style1489669741276" xfId="15791" xr:uid="{00000000-0005-0000-0000-00007C420000}"/>
    <cellStyle name="style1489669741401" xfId="15792" xr:uid="{00000000-0005-0000-0000-00007D420000}"/>
    <cellStyle name="style1489669741495" xfId="15793" xr:uid="{00000000-0005-0000-0000-00007E420000}"/>
    <cellStyle name="style1489669741589" xfId="15794" xr:uid="{00000000-0005-0000-0000-00007F420000}"/>
    <cellStyle name="style1489669741683" xfId="15795" xr:uid="{00000000-0005-0000-0000-000080420000}"/>
    <cellStyle name="style1489669741776" xfId="15796" xr:uid="{00000000-0005-0000-0000-000081420000}"/>
    <cellStyle name="style1489669741854" xfId="15797" xr:uid="{00000000-0005-0000-0000-000082420000}"/>
    <cellStyle name="style1489669741933" xfId="15798" xr:uid="{00000000-0005-0000-0000-000083420000}"/>
    <cellStyle name="style1489669742011" xfId="15799" xr:uid="{00000000-0005-0000-0000-000084420000}"/>
    <cellStyle name="style1489669742074" xfId="15800" xr:uid="{00000000-0005-0000-0000-000085420000}"/>
    <cellStyle name="style1489669742152" xfId="15801" xr:uid="{00000000-0005-0000-0000-000086420000}"/>
    <cellStyle name="style1489669742231" xfId="15802" xr:uid="{00000000-0005-0000-0000-000087420000}"/>
    <cellStyle name="style1489669742309" xfId="15803" xr:uid="{00000000-0005-0000-0000-000088420000}"/>
    <cellStyle name="style1489669742434" xfId="15804" xr:uid="{00000000-0005-0000-0000-000089420000}"/>
    <cellStyle name="style1489669742496" xfId="15805" xr:uid="{00000000-0005-0000-0000-00008A420000}"/>
    <cellStyle name="style1489669742574" xfId="15806" xr:uid="{00000000-0005-0000-0000-00008B420000}"/>
    <cellStyle name="style1489669742653" xfId="15807" xr:uid="{00000000-0005-0000-0000-00008C420000}"/>
    <cellStyle name="style1489669781519" xfId="15808" xr:uid="{00000000-0005-0000-0000-00008D420000}"/>
    <cellStyle name="style1489669781612" xfId="15809" xr:uid="{00000000-0005-0000-0000-00008E420000}"/>
    <cellStyle name="style1489669781712" xfId="15810" xr:uid="{00000000-0005-0000-0000-00008F420000}"/>
    <cellStyle name="style1489669781786" xfId="15811" xr:uid="{00000000-0005-0000-0000-000090420000}"/>
    <cellStyle name="style1489669781879" xfId="15812" xr:uid="{00000000-0005-0000-0000-000091420000}"/>
    <cellStyle name="style1489669781973" xfId="15813" xr:uid="{00000000-0005-0000-0000-000092420000}"/>
    <cellStyle name="style1489669782067" xfId="15814" xr:uid="{00000000-0005-0000-0000-000093420000}"/>
    <cellStyle name="style1489669782145" xfId="15815" xr:uid="{00000000-0005-0000-0000-000094420000}"/>
    <cellStyle name="style1489669782239" xfId="15816" xr:uid="{00000000-0005-0000-0000-000095420000}"/>
    <cellStyle name="style1489669782333" xfId="15817" xr:uid="{00000000-0005-0000-0000-000096420000}"/>
    <cellStyle name="style1489669782411" xfId="15818" xr:uid="{00000000-0005-0000-0000-000097420000}"/>
    <cellStyle name="style1489669782505" xfId="15819" xr:uid="{00000000-0005-0000-0000-000098420000}"/>
    <cellStyle name="style1489669782598" xfId="15820" xr:uid="{00000000-0005-0000-0000-000099420000}"/>
    <cellStyle name="style1489669782676" xfId="15821" xr:uid="{00000000-0005-0000-0000-00009A420000}"/>
    <cellStyle name="style1489669782770" xfId="15822" xr:uid="{00000000-0005-0000-0000-00009B420000}"/>
    <cellStyle name="style1489669782864" xfId="15823" xr:uid="{00000000-0005-0000-0000-00009C420000}"/>
    <cellStyle name="style1489669782958" xfId="15824" xr:uid="{00000000-0005-0000-0000-00009D420000}"/>
    <cellStyle name="style1489669783083" xfId="15825" xr:uid="{00000000-0005-0000-0000-00009E420000}"/>
    <cellStyle name="style1489669783208" xfId="15826" xr:uid="{00000000-0005-0000-0000-00009F420000}"/>
    <cellStyle name="style1489669783318" xfId="15827" xr:uid="{00000000-0005-0000-0000-0000A0420000}"/>
    <cellStyle name="style1489669783412" xfId="15828" xr:uid="{00000000-0005-0000-0000-0000A1420000}"/>
    <cellStyle name="style1489669783506" xfId="15829" xr:uid="{00000000-0005-0000-0000-0000A2420000}"/>
    <cellStyle name="style1489669783584" xfId="15830" xr:uid="{00000000-0005-0000-0000-0000A3420000}"/>
    <cellStyle name="style1489669783678" xfId="15831" xr:uid="{00000000-0005-0000-0000-0000A4420000}"/>
    <cellStyle name="style1489669783773" xfId="15832" xr:uid="{00000000-0005-0000-0000-0000A5420000}"/>
    <cellStyle name="style1489669783851" xfId="15833" xr:uid="{00000000-0005-0000-0000-0000A6420000}"/>
    <cellStyle name="style1489669783945" xfId="15834" xr:uid="{00000000-0005-0000-0000-0000A7420000}"/>
    <cellStyle name="style1489669784038" xfId="15835" xr:uid="{00000000-0005-0000-0000-0000A8420000}"/>
    <cellStyle name="style1489669784132" xfId="15836" xr:uid="{00000000-0005-0000-0000-0000A9420000}"/>
    <cellStyle name="style1489669784227" xfId="15837" xr:uid="{00000000-0005-0000-0000-0000AA420000}"/>
    <cellStyle name="style1489669784304" xfId="15838" xr:uid="{00000000-0005-0000-0000-0000AB420000}"/>
    <cellStyle name="style1489669822905" xfId="15839" xr:uid="{00000000-0005-0000-0000-0000AC420000}"/>
    <cellStyle name="style1489669822998" xfId="15840" xr:uid="{00000000-0005-0000-0000-0000AD420000}"/>
    <cellStyle name="style1489669823092" xfId="15841" xr:uid="{00000000-0005-0000-0000-0000AE420000}"/>
    <cellStyle name="style1489669823186" xfId="15842" xr:uid="{00000000-0005-0000-0000-0000AF420000}"/>
    <cellStyle name="style1489669823264" xfId="15843" xr:uid="{00000000-0005-0000-0000-0000B0420000}"/>
    <cellStyle name="style1489669823358" xfId="15844" xr:uid="{00000000-0005-0000-0000-0000B1420000}"/>
    <cellStyle name="style1489669823453" xfId="15845" xr:uid="{00000000-0005-0000-0000-0000B2420000}"/>
    <cellStyle name="style1489669823531" xfId="15846" xr:uid="{00000000-0005-0000-0000-0000B3420000}"/>
    <cellStyle name="style1489669823625" xfId="15847" xr:uid="{00000000-0005-0000-0000-0000B4420000}"/>
    <cellStyle name="style1489669823703" xfId="15848" xr:uid="{00000000-0005-0000-0000-0000B5420000}"/>
    <cellStyle name="style1489669823797" xfId="15849" xr:uid="{00000000-0005-0000-0000-0000B6420000}"/>
    <cellStyle name="style1489669823893" xfId="15850" xr:uid="{00000000-0005-0000-0000-0000B7420000}"/>
    <cellStyle name="style1489669823984" xfId="15851" xr:uid="{00000000-0005-0000-0000-0000B8420000}"/>
    <cellStyle name="style1489669824062" xfId="15852" xr:uid="{00000000-0005-0000-0000-0000B9420000}"/>
    <cellStyle name="style1489669824172" xfId="15853" xr:uid="{00000000-0005-0000-0000-0000BA420000}"/>
    <cellStyle name="style1489669824265" xfId="15854" xr:uid="{00000000-0005-0000-0000-0000BB420000}"/>
    <cellStyle name="style1489669824344" xfId="15855" xr:uid="{00000000-0005-0000-0000-0000BC420000}"/>
    <cellStyle name="style1489669824469" xfId="15856" xr:uid="{00000000-0005-0000-0000-0000BD420000}"/>
    <cellStyle name="style1489669824625" xfId="15857" xr:uid="{00000000-0005-0000-0000-0000BE420000}"/>
    <cellStyle name="style1489669824719" xfId="15858" xr:uid="{00000000-0005-0000-0000-0000BF420000}"/>
    <cellStyle name="style1489669824797" xfId="15859" xr:uid="{00000000-0005-0000-0000-0000C0420000}"/>
    <cellStyle name="style1489669824891" xfId="15860" xr:uid="{00000000-0005-0000-0000-0000C1420000}"/>
    <cellStyle name="style1489669824986" xfId="15861" xr:uid="{00000000-0005-0000-0000-0000C2420000}"/>
    <cellStyle name="style1489669825064" xfId="15862" xr:uid="{00000000-0005-0000-0000-0000C3420000}"/>
    <cellStyle name="style1489669825157" xfId="15863" xr:uid="{00000000-0005-0000-0000-0000C4420000}"/>
    <cellStyle name="style1489669825251" xfId="15864" xr:uid="{00000000-0005-0000-0000-0000C5420000}"/>
    <cellStyle name="style1489669825329" xfId="15865" xr:uid="{00000000-0005-0000-0000-0000C6420000}"/>
    <cellStyle name="style1489669825454" xfId="15866" xr:uid="{00000000-0005-0000-0000-0000C7420000}"/>
    <cellStyle name="style1489669825548" xfId="15867" xr:uid="{00000000-0005-0000-0000-0000C8420000}"/>
    <cellStyle name="style1489669825642" xfId="15868" xr:uid="{00000000-0005-0000-0000-0000C9420000}"/>
    <cellStyle name="style1489669825720" xfId="15869" xr:uid="{00000000-0005-0000-0000-0000CA420000}"/>
    <cellStyle name="style1489669825829" xfId="15870" xr:uid="{00000000-0005-0000-0000-0000CB420000}"/>
    <cellStyle name="style1489669825908" xfId="15871" xr:uid="{00000000-0005-0000-0000-0000CC420000}"/>
    <cellStyle name="style1489669825971" xfId="15872" xr:uid="{00000000-0005-0000-0000-0000CD420000}"/>
    <cellStyle name="style1489669826049" xfId="15873" xr:uid="{00000000-0005-0000-0000-0000CE420000}"/>
    <cellStyle name="style1489669826127" xfId="15874" xr:uid="{00000000-0005-0000-0000-0000CF420000}"/>
    <cellStyle name="style1489669826206" xfId="15875" xr:uid="{00000000-0005-0000-0000-0000D0420000}"/>
    <cellStyle name="style1489669826284" xfId="15876" xr:uid="{00000000-0005-0000-0000-0000D1420000}"/>
    <cellStyle name="style1489669826362" xfId="15877" xr:uid="{00000000-0005-0000-0000-0000D2420000}"/>
    <cellStyle name="style1489669826471" xfId="15878" xr:uid="{00000000-0005-0000-0000-0000D3420000}"/>
    <cellStyle name="style1489669826549" xfId="15879" xr:uid="{00000000-0005-0000-0000-0000D4420000}"/>
    <cellStyle name="style1489669826612" xfId="15880" xr:uid="{00000000-0005-0000-0000-0000D5420000}"/>
    <cellStyle name="style1489669826690" xfId="15881" xr:uid="{00000000-0005-0000-0000-0000D6420000}"/>
    <cellStyle name="style1489669867699" xfId="15882" xr:uid="{00000000-0005-0000-0000-0000D7420000}"/>
    <cellStyle name="style1489669867808" xfId="15883" xr:uid="{00000000-0005-0000-0000-0000D8420000}"/>
    <cellStyle name="style1489669867887" xfId="15884" xr:uid="{00000000-0005-0000-0000-0000D9420000}"/>
    <cellStyle name="style1489669867980" xfId="15885" xr:uid="{00000000-0005-0000-0000-0000DA420000}"/>
    <cellStyle name="style1489669868074" xfId="15886" xr:uid="{00000000-0005-0000-0000-0000DB420000}"/>
    <cellStyle name="style1489669868167" xfId="15887" xr:uid="{00000000-0005-0000-0000-0000DC420000}"/>
    <cellStyle name="style1489669868245" xfId="15888" xr:uid="{00000000-0005-0000-0000-0000DD420000}"/>
    <cellStyle name="style1489669868339" xfId="15889" xr:uid="{00000000-0005-0000-0000-0000DE420000}"/>
    <cellStyle name="style1489669868417" xfId="15890" xr:uid="{00000000-0005-0000-0000-0000DF420000}"/>
    <cellStyle name="style1489669868511" xfId="15891" xr:uid="{00000000-0005-0000-0000-0000E0420000}"/>
    <cellStyle name="style1489669868589" xfId="15892" xr:uid="{00000000-0005-0000-0000-0000E1420000}"/>
    <cellStyle name="style1489669868700" xfId="15893" xr:uid="{00000000-0005-0000-0000-0000E2420000}"/>
    <cellStyle name="style1489669868793" xfId="15894" xr:uid="{00000000-0005-0000-0000-0000E3420000}"/>
    <cellStyle name="style1489669868871" xfId="15895" xr:uid="{00000000-0005-0000-0000-0000E4420000}"/>
    <cellStyle name="style1489669868965" xfId="15896" xr:uid="{00000000-0005-0000-0000-0000E5420000}"/>
    <cellStyle name="style1489669869059" xfId="15897" xr:uid="{00000000-0005-0000-0000-0000E6420000}"/>
    <cellStyle name="style1489669869153" xfId="15898" xr:uid="{00000000-0005-0000-0000-0000E7420000}"/>
    <cellStyle name="style1489669869293" xfId="15899" xr:uid="{00000000-0005-0000-0000-0000E8420000}"/>
    <cellStyle name="style1489669869434" xfId="15900" xr:uid="{00000000-0005-0000-0000-0000E9420000}"/>
    <cellStyle name="style1489669869528" xfId="15901" xr:uid="{00000000-0005-0000-0000-0000EA420000}"/>
    <cellStyle name="style1489669869622" xfId="15902" xr:uid="{00000000-0005-0000-0000-0000EB420000}"/>
    <cellStyle name="style1489669869716" xfId="15903" xr:uid="{00000000-0005-0000-0000-0000EC420000}"/>
    <cellStyle name="style1489669869810" xfId="15904" xr:uid="{00000000-0005-0000-0000-0000ED420000}"/>
    <cellStyle name="style1489669869888" xfId="15905" xr:uid="{00000000-0005-0000-0000-0000EE420000}"/>
    <cellStyle name="style1489669869982" xfId="15906" xr:uid="{00000000-0005-0000-0000-0000EF420000}"/>
    <cellStyle name="style1489669870076" xfId="15907" xr:uid="{00000000-0005-0000-0000-0000F0420000}"/>
    <cellStyle name="style1489669870170" xfId="15908" xr:uid="{00000000-0005-0000-0000-0000F1420000}"/>
    <cellStyle name="style1489669870264" xfId="15909" xr:uid="{00000000-0005-0000-0000-0000F2420000}"/>
    <cellStyle name="style1489669870342" xfId="15910" xr:uid="{00000000-0005-0000-0000-0000F3420000}"/>
    <cellStyle name="style1489669870435" xfId="15911" xr:uid="{00000000-0005-0000-0000-0000F4420000}"/>
    <cellStyle name="style1489669870529" xfId="15912" xr:uid="{00000000-0005-0000-0000-0000F5420000}"/>
    <cellStyle name="style1489669870623" xfId="15913" xr:uid="{00000000-0005-0000-0000-0000F6420000}"/>
    <cellStyle name="style1489669870702" xfId="15914" xr:uid="{00000000-0005-0000-0000-0000F7420000}"/>
    <cellStyle name="style1489669870780" xfId="15915" xr:uid="{00000000-0005-0000-0000-0000F8420000}"/>
    <cellStyle name="style1489669870843" xfId="15916" xr:uid="{00000000-0005-0000-0000-0000F9420000}"/>
    <cellStyle name="style1489669870921" xfId="15917" xr:uid="{00000000-0005-0000-0000-0000FA420000}"/>
    <cellStyle name="style1489669870999" xfId="15918" xr:uid="{00000000-0005-0000-0000-0000FB420000}"/>
    <cellStyle name="style1489669871077" xfId="15919" xr:uid="{00000000-0005-0000-0000-0000FC420000}"/>
    <cellStyle name="style1489669871140" xfId="15920" xr:uid="{00000000-0005-0000-0000-0000FD420000}"/>
    <cellStyle name="style1489669871233" xfId="15921" xr:uid="{00000000-0005-0000-0000-0000FE420000}"/>
    <cellStyle name="style1489669871311" xfId="15922" xr:uid="{00000000-0005-0000-0000-0000FF420000}"/>
    <cellStyle name="style1489669871389" xfId="15923" xr:uid="{00000000-0005-0000-0000-000000430000}"/>
    <cellStyle name="style1489669871467" xfId="15924" xr:uid="{00000000-0005-0000-0000-000001430000}"/>
    <cellStyle name="style1489669909977" xfId="15925" xr:uid="{00000000-0005-0000-0000-000002430000}"/>
    <cellStyle name="style1489669910086" xfId="15926" xr:uid="{00000000-0005-0000-0000-000003430000}"/>
    <cellStyle name="style1489669910165" xfId="15927" xr:uid="{00000000-0005-0000-0000-000004430000}"/>
    <cellStyle name="style1489669910258" xfId="15928" xr:uid="{00000000-0005-0000-0000-000005430000}"/>
    <cellStyle name="style1489669910358" xfId="15929" xr:uid="{00000000-0005-0000-0000-000006430000}"/>
    <cellStyle name="style1489669910446" xfId="15930" xr:uid="{00000000-0005-0000-0000-000007430000}"/>
    <cellStyle name="style1489669910555" xfId="15931" xr:uid="{00000000-0005-0000-0000-000008430000}"/>
    <cellStyle name="style1489669910633" xfId="15932" xr:uid="{00000000-0005-0000-0000-000009430000}"/>
    <cellStyle name="style1489669910743" xfId="15933" xr:uid="{00000000-0005-0000-0000-00000A430000}"/>
    <cellStyle name="style1489669910821" xfId="15934" xr:uid="{00000000-0005-0000-0000-00000B430000}"/>
    <cellStyle name="style1489669910916" xfId="15935" xr:uid="{00000000-0005-0000-0000-00000C430000}"/>
    <cellStyle name="style1489669911010" xfId="15936" xr:uid="{00000000-0005-0000-0000-00000D430000}"/>
    <cellStyle name="style1489669911103" xfId="15937" xr:uid="{00000000-0005-0000-0000-00000E430000}"/>
    <cellStyle name="style1489669911182" xfId="15938" xr:uid="{00000000-0005-0000-0000-00000F430000}"/>
    <cellStyle name="style1489669911275" xfId="15939" xr:uid="{00000000-0005-0000-0000-000010430000}"/>
    <cellStyle name="style1489669911373" xfId="15940" xr:uid="{00000000-0005-0000-0000-000011430000}"/>
    <cellStyle name="style1489669911447" xfId="15941" xr:uid="{00000000-0005-0000-0000-000012430000}"/>
    <cellStyle name="style1489669911603" xfId="15942" xr:uid="{00000000-0005-0000-0000-000013430000}"/>
    <cellStyle name="style1489669911743" xfId="15943" xr:uid="{00000000-0005-0000-0000-000014430000}"/>
    <cellStyle name="style1489669911853" xfId="15944" xr:uid="{00000000-0005-0000-0000-000015430000}"/>
    <cellStyle name="style1489669950439" xfId="15945" xr:uid="{00000000-0005-0000-0000-000016430000}"/>
    <cellStyle name="style1489669950549" xfId="15946" xr:uid="{00000000-0005-0000-0000-000017430000}"/>
    <cellStyle name="style1489669950627" xfId="15947" xr:uid="{00000000-0005-0000-0000-000018430000}"/>
    <cellStyle name="style1489669950721" xfId="15948" xr:uid="{00000000-0005-0000-0000-000019430000}"/>
    <cellStyle name="style1489669950814" xfId="15949" xr:uid="{00000000-0005-0000-0000-00001A430000}"/>
    <cellStyle name="style1489669950892" xfId="15950" xr:uid="{00000000-0005-0000-0000-00001B430000}"/>
    <cellStyle name="style1489669950955" xfId="15951" xr:uid="{00000000-0005-0000-0000-00001C430000}"/>
    <cellStyle name="style1489669951050" xfId="15952" xr:uid="{00000000-0005-0000-0000-00001D430000}"/>
    <cellStyle name="style1489669951144" xfId="15953" xr:uid="{00000000-0005-0000-0000-00001E430000}"/>
    <cellStyle name="style1489669951222" xfId="15954" xr:uid="{00000000-0005-0000-0000-00001F430000}"/>
    <cellStyle name="style1489669951316" xfId="15955" xr:uid="{00000000-0005-0000-0000-000020430000}"/>
    <cellStyle name="style1489669951409" xfId="15956" xr:uid="{00000000-0005-0000-0000-000021430000}"/>
    <cellStyle name="style1489669951503" xfId="15957" xr:uid="{00000000-0005-0000-0000-000022430000}"/>
    <cellStyle name="style1489669951596" xfId="15958" xr:uid="{00000000-0005-0000-0000-000023430000}"/>
    <cellStyle name="style1489669951674" xfId="15959" xr:uid="{00000000-0005-0000-0000-000024430000}"/>
    <cellStyle name="style1489669951768" xfId="15960" xr:uid="{00000000-0005-0000-0000-000025430000}"/>
    <cellStyle name="style1489669951862" xfId="15961" xr:uid="{00000000-0005-0000-0000-000026430000}"/>
    <cellStyle name="style1489669951940" xfId="15962" xr:uid="{00000000-0005-0000-0000-000027430000}"/>
    <cellStyle name="style1489669952097" xfId="15963" xr:uid="{00000000-0005-0000-0000-000028430000}"/>
    <cellStyle name="style1489669952222" xfId="15964" xr:uid="{00000000-0005-0000-0000-000029430000}"/>
    <cellStyle name="style1489669952301" xfId="15965" xr:uid="{00000000-0005-0000-0000-00002A430000}"/>
    <cellStyle name="style1489669952394" xfId="15966" xr:uid="{00000000-0005-0000-0000-00002B430000}"/>
    <cellStyle name="style1489669952488" xfId="15967" xr:uid="{00000000-0005-0000-0000-00002C430000}"/>
    <cellStyle name="style1489669952582" xfId="15968" xr:uid="{00000000-0005-0000-0000-00002D430000}"/>
    <cellStyle name="style1489669952676" xfId="15969" xr:uid="{00000000-0005-0000-0000-00002E430000}"/>
    <cellStyle name="style1489669952754" xfId="15970" xr:uid="{00000000-0005-0000-0000-00002F430000}"/>
    <cellStyle name="style1489669952848" xfId="15971" xr:uid="{00000000-0005-0000-0000-000030430000}"/>
    <cellStyle name="style1489669952926" xfId="15972" xr:uid="{00000000-0005-0000-0000-000031430000}"/>
    <cellStyle name="style1489669953019" xfId="15973" xr:uid="{00000000-0005-0000-0000-000032430000}"/>
    <cellStyle name="style1489669953114" xfId="15974" xr:uid="{00000000-0005-0000-0000-000033430000}"/>
    <cellStyle name="style1489669953193" xfId="15975" xr:uid="{00000000-0005-0000-0000-000034430000}"/>
    <cellStyle name="style1489669953302" xfId="15976" xr:uid="{00000000-0005-0000-0000-000035430000}"/>
    <cellStyle name="style1489669953380" xfId="15977" xr:uid="{00000000-0005-0000-0000-000036430000}"/>
    <cellStyle name="style1489669953474" xfId="15978" xr:uid="{00000000-0005-0000-0000-000037430000}"/>
    <cellStyle name="style1489669953583" xfId="15979" xr:uid="{00000000-0005-0000-0000-000038430000}"/>
    <cellStyle name="style1489669992012" xfId="15980" xr:uid="{00000000-0005-0000-0000-000039430000}"/>
    <cellStyle name="style1489669992121" xfId="15981" xr:uid="{00000000-0005-0000-0000-00003A430000}"/>
    <cellStyle name="style1489669992214" xfId="15982" xr:uid="{00000000-0005-0000-0000-00003B430000}"/>
    <cellStyle name="style1489669992294" xfId="15983" xr:uid="{00000000-0005-0000-0000-00003C430000}"/>
    <cellStyle name="style1489669992388" xfId="15984" xr:uid="{00000000-0005-0000-0000-00003D430000}"/>
    <cellStyle name="style1489669992466" xfId="15985" xr:uid="{00000000-0005-0000-0000-00003E430000}"/>
    <cellStyle name="style1489669992528" xfId="15986" xr:uid="{00000000-0005-0000-0000-00003F430000}"/>
    <cellStyle name="style1489669992622" xfId="15987" xr:uid="{00000000-0005-0000-0000-000040430000}"/>
    <cellStyle name="style1489669992717" xfId="15988" xr:uid="{00000000-0005-0000-0000-000041430000}"/>
    <cellStyle name="style1489669992794" xfId="15989" xr:uid="{00000000-0005-0000-0000-000042430000}"/>
    <cellStyle name="style1489669992888" xfId="15990" xr:uid="{00000000-0005-0000-0000-000043430000}"/>
    <cellStyle name="style1489669992966" xfId="15991" xr:uid="{00000000-0005-0000-0000-000044430000}"/>
    <cellStyle name="style1489669993060" xfId="15992" xr:uid="{00000000-0005-0000-0000-000045430000}"/>
    <cellStyle name="style1489669993154" xfId="15993" xr:uid="{00000000-0005-0000-0000-000046430000}"/>
    <cellStyle name="style1489669993247" xfId="15994" xr:uid="{00000000-0005-0000-0000-000047430000}"/>
    <cellStyle name="style1489669993326" xfId="15995" xr:uid="{00000000-0005-0000-0000-000048430000}"/>
    <cellStyle name="style1489669993419" xfId="15996" xr:uid="{00000000-0005-0000-0000-000049430000}"/>
    <cellStyle name="style1489669993497" xfId="15997" xr:uid="{00000000-0005-0000-0000-00004A430000}"/>
    <cellStyle name="style1489669993654" xfId="15998" xr:uid="{00000000-0005-0000-0000-00004B430000}"/>
    <cellStyle name="style1489669993780" xfId="15999" xr:uid="{00000000-0005-0000-0000-00004C430000}"/>
    <cellStyle name="style1489669993858" xfId="16000" xr:uid="{00000000-0005-0000-0000-00004D430000}"/>
    <cellStyle name="style1489669993952" xfId="16001" xr:uid="{00000000-0005-0000-0000-00004E430000}"/>
    <cellStyle name="style1489669994046" xfId="16002" xr:uid="{00000000-0005-0000-0000-00004F430000}"/>
    <cellStyle name="style1489669994139" xfId="16003" xr:uid="{00000000-0005-0000-0000-000050430000}"/>
    <cellStyle name="style1489669994218" xfId="16004" xr:uid="{00000000-0005-0000-0000-000051430000}"/>
    <cellStyle name="style1489669994311" xfId="16005" xr:uid="{00000000-0005-0000-0000-000052430000}"/>
    <cellStyle name="style1489669994405" xfId="16006" xr:uid="{00000000-0005-0000-0000-000053430000}"/>
    <cellStyle name="style1489669994483" xfId="16007" xr:uid="{00000000-0005-0000-0000-000054430000}"/>
    <cellStyle name="style1489669994577" xfId="16008" xr:uid="{00000000-0005-0000-0000-000055430000}"/>
    <cellStyle name="style1489669994655" xfId="16009" xr:uid="{00000000-0005-0000-0000-000056430000}"/>
    <cellStyle name="style1489669994759" xfId="16010" xr:uid="{00000000-0005-0000-0000-000057430000}"/>
    <cellStyle name="style1489669994859" xfId="16011" xr:uid="{00000000-0005-0000-0000-000058430000}"/>
    <cellStyle name="style1489669994938" xfId="16012" xr:uid="{00000000-0005-0000-0000-000059430000}"/>
    <cellStyle name="style1489669995031" xfId="16013" xr:uid="{00000000-0005-0000-0000-00005A430000}"/>
    <cellStyle name="style1489669995109" xfId="16014" xr:uid="{00000000-0005-0000-0000-00005B430000}"/>
    <cellStyle name="style1489739991057" xfId="16015" xr:uid="{00000000-0005-0000-0000-00005C430000}"/>
    <cellStyle name="style1489739991166" xfId="16016" xr:uid="{00000000-0005-0000-0000-00005D430000}"/>
    <cellStyle name="style1489739991276" xfId="16017" xr:uid="{00000000-0005-0000-0000-00005E430000}"/>
    <cellStyle name="style1489739991370" xfId="16018" xr:uid="{00000000-0005-0000-0000-00005F430000}"/>
    <cellStyle name="style1489739991463" xfId="16019" xr:uid="{00000000-0005-0000-0000-000060430000}"/>
    <cellStyle name="style1489739991573" xfId="16020" xr:uid="{00000000-0005-0000-0000-000061430000}"/>
    <cellStyle name="style1489739991666" xfId="16021" xr:uid="{00000000-0005-0000-0000-000062430000}"/>
    <cellStyle name="style1489739991791" xfId="16022" xr:uid="{00000000-0005-0000-0000-000063430000}"/>
    <cellStyle name="style1489739991885" xfId="16023" xr:uid="{00000000-0005-0000-0000-000064430000}"/>
    <cellStyle name="style1489739991995" xfId="16024" xr:uid="{00000000-0005-0000-0000-000065430000}"/>
    <cellStyle name="style1489739992088" xfId="16025" xr:uid="{00000000-0005-0000-0000-000066430000}"/>
    <cellStyle name="style1489739992198" xfId="16026" xr:uid="{00000000-0005-0000-0000-000067430000}"/>
    <cellStyle name="style1489739992307" xfId="16027" xr:uid="{00000000-0005-0000-0000-000068430000}"/>
    <cellStyle name="style1489739992417" xfId="16028" xr:uid="{00000000-0005-0000-0000-000069430000}"/>
    <cellStyle name="style1489739992526" xfId="16029" xr:uid="{00000000-0005-0000-0000-00006A430000}"/>
    <cellStyle name="style1489739992635" xfId="16030" xr:uid="{00000000-0005-0000-0000-00006B430000}"/>
    <cellStyle name="style1489739992745" xfId="16031" xr:uid="{00000000-0005-0000-0000-00006C430000}"/>
    <cellStyle name="style1489739992838" xfId="16032" xr:uid="{00000000-0005-0000-0000-00006D430000}"/>
    <cellStyle name="style1489739992948" xfId="16033" xr:uid="{00000000-0005-0000-0000-00006E430000}"/>
    <cellStyle name="style1489739993042" xfId="16034" xr:uid="{00000000-0005-0000-0000-00006F430000}"/>
    <cellStyle name="style1489739993151" xfId="16035" xr:uid="{00000000-0005-0000-0000-000070430000}"/>
    <cellStyle name="style1489739993260" xfId="16036" xr:uid="{00000000-0005-0000-0000-000071430000}"/>
    <cellStyle name="style1489739993354" xfId="16037" xr:uid="{00000000-0005-0000-0000-000072430000}"/>
    <cellStyle name="style1489739993464" xfId="16038" xr:uid="{00000000-0005-0000-0000-000073430000}"/>
    <cellStyle name="style1489739993573" xfId="16039" xr:uid="{00000000-0005-0000-0000-000074430000}"/>
    <cellStyle name="style1489739993667" xfId="16040" xr:uid="{00000000-0005-0000-0000-000075430000}"/>
    <cellStyle name="style1489739993776" xfId="16041" xr:uid="{00000000-0005-0000-0000-000076430000}"/>
    <cellStyle name="style1489739993885" xfId="16042" xr:uid="{00000000-0005-0000-0000-000077430000}"/>
    <cellStyle name="style1489739993995" xfId="16043" xr:uid="{00000000-0005-0000-0000-000078430000}"/>
    <cellStyle name="style1489739994089" xfId="16044" xr:uid="{00000000-0005-0000-0000-000079430000}"/>
    <cellStyle name="style1489739994198" xfId="16045" xr:uid="{00000000-0005-0000-0000-00007A430000}"/>
    <cellStyle name="style1489740031488" xfId="16046" xr:uid="{00000000-0005-0000-0000-00007B430000}"/>
    <cellStyle name="style1489740031582" xfId="16047" xr:uid="{00000000-0005-0000-0000-00007C430000}"/>
    <cellStyle name="style1489740031676" xfId="16048" xr:uid="{00000000-0005-0000-0000-00007D430000}"/>
    <cellStyle name="style1489740031754" xfId="16049" xr:uid="{00000000-0005-0000-0000-00007E430000}"/>
    <cellStyle name="style1489740031848" xfId="16050" xr:uid="{00000000-0005-0000-0000-00007F430000}"/>
    <cellStyle name="style1489740031942" xfId="16051" xr:uid="{00000000-0005-0000-0000-000080430000}"/>
    <cellStyle name="style1489740032020" xfId="16052" xr:uid="{00000000-0005-0000-0000-000081430000}"/>
    <cellStyle name="style1489740032113" xfId="16053" xr:uid="{00000000-0005-0000-0000-000082430000}"/>
    <cellStyle name="style1489740032192" xfId="16054" xr:uid="{00000000-0005-0000-0000-000083430000}"/>
    <cellStyle name="style1489740032285" xfId="16055" xr:uid="{00000000-0005-0000-0000-000084430000}"/>
    <cellStyle name="style1489740032379" xfId="16056" xr:uid="{00000000-0005-0000-0000-000085430000}"/>
    <cellStyle name="style1489740032520" xfId="16057" xr:uid="{00000000-0005-0000-0000-000086430000}"/>
    <cellStyle name="style1489740032614" xfId="16058" xr:uid="{00000000-0005-0000-0000-000087430000}"/>
    <cellStyle name="style1489740032692" xfId="16059" xr:uid="{00000000-0005-0000-0000-000088430000}"/>
    <cellStyle name="style1489740032801" xfId="16060" xr:uid="{00000000-0005-0000-0000-000089430000}"/>
    <cellStyle name="style1489740032879" xfId="16061" xr:uid="{00000000-0005-0000-0000-00008A430000}"/>
    <cellStyle name="style1489740032973" xfId="16062" xr:uid="{00000000-0005-0000-0000-00008B430000}"/>
    <cellStyle name="style1489740033067" xfId="16063" xr:uid="{00000000-0005-0000-0000-00008C430000}"/>
    <cellStyle name="style1489740033160" xfId="16064" xr:uid="{00000000-0005-0000-0000-00008D430000}"/>
    <cellStyle name="style1489740033254" xfId="16065" xr:uid="{00000000-0005-0000-0000-00008E430000}"/>
    <cellStyle name="style1489740033332" xfId="16066" xr:uid="{00000000-0005-0000-0000-00008F430000}"/>
    <cellStyle name="style1489740033426" xfId="16067" xr:uid="{00000000-0005-0000-0000-000090430000}"/>
    <cellStyle name="style1489740033520" xfId="16068" xr:uid="{00000000-0005-0000-0000-000091430000}"/>
    <cellStyle name="style1489740033598" xfId="16069" xr:uid="{00000000-0005-0000-0000-000092430000}"/>
    <cellStyle name="style1489740033692" xfId="16070" xr:uid="{00000000-0005-0000-0000-000093430000}"/>
    <cellStyle name="style1489740033786" xfId="16071" xr:uid="{00000000-0005-0000-0000-000094430000}"/>
    <cellStyle name="style1489740033864" xfId="16072" xr:uid="{00000000-0005-0000-0000-000095430000}"/>
    <cellStyle name="style1489740034004" xfId="16073" xr:uid="{00000000-0005-0000-0000-000096430000}"/>
    <cellStyle name="style1489740034082" xfId="16074" xr:uid="{00000000-0005-0000-0000-000097430000}"/>
    <cellStyle name="style1489740034176" xfId="16075" xr:uid="{00000000-0005-0000-0000-000098430000}"/>
    <cellStyle name="style1489740034254" xfId="16076" xr:uid="{00000000-0005-0000-0000-000099430000}"/>
    <cellStyle name="style1489740034364" xfId="16077" xr:uid="{00000000-0005-0000-0000-00009A430000}"/>
    <cellStyle name="style1489740034442" xfId="16078" xr:uid="{00000000-0005-0000-0000-00009B430000}"/>
    <cellStyle name="style1489740034520" xfId="16079" xr:uid="{00000000-0005-0000-0000-00009C430000}"/>
    <cellStyle name="style1489740034582" xfId="16080" xr:uid="{00000000-0005-0000-0000-00009D430000}"/>
    <cellStyle name="style1489740034661" xfId="16081" xr:uid="{00000000-0005-0000-0000-00009E430000}"/>
    <cellStyle name="style1489740034739" xfId="16082" xr:uid="{00000000-0005-0000-0000-00009F430000}"/>
    <cellStyle name="style1489740034817" xfId="16083" xr:uid="{00000000-0005-0000-0000-0000A0430000}"/>
    <cellStyle name="style1489740034879" xfId="16084" xr:uid="{00000000-0005-0000-0000-0000A1430000}"/>
    <cellStyle name="style1489740035007" xfId="16085" xr:uid="{00000000-0005-0000-0000-0000A2430000}"/>
    <cellStyle name="style1489740035085" xfId="16086" xr:uid="{00000000-0005-0000-0000-0000A3430000}"/>
    <cellStyle name="style1489740035164" xfId="16087" xr:uid="{00000000-0005-0000-0000-0000A4430000}"/>
    <cellStyle name="style1489740035226" xfId="16088" xr:uid="{00000000-0005-0000-0000-0000A5430000}"/>
    <cellStyle name="style1489740072808" xfId="16089" xr:uid="{00000000-0005-0000-0000-0000A6430000}"/>
    <cellStyle name="style1489740072902" xfId="16090" xr:uid="{00000000-0005-0000-0000-0000A7430000}"/>
    <cellStyle name="style1489740072996" xfId="16091" xr:uid="{00000000-0005-0000-0000-0000A8430000}"/>
    <cellStyle name="style1489740073074" xfId="16092" xr:uid="{00000000-0005-0000-0000-0000A9430000}"/>
    <cellStyle name="style1489740073168" xfId="16093" xr:uid="{00000000-0005-0000-0000-0000AA430000}"/>
    <cellStyle name="style1489740073246" xfId="16094" xr:uid="{00000000-0005-0000-0000-0000AB430000}"/>
    <cellStyle name="style1489740073340" xfId="16095" xr:uid="{00000000-0005-0000-0000-0000AC430000}"/>
    <cellStyle name="style1489740073434" xfId="16096" xr:uid="{00000000-0005-0000-0000-0000AD430000}"/>
    <cellStyle name="style1489740073512" xfId="16097" xr:uid="{00000000-0005-0000-0000-0000AE430000}"/>
    <cellStyle name="style1489740073605" xfId="16098" xr:uid="{00000000-0005-0000-0000-0000AF430000}"/>
    <cellStyle name="style1489740073699" xfId="16099" xr:uid="{00000000-0005-0000-0000-0000B0430000}"/>
    <cellStyle name="style1489740073793" xfId="16100" xr:uid="{00000000-0005-0000-0000-0000B1430000}"/>
    <cellStyle name="style1489740073871" xfId="16101" xr:uid="{00000000-0005-0000-0000-0000B2430000}"/>
    <cellStyle name="style1489740073965" xfId="16102" xr:uid="{00000000-0005-0000-0000-0000B3430000}"/>
    <cellStyle name="style1489740074059" xfId="16103" xr:uid="{00000000-0005-0000-0000-0000B4430000}"/>
    <cellStyle name="style1489740074152" xfId="16104" xr:uid="{00000000-0005-0000-0000-0000B5430000}"/>
    <cellStyle name="style1489740074231" xfId="16105" xr:uid="{00000000-0005-0000-0000-0000B6430000}"/>
    <cellStyle name="style1489740074324" xfId="16106" xr:uid="{00000000-0005-0000-0000-0000B7430000}"/>
    <cellStyle name="style1489740074418" xfId="16107" xr:uid="{00000000-0005-0000-0000-0000B8430000}"/>
    <cellStyle name="style1489740074512" xfId="16108" xr:uid="{00000000-0005-0000-0000-0000B9430000}"/>
    <cellStyle name="style1489740074606" xfId="16109" xr:uid="{00000000-0005-0000-0000-0000BA430000}"/>
    <cellStyle name="style1489740074684" xfId="16110" xr:uid="{00000000-0005-0000-0000-0000BB430000}"/>
    <cellStyle name="style1489740074777" xfId="16111" xr:uid="{00000000-0005-0000-0000-0000BC430000}"/>
    <cellStyle name="style1489740074871" xfId="16112" xr:uid="{00000000-0005-0000-0000-0000BD430000}"/>
    <cellStyle name="style1489740074949" xfId="16113" xr:uid="{00000000-0005-0000-0000-0000BE430000}"/>
    <cellStyle name="style1489740075043" xfId="16114" xr:uid="{00000000-0005-0000-0000-0000BF430000}"/>
    <cellStyle name="style1489740075121" xfId="16115" xr:uid="{00000000-0005-0000-0000-0000C0430000}"/>
    <cellStyle name="style1489740075231" xfId="16116" xr:uid="{00000000-0005-0000-0000-0000C1430000}"/>
    <cellStyle name="style1489740075309" xfId="16117" xr:uid="{00000000-0005-0000-0000-0000C2430000}"/>
    <cellStyle name="style1489740075402" xfId="16118" xr:uid="{00000000-0005-0000-0000-0000C3430000}"/>
    <cellStyle name="style1489740075496" xfId="16119" xr:uid="{00000000-0005-0000-0000-0000C4430000}"/>
    <cellStyle name="style1489740113252" xfId="16120" xr:uid="{00000000-0005-0000-0000-0000C5430000}"/>
    <cellStyle name="style1489740113346" xfId="16121" xr:uid="{00000000-0005-0000-0000-0000C6430000}"/>
    <cellStyle name="style1489740113440" xfId="16122" xr:uid="{00000000-0005-0000-0000-0000C7430000}"/>
    <cellStyle name="style1489740113533" xfId="16123" xr:uid="{00000000-0005-0000-0000-0000C8430000}"/>
    <cellStyle name="style1489740113612" xfId="16124" xr:uid="{00000000-0005-0000-0000-0000C9430000}"/>
    <cellStyle name="style1489740113705" xfId="16125" xr:uid="{00000000-0005-0000-0000-0000CA430000}"/>
    <cellStyle name="style1489740113799" xfId="16126" xr:uid="{00000000-0005-0000-0000-0000CB430000}"/>
    <cellStyle name="style1489740113877" xfId="16127" xr:uid="{00000000-0005-0000-0000-0000CC430000}"/>
    <cellStyle name="style1489740113971" xfId="16128" xr:uid="{00000000-0005-0000-0000-0000CD430000}"/>
    <cellStyle name="style1489740114049" xfId="16129" xr:uid="{00000000-0005-0000-0000-0000CE430000}"/>
    <cellStyle name="style1489740114143" xfId="16130" xr:uid="{00000000-0005-0000-0000-0000CF430000}"/>
    <cellStyle name="style1489740114237" xfId="16131" xr:uid="{00000000-0005-0000-0000-0000D0430000}"/>
    <cellStyle name="style1489740114330" xfId="16132" xr:uid="{00000000-0005-0000-0000-0000D1430000}"/>
    <cellStyle name="style1489740114408" xfId="16133" xr:uid="{00000000-0005-0000-0000-0000D2430000}"/>
    <cellStyle name="style1489740114502" xfId="16134" xr:uid="{00000000-0005-0000-0000-0000D3430000}"/>
    <cellStyle name="style1489740114596" xfId="16135" xr:uid="{00000000-0005-0000-0000-0000D4430000}"/>
    <cellStyle name="style1489740114690" xfId="16136" xr:uid="{00000000-0005-0000-0000-0000D5430000}"/>
    <cellStyle name="style1489740114783" xfId="16137" xr:uid="{00000000-0005-0000-0000-0000D6430000}"/>
    <cellStyle name="style1489740114877" xfId="16138" xr:uid="{00000000-0005-0000-0000-0000D7430000}"/>
    <cellStyle name="style1489740114955" xfId="16139" xr:uid="{00000000-0005-0000-0000-0000D8430000}"/>
    <cellStyle name="style1489740115049" xfId="16140" xr:uid="{00000000-0005-0000-0000-0000D9430000}"/>
    <cellStyle name="style1489740115127" xfId="16141" xr:uid="{00000000-0005-0000-0000-0000DA430000}"/>
    <cellStyle name="style1489740115221" xfId="16142" xr:uid="{00000000-0005-0000-0000-0000DB430000}"/>
    <cellStyle name="style1489740115315" xfId="16143" xr:uid="{00000000-0005-0000-0000-0000DC430000}"/>
    <cellStyle name="style1489740115393" xfId="16144" xr:uid="{00000000-0005-0000-0000-0000DD430000}"/>
    <cellStyle name="style1489740115487" xfId="16145" xr:uid="{00000000-0005-0000-0000-0000DE430000}"/>
    <cellStyle name="style1489740115581" xfId="16146" xr:uid="{00000000-0005-0000-0000-0000DF430000}"/>
    <cellStyle name="style1489740115706" xfId="16147" xr:uid="{00000000-0005-0000-0000-0000E0430000}"/>
    <cellStyle name="style1489740115799" xfId="16148" xr:uid="{00000000-0005-0000-0000-0000E1430000}"/>
    <cellStyle name="style1489740115877" xfId="16149" xr:uid="{00000000-0005-0000-0000-0000E2430000}"/>
    <cellStyle name="style1489740115971" xfId="16150" xr:uid="{00000000-0005-0000-0000-0000E3430000}"/>
    <cellStyle name="style1489740116065" xfId="16151" xr:uid="{00000000-0005-0000-0000-0000E4430000}"/>
    <cellStyle name="style1489740116143" xfId="16152" xr:uid="{00000000-0005-0000-0000-0000E5430000}"/>
    <cellStyle name="style1489740116221" xfId="16153" xr:uid="{00000000-0005-0000-0000-0000E6430000}"/>
    <cellStyle name="style1489740116299" xfId="16154" xr:uid="{00000000-0005-0000-0000-0000E7430000}"/>
    <cellStyle name="style1489740116362" xfId="16155" xr:uid="{00000000-0005-0000-0000-0000E8430000}"/>
    <cellStyle name="style1489740116440" xfId="16156" xr:uid="{00000000-0005-0000-0000-0000E9430000}"/>
    <cellStyle name="style1489740116518" xfId="16157" xr:uid="{00000000-0005-0000-0000-0000EA430000}"/>
    <cellStyle name="style1489740116596" xfId="16158" xr:uid="{00000000-0005-0000-0000-0000EB430000}"/>
    <cellStyle name="style1489740116706" xfId="16159" xr:uid="{00000000-0005-0000-0000-0000EC430000}"/>
    <cellStyle name="style1489740116784" xfId="16160" xr:uid="{00000000-0005-0000-0000-0000ED430000}"/>
    <cellStyle name="style1489740116862" xfId="16161" xr:uid="{00000000-0005-0000-0000-0000EE430000}"/>
    <cellStyle name="style1489740116924" xfId="16162" xr:uid="{00000000-0005-0000-0000-0000EF430000}"/>
    <cellStyle name="style1489740155257" xfId="16163" xr:uid="{00000000-0005-0000-0000-0000F0430000}"/>
    <cellStyle name="style1489740155366" xfId="16164" xr:uid="{00000000-0005-0000-0000-0000F1430000}"/>
    <cellStyle name="style1489740155445" xfId="16165" xr:uid="{00000000-0005-0000-0000-0000F2430000}"/>
    <cellStyle name="style1489740155538" xfId="16166" xr:uid="{00000000-0005-0000-0000-0000F3430000}"/>
    <cellStyle name="style1489740155616" xfId="16167" xr:uid="{00000000-0005-0000-0000-0000F4430000}"/>
    <cellStyle name="style1489740155710" xfId="16168" xr:uid="{00000000-0005-0000-0000-0000F5430000}"/>
    <cellStyle name="style1489740155804" xfId="16169" xr:uid="{00000000-0005-0000-0000-0000F6430000}"/>
    <cellStyle name="style1489740155882" xfId="16170" xr:uid="{00000000-0005-0000-0000-0000F7430000}"/>
    <cellStyle name="style1489740155976" xfId="16171" xr:uid="{00000000-0005-0000-0000-0000F8430000}"/>
    <cellStyle name="style1489740156070" xfId="16172" xr:uid="{00000000-0005-0000-0000-0000F9430000}"/>
    <cellStyle name="style1489740156148" xfId="16173" xr:uid="{00000000-0005-0000-0000-0000FA430000}"/>
    <cellStyle name="style1489740156242" xfId="16174" xr:uid="{00000000-0005-0000-0000-0000FB430000}"/>
    <cellStyle name="style1489740156335" xfId="16175" xr:uid="{00000000-0005-0000-0000-0000FC430000}"/>
    <cellStyle name="style1489740156429" xfId="16176" xr:uid="{00000000-0005-0000-0000-0000FD430000}"/>
    <cellStyle name="style1489740156523" xfId="16177" xr:uid="{00000000-0005-0000-0000-0000FE430000}"/>
    <cellStyle name="style1489740156617" xfId="16178" xr:uid="{00000000-0005-0000-0000-0000FF430000}"/>
    <cellStyle name="style1489740156695" xfId="16179" xr:uid="{00000000-0005-0000-0000-000000440000}"/>
    <cellStyle name="style1489740156788" xfId="16180" xr:uid="{00000000-0005-0000-0000-000001440000}"/>
    <cellStyle name="style1489740156882" xfId="16181" xr:uid="{00000000-0005-0000-0000-000002440000}"/>
    <cellStyle name="style1489740156976" xfId="16182" xr:uid="{00000000-0005-0000-0000-000003440000}"/>
    <cellStyle name="style1489740157054" xfId="16183" xr:uid="{00000000-0005-0000-0000-000004440000}"/>
    <cellStyle name="style1489740157148" xfId="16184" xr:uid="{00000000-0005-0000-0000-000005440000}"/>
    <cellStyle name="style1489740157242" xfId="16185" xr:uid="{00000000-0005-0000-0000-000006440000}"/>
    <cellStyle name="style1489740157335" xfId="16186" xr:uid="{00000000-0005-0000-0000-000007440000}"/>
    <cellStyle name="style1489740157414" xfId="16187" xr:uid="{00000000-0005-0000-0000-000008440000}"/>
    <cellStyle name="style1489740157507" xfId="16188" xr:uid="{00000000-0005-0000-0000-000009440000}"/>
    <cellStyle name="style1489740157585" xfId="16189" xr:uid="{00000000-0005-0000-0000-00000A440000}"/>
    <cellStyle name="style1489740157695" xfId="16190" xr:uid="{00000000-0005-0000-0000-00000B440000}"/>
    <cellStyle name="style1489740157773" xfId="16191" xr:uid="{00000000-0005-0000-0000-00000C440000}"/>
    <cellStyle name="style1489740157867" xfId="16192" xr:uid="{00000000-0005-0000-0000-00000D440000}"/>
    <cellStyle name="style1489740157960" xfId="16193" xr:uid="{00000000-0005-0000-0000-00000E440000}"/>
    <cellStyle name="style1489740158054" xfId="16194" xr:uid="{00000000-0005-0000-0000-00000F440000}"/>
    <cellStyle name="style1489740158132" xfId="16195" xr:uid="{00000000-0005-0000-0000-000010440000}"/>
    <cellStyle name="style1489740158195" xfId="16196" xr:uid="{00000000-0005-0000-0000-000011440000}"/>
    <cellStyle name="style1489740158273" xfId="16197" xr:uid="{00000000-0005-0000-0000-000012440000}"/>
    <cellStyle name="style1489740158351" xfId="16198" xr:uid="{00000000-0005-0000-0000-000013440000}"/>
    <cellStyle name="style1489740158429" xfId="16199" xr:uid="{00000000-0005-0000-0000-000014440000}"/>
    <cellStyle name="style1489740158507" xfId="16200" xr:uid="{00000000-0005-0000-0000-000015440000}"/>
    <cellStyle name="style1489740158570" xfId="16201" xr:uid="{00000000-0005-0000-0000-000016440000}"/>
    <cellStyle name="style1489740158664" xfId="16202" xr:uid="{00000000-0005-0000-0000-000017440000}"/>
    <cellStyle name="style1489740158742" xfId="16203" xr:uid="{00000000-0005-0000-0000-000018440000}"/>
    <cellStyle name="style1489740158804" xfId="16204" xr:uid="{00000000-0005-0000-0000-000019440000}"/>
    <cellStyle name="style1489740158882" xfId="16205" xr:uid="{00000000-0005-0000-0000-00001A440000}"/>
    <cellStyle name="style1489740196050" xfId="16206" xr:uid="{00000000-0005-0000-0000-00001B440000}"/>
    <cellStyle name="style1489740196144" xfId="16207" xr:uid="{00000000-0005-0000-0000-00001C440000}"/>
    <cellStyle name="style1489740196316" xfId="16208" xr:uid="{00000000-0005-0000-0000-00001D440000}"/>
    <cellStyle name="style1489740196410" xfId="16209" xr:uid="{00000000-0005-0000-0000-00001E440000}"/>
    <cellStyle name="style1489740196504" xfId="16210" xr:uid="{00000000-0005-0000-0000-00001F440000}"/>
    <cellStyle name="style1489740196613" xfId="16211" xr:uid="{00000000-0005-0000-0000-000020440000}"/>
    <cellStyle name="style1489740196707" xfId="16212" xr:uid="{00000000-0005-0000-0000-000021440000}"/>
    <cellStyle name="style1489740196816" xfId="16213" xr:uid="{00000000-0005-0000-0000-000022440000}"/>
    <cellStyle name="style1489740196910" xfId="16214" xr:uid="{00000000-0005-0000-0000-000023440000}"/>
    <cellStyle name="style1489740196988" xfId="16215" xr:uid="{00000000-0005-0000-0000-000024440000}"/>
    <cellStyle name="style1489740197082" xfId="16216" xr:uid="{00000000-0005-0000-0000-000025440000}"/>
    <cellStyle name="style1489740197175" xfId="16217" xr:uid="{00000000-0005-0000-0000-000026440000}"/>
    <cellStyle name="style1489740197254" xfId="16218" xr:uid="{00000000-0005-0000-0000-000027440000}"/>
    <cellStyle name="style1489740197347" xfId="16219" xr:uid="{00000000-0005-0000-0000-000028440000}"/>
    <cellStyle name="style1489740197457" xfId="16220" xr:uid="{00000000-0005-0000-0000-000029440000}"/>
    <cellStyle name="style1489740197550" xfId="16221" xr:uid="{00000000-0005-0000-0000-00002A440000}"/>
    <cellStyle name="style1489740197660" xfId="16222" xr:uid="{00000000-0005-0000-0000-00002B440000}"/>
    <cellStyle name="style1489740197769" xfId="16223" xr:uid="{00000000-0005-0000-0000-00002C440000}"/>
    <cellStyle name="style1489740197863" xfId="16224" xr:uid="{00000000-0005-0000-0000-00002D440000}"/>
    <cellStyle name="style1489740197972" xfId="16225" xr:uid="{00000000-0005-0000-0000-00002E440000}"/>
    <cellStyle name="style1489740235479" xfId="16226" xr:uid="{00000000-0005-0000-0000-00002F440000}"/>
    <cellStyle name="style1489740235589" xfId="16227" xr:uid="{00000000-0005-0000-0000-000030440000}"/>
    <cellStyle name="style1489740235667" xfId="16228" xr:uid="{00000000-0005-0000-0000-000031440000}"/>
    <cellStyle name="style1489740235761" xfId="16229" xr:uid="{00000000-0005-0000-0000-000032440000}"/>
    <cellStyle name="style1489740235854" xfId="16230" xr:uid="{00000000-0005-0000-0000-000033440000}"/>
    <cellStyle name="style1489740235933" xfId="16231" xr:uid="{00000000-0005-0000-0000-000034440000}"/>
    <cellStyle name="style1489740235995" xfId="16232" xr:uid="{00000000-0005-0000-0000-000035440000}"/>
    <cellStyle name="style1489740236089" xfId="16233" xr:uid="{00000000-0005-0000-0000-000036440000}"/>
    <cellStyle name="style1489740236183" xfId="16234" xr:uid="{00000000-0005-0000-0000-000037440000}"/>
    <cellStyle name="style1489740236261" xfId="16235" xr:uid="{00000000-0005-0000-0000-000038440000}"/>
    <cellStyle name="style1489740236354" xfId="16236" xr:uid="{00000000-0005-0000-0000-000039440000}"/>
    <cellStyle name="style1489740236448" xfId="16237" xr:uid="{00000000-0005-0000-0000-00003A440000}"/>
    <cellStyle name="style1489740236526" xfId="16238" xr:uid="{00000000-0005-0000-0000-00003B440000}"/>
    <cellStyle name="style1489740236620" xfId="16239" xr:uid="{00000000-0005-0000-0000-00003C440000}"/>
    <cellStyle name="style1489740236698" xfId="16240" xr:uid="{00000000-0005-0000-0000-00003D440000}"/>
    <cellStyle name="style1489740236792" xfId="16241" xr:uid="{00000000-0005-0000-0000-00003E440000}"/>
    <cellStyle name="style1489740236886" xfId="16242" xr:uid="{00000000-0005-0000-0000-00003F440000}"/>
    <cellStyle name="style1489740236964" xfId="16243" xr:uid="{00000000-0005-0000-0000-000040440000}"/>
    <cellStyle name="style1489740237073" xfId="16244" xr:uid="{00000000-0005-0000-0000-000041440000}"/>
    <cellStyle name="style1489740237167" xfId="16245" xr:uid="{00000000-0005-0000-0000-000042440000}"/>
    <cellStyle name="style1489740237245" xfId="16246" xr:uid="{00000000-0005-0000-0000-000043440000}"/>
    <cellStyle name="style1489740237339" xfId="16247" xr:uid="{00000000-0005-0000-0000-000044440000}"/>
    <cellStyle name="style1489740237433" xfId="16248" xr:uid="{00000000-0005-0000-0000-000045440000}"/>
    <cellStyle name="style1489740237511" xfId="16249" xr:uid="{00000000-0005-0000-0000-000046440000}"/>
    <cellStyle name="style1489740237605" xfId="16250" xr:uid="{00000000-0005-0000-0000-000047440000}"/>
    <cellStyle name="style1489740237698" xfId="16251" xr:uid="{00000000-0005-0000-0000-000048440000}"/>
    <cellStyle name="style1489740237777" xfId="16252" xr:uid="{00000000-0005-0000-0000-000049440000}"/>
    <cellStyle name="style1489740237870" xfId="16253" xr:uid="{00000000-0005-0000-0000-00004A440000}"/>
    <cellStyle name="style1489740237964" xfId="16254" xr:uid="{00000000-0005-0000-0000-00004B440000}"/>
    <cellStyle name="style1489740238042" xfId="16255" xr:uid="{00000000-0005-0000-0000-00004C440000}"/>
    <cellStyle name="style1489740238136" xfId="16256" xr:uid="{00000000-0005-0000-0000-00004D440000}"/>
    <cellStyle name="style1489740238230" xfId="16257" xr:uid="{00000000-0005-0000-0000-00004E440000}"/>
    <cellStyle name="style1489740238323" xfId="16258" xr:uid="{00000000-0005-0000-0000-00004F440000}"/>
    <cellStyle name="style1489740238417" xfId="16259" xr:uid="{00000000-0005-0000-0000-000050440000}"/>
    <cellStyle name="style1489740238495" xfId="16260" xr:uid="{00000000-0005-0000-0000-000051440000}"/>
    <cellStyle name="style1489740276015" xfId="16261" xr:uid="{00000000-0005-0000-0000-000052440000}"/>
    <cellStyle name="style1489740276108" xfId="16262" xr:uid="{00000000-0005-0000-0000-000053440000}"/>
    <cellStyle name="style1489740276202" xfId="16263" xr:uid="{00000000-0005-0000-0000-000054440000}"/>
    <cellStyle name="style1489740276296" xfId="16264" xr:uid="{00000000-0005-0000-0000-000055440000}"/>
    <cellStyle name="style1489740276390" xfId="16265" xr:uid="{00000000-0005-0000-0000-000056440000}"/>
    <cellStyle name="style1489740276452" xfId="16266" xr:uid="{00000000-0005-0000-0000-000057440000}"/>
    <cellStyle name="style1489740276530" xfId="16267" xr:uid="{00000000-0005-0000-0000-000058440000}"/>
    <cellStyle name="style1489740276624" xfId="16268" xr:uid="{00000000-0005-0000-0000-000059440000}"/>
    <cellStyle name="style1489740276702" xfId="16269" xr:uid="{00000000-0005-0000-0000-00005A440000}"/>
    <cellStyle name="style1489740276796" xfId="16270" xr:uid="{00000000-0005-0000-0000-00005B440000}"/>
    <cellStyle name="style1489740276874" xfId="16271" xr:uid="{00000000-0005-0000-0000-00005C440000}"/>
    <cellStyle name="style1489740276968" xfId="16272" xr:uid="{00000000-0005-0000-0000-00005D440000}"/>
    <cellStyle name="style1489740277062" xfId="16273" xr:uid="{00000000-0005-0000-0000-00005E440000}"/>
    <cellStyle name="style1489740277140" xfId="16274" xr:uid="{00000000-0005-0000-0000-00005F440000}"/>
    <cellStyle name="style1489740277234" xfId="16275" xr:uid="{00000000-0005-0000-0000-000060440000}"/>
    <cellStyle name="style1489740277327" xfId="16276" xr:uid="{00000000-0005-0000-0000-000061440000}"/>
    <cellStyle name="style1489740277421" xfId="16277" xr:uid="{00000000-0005-0000-0000-000062440000}"/>
    <cellStyle name="style1489740277499" xfId="16278" xr:uid="{00000000-0005-0000-0000-000063440000}"/>
    <cellStyle name="style1489740277609" xfId="16279" xr:uid="{00000000-0005-0000-0000-000064440000}"/>
    <cellStyle name="style1489740277687" xfId="16280" xr:uid="{00000000-0005-0000-0000-000065440000}"/>
    <cellStyle name="style1489740277781" xfId="16281" xr:uid="{00000000-0005-0000-0000-000066440000}"/>
    <cellStyle name="style1489740277874" xfId="16282" xr:uid="{00000000-0005-0000-0000-000067440000}"/>
    <cellStyle name="style1489740277952" xfId="16283" xr:uid="{00000000-0005-0000-0000-000068440000}"/>
    <cellStyle name="style1489740278046" xfId="16284" xr:uid="{00000000-0005-0000-0000-000069440000}"/>
    <cellStyle name="style1489740278140" xfId="16285" xr:uid="{00000000-0005-0000-0000-00006A440000}"/>
    <cellStyle name="style1489740278218" xfId="16286" xr:uid="{00000000-0005-0000-0000-00006B440000}"/>
    <cellStyle name="style1489740278312" xfId="16287" xr:uid="{00000000-0005-0000-0000-00006C440000}"/>
    <cellStyle name="style1489740278406" xfId="16288" xr:uid="{00000000-0005-0000-0000-00006D440000}"/>
    <cellStyle name="style1489740278484" xfId="16289" xr:uid="{00000000-0005-0000-0000-00006E440000}"/>
    <cellStyle name="style1489740278577" xfId="16290" xr:uid="{00000000-0005-0000-0000-00006F440000}"/>
    <cellStyle name="style1489740278671" xfId="16291" xr:uid="{00000000-0005-0000-0000-000070440000}"/>
    <cellStyle name="style1489740278765" xfId="16292" xr:uid="{00000000-0005-0000-0000-000071440000}"/>
    <cellStyle name="style1489740278859" xfId="16293" xr:uid="{00000000-0005-0000-0000-000072440000}"/>
    <cellStyle name="style1489740278952" xfId="16294" xr:uid="{00000000-0005-0000-0000-000073440000}"/>
    <cellStyle name="style1489740279031" xfId="16295" xr:uid="{00000000-0005-0000-0000-000074440000}"/>
    <cellStyle name="style1489740649591" xfId="16296" xr:uid="{00000000-0005-0000-0000-000075440000}"/>
    <cellStyle name="style1489740649716" xfId="16297" xr:uid="{00000000-0005-0000-0000-000076440000}"/>
    <cellStyle name="style1489740649841" xfId="16298" xr:uid="{00000000-0005-0000-0000-000077440000}"/>
    <cellStyle name="style1489740649841 2" xfId="29814" xr:uid="{00000000-0005-0000-0000-000078440000}"/>
    <cellStyle name="style1489740649950" xfId="16299" xr:uid="{00000000-0005-0000-0000-000079440000}"/>
    <cellStyle name="style1489740649950 2" xfId="29858" xr:uid="{00000000-0005-0000-0000-00007A440000}"/>
    <cellStyle name="style1489740650075" xfId="16300" xr:uid="{00000000-0005-0000-0000-00007B440000}"/>
    <cellStyle name="style1489740650185" xfId="16301" xr:uid="{00000000-0005-0000-0000-00007C440000}"/>
    <cellStyle name="style1489740650185 2" xfId="29817" xr:uid="{00000000-0005-0000-0000-00007D440000}"/>
    <cellStyle name="style1489740650294" xfId="16302" xr:uid="{00000000-0005-0000-0000-00007E440000}"/>
    <cellStyle name="style1489740650404" xfId="16303" xr:uid="{00000000-0005-0000-0000-00007F440000}"/>
    <cellStyle name="style1489740650404 2" xfId="29820" xr:uid="{00000000-0005-0000-0000-000080440000}"/>
    <cellStyle name="style1489740650497" xfId="16304" xr:uid="{00000000-0005-0000-0000-000081440000}"/>
    <cellStyle name="style1489740650497 2" xfId="29823" xr:uid="{00000000-0005-0000-0000-000082440000}"/>
    <cellStyle name="style1489740650607" xfId="16305" xr:uid="{00000000-0005-0000-0000-000083440000}"/>
    <cellStyle name="style1489740650607 2" xfId="29829" xr:uid="{00000000-0005-0000-0000-000084440000}"/>
    <cellStyle name="style1489740650763" xfId="16306" xr:uid="{00000000-0005-0000-0000-000085440000}"/>
    <cellStyle name="style1489740650763 2" xfId="29838" xr:uid="{00000000-0005-0000-0000-000086440000}"/>
    <cellStyle name="style1489740650888" xfId="16307" xr:uid="{00000000-0005-0000-0000-000087440000}"/>
    <cellStyle name="style1489740650888 2" xfId="29824" xr:uid="{00000000-0005-0000-0000-000088440000}"/>
    <cellStyle name="style1489740650966" xfId="16308" xr:uid="{00000000-0005-0000-0000-000089440000}"/>
    <cellStyle name="style1489740650966 2" xfId="29830" xr:uid="{00000000-0005-0000-0000-00008A440000}"/>
    <cellStyle name="style1489740651060" xfId="16309" xr:uid="{00000000-0005-0000-0000-00008B440000}"/>
    <cellStyle name="style1489740651060 2" xfId="29839" xr:uid="{00000000-0005-0000-0000-00008C440000}"/>
    <cellStyle name="style1489740651169" xfId="16310" xr:uid="{00000000-0005-0000-0000-00008D440000}"/>
    <cellStyle name="style1489740651169 2" xfId="29883" xr:uid="{00000000-0005-0000-0000-00008E440000}"/>
    <cellStyle name="style1489740651310" xfId="16311" xr:uid="{00000000-0005-0000-0000-00008F440000}"/>
    <cellStyle name="style1489740651310 2" xfId="29840" xr:uid="{00000000-0005-0000-0000-000090440000}"/>
    <cellStyle name="style1489740651419" xfId="16312" xr:uid="{00000000-0005-0000-0000-000091440000}"/>
    <cellStyle name="style1489740651419 2" xfId="29841" xr:uid="{00000000-0005-0000-0000-000092440000}"/>
    <cellStyle name="style1489740651529" xfId="16313" xr:uid="{00000000-0005-0000-0000-000093440000}"/>
    <cellStyle name="style1489740651654" xfId="16314" xr:uid="{00000000-0005-0000-0000-000094440000}"/>
    <cellStyle name="style1489740651779" xfId="16315" xr:uid="{00000000-0005-0000-0000-000095440000}"/>
    <cellStyle name="style1489740651779 2" xfId="29860" xr:uid="{00000000-0005-0000-0000-000096440000}"/>
    <cellStyle name="style1489740651888" xfId="16316" xr:uid="{00000000-0005-0000-0000-000097440000}"/>
    <cellStyle name="style1489740651888 2" xfId="29861" xr:uid="{00000000-0005-0000-0000-000098440000}"/>
    <cellStyle name="style1489740651998" xfId="16317" xr:uid="{00000000-0005-0000-0000-000099440000}"/>
    <cellStyle name="style1489740651998 2" xfId="29859" xr:uid="{00000000-0005-0000-0000-00009A440000}"/>
    <cellStyle name="style1489740652107" xfId="16318" xr:uid="{00000000-0005-0000-0000-00009B440000}"/>
    <cellStyle name="style1489740652107 2" xfId="29862" xr:uid="{00000000-0005-0000-0000-00009C440000}"/>
    <cellStyle name="style1489740652201" xfId="16319" xr:uid="{00000000-0005-0000-0000-00009D440000}"/>
    <cellStyle name="style1489740652201 2" xfId="29863" xr:uid="{00000000-0005-0000-0000-00009E440000}"/>
    <cellStyle name="style1489740652310" xfId="16320" xr:uid="{00000000-0005-0000-0000-00009F440000}"/>
    <cellStyle name="style1489740652310 2" xfId="29864" xr:uid="{00000000-0005-0000-0000-0000A0440000}"/>
    <cellStyle name="style1489740652435" xfId="16321" xr:uid="{00000000-0005-0000-0000-0000A1440000}"/>
    <cellStyle name="style1489740652560" xfId="16322" xr:uid="{00000000-0005-0000-0000-0000A2440000}"/>
    <cellStyle name="style1489740652560 2" xfId="29865" xr:uid="{00000000-0005-0000-0000-0000A3440000}"/>
    <cellStyle name="style1489740652670" xfId="16323" xr:uid="{00000000-0005-0000-0000-0000A4440000}"/>
    <cellStyle name="style1489740652670 2" xfId="29866" xr:uid="{00000000-0005-0000-0000-0000A5440000}"/>
    <cellStyle name="style1489740652810" xfId="16324" xr:uid="{00000000-0005-0000-0000-0000A6440000}"/>
    <cellStyle name="style1489740652810 2" xfId="29867" xr:uid="{00000000-0005-0000-0000-0000A7440000}"/>
    <cellStyle name="style1489740652920" xfId="16325" xr:uid="{00000000-0005-0000-0000-0000A8440000}"/>
    <cellStyle name="style1489740652920 2" xfId="29868" xr:uid="{00000000-0005-0000-0000-0000A9440000}"/>
    <cellStyle name="style1489740653091" xfId="16326" xr:uid="{00000000-0005-0000-0000-0000AA440000}"/>
    <cellStyle name="style1489740653091 2" xfId="29884" xr:uid="{00000000-0005-0000-0000-0000AB440000}"/>
    <cellStyle name="style1489740653185" xfId="16327" xr:uid="{00000000-0005-0000-0000-0000AC440000}"/>
    <cellStyle name="style1489740653185 2" xfId="29885" xr:uid="{00000000-0005-0000-0000-0000AD440000}"/>
    <cellStyle name="style1489740697214" xfId="16328" xr:uid="{00000000-0005-0000-0000-0000AE440000}"/>
    <cellStyle name="style1489740697307" xfId="16329" xr:uid="{00000000-0005-0000-0000-0000AF440000}"/>
    <cellStyle name="style1489740697401" xfId="16330" xr:uid="{00000000-0005-0000-0000-0000B0440000}"/>
    <cellStyle name="style1489740697401 2" xfId="29815" xr:uid="{00000000-0005-0000-0000-0000B1440000}"/>
    <cellStyle name="style1489740697495" xfId="16331" xr:uid="{00000000-0005-0000-0000-0000B2440000}"/>
    <cellStyle name="style1489740697495 2" xfId="29847" xr:uid="{00000000-0005-0000-0000-0000B3440000}"/>
    <cellStyle name="style1489740697573" xfId="16332" xr:uid="{00000000-0005-0000-0000-0000B4440000}"/>
    <cellStyle name="style1489740697667" xfId="16333" xr:uid="{00000000-0005-0000-0000-0000B5440000}"/>
    <cellStyle name="style1489740697667 2" xfId="29818" xr:uid="{00000000-0005-0000-0000-0000B6440000}"/>
    <cellStyle name="style1489740697760" xfId="16334" xr:uid="{00000000-0005-0000-0000-0000B7440000}"/>
    <cellStyle name="style1489740697854" xfId="16335" xr:uid="{00000000-0005-0000-0000-0000B8440000}"/>
    <cellStyle name="style1489740697854 2" xfId="29821" xr:uid="{00000000-0005-0000-0000-0000B9440000}"/>
    <cellStyle name="style1489740697932" xfId="16336" xr:uid="{00000000-0005-0000-0000-0000BA440000}"/>
    <cellStyle name="style1489740697932 2" xfId="29825" xr:uid="{00000000-0005-0000-0000-0000BB440000}"/>
    <cellStyle name="style1489740698042" xfId="16337" xr:uid="{00000000-0005-0000-0000-0000BC440000}"/>
    <cellStyle name="style1489740698042 2" xfId="29831" xr:uid="{00000000-0005-0000-0000-0000BD440000}"/>
    <cellStyle name="style1489740698151" xfId="16338" xr:uid="{00000000-0005-0000-0000-0000BE440000}"/>
    <cellStyle name="style1489740698151 2" xfId="29835" xr:uid="{00000000-0005-0000-0000-0000BF440000}"/>
    <cellStyle name="style1489740698245" xfId="16339" xr:uid="{00000000-0005-0000-0000-0000C0440000}"/>
    <cellStyle name="style1489740698245 2" xfId="29826" xr:uid="{00000000-0005-0000-0000-0000C1440000}"/>
    <cellStyle name="style1489740698323" xfId="16340" xr:uid="{00000000-0005-0000-0000-0000C2440000}"/>
    <cellStyle name="style1489740698323 2" xfId="29832" xr:uid="{00000000-0005-0000-0000-0000C3440000}"/>
    <cellStyle name="style1489740698401" xfId="16341" xr:uid="{00000000-0005-0000-0000-0000C4440000}"/>
    <cellStyle name="style1489740698401 2" xfId="29836" xr:uid="{00000000-0005-0000-0000-0000C5440000}"/>
    <cellStyle name="style1489740698479" xfId="16342" xr:uid="{00000000-0005-0000-0000-0000C6440000}"/>
    <cellStyle name="style1489740698479 2" xfId="29869" xr:uid="{00000000-0005-0000-0000-0000C7440000}"/>
    <cellStyle name="style1489740698573" xfId="16343" xr:uid="{00000000-0005-0000-0000-0000C8440000}"/>
    <cellStyle name="style1489740698573 2" xfId="29837" xr:uid="{00000000-0005-0000-0000-0000C9440000}"/>
    <cellStyle name="style1489740698667" xfId="16344" xr:uid="{00000000-0005-0000-0000-0000CA440000}"/>
    <cellStyle name="style1489740698667 2" xfId="29842" xr:uid="{00000000-0005-0000-0000-0000CB440000}"/>
    <cellStyle name="style1489740698761" xfId="16345" xr:uid="{00000000-0005-0000-0000-0000CC440000}"/>
    <cellStyle name="style1489740698854" xfId="16346" xr:uid="{00000000-0005-0000-0000-0000CD440000}"/>
    <cellStyle name="style1489740698948" xfId="16347" xr:uid="{00000000-0005-0000-0000-0000CE440000}"/>
    <cellStyle name="style1489740698948 2" xfId="29849" xr:uid="{00000000-0005-0000-0000-0000CF440000}"/>
    <cellStyle name="style1489740699042" xfId="16348" xr:uid="{00000000-0005-0000-0000-0000D0440000}"/>
    <cellStyle name="style1489740699042 2" xfId="29850" xr:uid="{00000000-0005-0000-0000-0000D1440000}"/>
    <cellStyle name="style1489740699120" xfId="16349" xr:uid="{00000000-0005-0000-0000-0000D2440000}"/>
    <cellStyle name="style1489740699120 2" xfId="29848" xr:uid="{00000000-0005-0000-0000-0000D3440000}"/>
    <cellStyle name="style1489740699214" xfId="16350" xr:uid="{00000000-0005-0000-0000-0000D4440000}"/>
    <cellStyle name="style1489740699214 2" xfId="29851" xr:uid="{00000000-0005-0000-0000-0000D5440000}"/>
    <cellStyle name="style1489740699307" xfId="16351" xr:uid="{00000000-0005-0000-0000-0000D6440000}"/>
    <cellStyle name="style1489740699307 2" xfId="29852" xr:uid="{00000000-0005-0000-0000-0000D7440000}"/>
    <cellStyle name="style1489740699401" xfId="16352" xr:uid="{00000000-0005-0000-0000-0000D8440000}"/>
    <cellStyle name="style1489740699401 2" xfId="29853" xr:uid="{00000000-0005-0000-0000-0000D9440000}"/>
    <cellStyle name="style1489740699495" xfId="16353" xr:uid="{00000000-0005-0000-0000-0000DA440000}"/>
    <cellStyle name="style1489740699589" xfId="16354" xr:uid="{00000000-0005-0000-0000-0000DB440000}"/>
    <cellStyle name="style1489740699589 2" xfId="29854" xr:uid="{00000000-0005-0000-0000-0000DC440000}"/>
    <cellStyle name="style1489740699682" xfId="16355" xr:uid="{00000000-0005-0000-0000-0000DD440000}"/>
    <cellStyle name="style1489740699682 2" xfId="29855" xr:uid="{00000000-0005-0000-0000-0000DE440000}"/>
    <cellStyle name="style1489740699776" xfId="16356" xr:uid="{00000000-0005-0000-0000-0000DF440000}"/>
    <cellStyle name="style1489740699776 2" xfId="29856" xr:uid="{00000000-0005-0000-0000-0000E0440000}"/>
    <cellStyle name="style1489740699886" xfId="16357" xr:uid="{00000000-0005-0000-0000-0000E1440000}"/>
    <cellStyle name="style1489740699886 2" xfId="29857" xr:uid="{00000000-0005-0000-0000-0000E2440000}"/>
    <cellStyle name="style1489740700011" xfId="16358" xr:uid="{00000000-0005-0000-0000-0000E3440000}"/>
    <cellStyle name="style1489740700011 2" xfId="29870" xr:uid="{00000000-0005-0000-0000-0000E4440000}"/>
    <cellStyle name="style1489740700104" xfId="16359" xr:uid="{00000000-0005-0000-0000-0000E5440000}"/>
    <cellStyle name="style1489740700104 2" xfId="29871" xr:uid="{00000000-0005-0000-0000-0000E6440000}"/>
    <cellStyle name="style1489740739459" xfId="16360" xr:uid="{00000000-0005-0000-0000-0000E7440000}"/>
    <cellStyle name="style1489740739553" xfId="16361" xr:uid="{00000000-0005-0000-0000-0000E8440000}"/>
    <cellStyle name="style1489740739553 2" xfId="29886" xr:uid="{00000000-0005-0000-0000-0000E9440000}"/>
    <cellStyle name="style1489740739646" xfId="16362" xr:uid="{00000000-0005-0000-0000-0000EA440000}"/>
    <cellStyle name="style1489740739646 2" xfId="29816" xr:uid="{00000000-0005-0000-0000-0000EB440000}"/>
    <cellStyle name="style1489740739725" xfId="16363" xr:uid="{00000000-0005-0000-0000-0000EC440000}"/>
    <cellStyle name="style1489740739725 2" xfId="29872" xr:uid="{00000000-0005-0000-0000-0000ED440000}"/>
    <cellStyle name="style1489740739818" xfId="16364" xr:uid="{00000000-0005-0000-0000-0000EE440000}"/>
    <cellStyle name="style1489740739912" xfId="16365" xr:uid="{00000000-0005-0000-0000-0000EF440000}"/>
    <cellStyle name="style1489740739912 2" xfId="29819" xr:uid="{00000000-0005-0000-0000-0000F0440000}"/>
    <cellStyle name="style1489740739990" xfId="16366" xr:uid="{00000000-0005-0000-0000-0000F1440000}"/>
    <cellStyle name="style1489740740084" xfId="16367" xr:uid="{00000000-0005-0000-0000-0000F2440000}"/>
    <cellStyle name="style1489740740084 2" xfId="29822" xr:uid="{00000000-0005-0000-0000-0000F3440000}"/>
    <cellStyle name="style1489740740162" xfId="16368" xr:uid="{00000000-0005-0000-0000-0000F4440000}"/>
    <cellStyle name="style1489740740162 2" xfId="29827" xr:uid="{00000000-0005-0000-0000-0000F5440000}"/>
    <cellStyle name="style1489740740256" xfId="16369" xr:uid="{00000000-0005-0000-0000-0000F6440000}"/>
    <cellStyle name="style1489740740256 2" xfId="29833" xr:uid="{00000000-0005-0000-0000-0000F7440000}"/>
    <cellStyle name="style1489740740365" xfId="16370" xr:uid="{00000000-0005-0000-0000-0000F8440000}"/>
    <cellStyle name="style1489740740365 2" xfId="29843" xr:uid="{00000000-0005-0000-0000-0000F9440000}"/>
    <cellStyle name="style1489740740459" xfId="16371" xr:uid="{00000000-0005-0000-0000-0000FA440000}"/>
    <cellStyle name="style1489740740459 2" xfId="29828" xr:uid="{00000000-0005-0000-0000-0000FB440000}"/>
    <cellStyle name="style1489740740537" xfId="16372" xr:uid="{00000000-0005-0000-0000-0000FC440000}"/>
    <cellStyle name="style1489740740537 2" xfId="29834" xr:uid="{00000000-0005-0000-0000-0000FD440000}"/>
    <cellStyle name="style1489740740631" xfId="16373" xr:uid="{00000000-0005-0000-0000-0000FE440000}"/>
    <cellStyle name="style1489740740631 2" xfId="29844" xr:uid="{00000000-0005-0000-0000-0000FF440000}"/>
    <cellStyle name="style1489740740709" xfId="16374" xr:uid="{00000000-0005-0000-0000-000000450000}"/>
    <cellStyle name="style1489740740709 2" xfId="29887" xr:uid="{00000000-0005-0000-0000-000001450000}"/>
    <cellStyle name="style1489740740803" xfId="16375" xr:uid="{00000000-0005-0000-0000-000002450000}"/>
    <cellStyle name="style1489740740803 2" xfId="29845" xr:uid="{00000000-0005-0000-0000-000003450000}"/>
    <cellStyle name="style1489740740896" xfId="16376" xr:uid="{00000000-0005-0000-0000-000004450000}"/>
    <cellStyle name="style1489740740896 2" xfId="29846" xr:uid="{00000000-0005-0000-0000-000005450000}"/>
    <cellStyle name="style1489740741006" xfId="16377" xr:uid="{00000000-0005-0000-0000-000006450000}"/>
    <cellStyle name="style1489740741100" xfId="16378" xr:uid="{00000000-0005-0000-0000-000007450000}"/>
    <cellStyle name="style1489740741178" xfId="16379" xr:uid="{00000000-0005-0000-0000-000008450000}"/>
    <cellStyle name="style1489740741178 2" xfId="29874" xr:uid="{00000000-0005-0000-0000-000009450000}"/>
    <cellStyle name="style1489740741271" xfId="16380" xr:uid="{00000000-0005-0000-0000-00000A450000}"/>
    <cellStyle name="style1489740741271 2" xfId="29875" xr:uid="{00000000-0005-0000-0000-00000B450000}"/>
    <cellStyle name="style1489740741350" xfId="16381" xr:uid="{00000000-0005-0000-0000-00000C450000}"/>
    <cellStyle name="style1489740741350 2" xfId="29873" xr:uid="{00000000-0005-0000-0000-00000D450000}"/>
    <cellStyle name="style1489740741444" xfId="16382" xr:uid="{00000000-0005-0000-0000-00000E450000}"/>
    <cellStyle name="style1489740741444 2" xfId="29876" xr:uid="{00000000-0005-0000-0000-00000F450000}"/>
    <cellStyle name="style1489740741537" xfId="16383" xr:uid="{00000000-0005-0000-0000-000010450000}"/>
    <cellStyle name="style1489740741537 2" xfId="29877" xr:uid="{00000000-0005-0000-0000-000011450000}"/>
    <cellStyle name="style1489740741615" xfId="16384" xr:uid="{00000000-0005-0000-0000-000012450000}"/>
    <cellStyle name="style1489740741615 2" xfId="29878" xr:uid="{00000000-0005-0000-0000-000013450000}"/>
    <cellStyle name="style1489740741709" xfId="16385" xr:uid="{00000000-0005-0000-0000-000014450000}"/>
    <cellStyle name="style1489740741803" xfId="16386" xr:uid="{00000000-0005-0000-0000-000015450000}"/>
    <cellStyle name="style1489740741803 2" xfId="29879" xr:uid="{00000000-0005-0000-0000-000016450000}"/>
    <cellStyle name="style1489740741881" xfId="16387" xr:uid="{00000000-0005-0000-0000-000017450000}"/>
    <cellStyle name="style1489740741881 2" xfId="29880" xr:uid="{00000000-0005-0000-0000-000018450000}"/>
    <cellStyle name="style1489740741959" xfId="16388" xr:uid="{00000000-0005-0000-0000-000019450000}"/>
    <cellStyle name="style1489740741959 2" xfId="29881" xr:uid="{00000000-0005-0000-0000-00001A450000}"/>
    <cellStyle name="style1489740742053" xfId="16389" xr:uid="{00000000-0005-0000-0000-00001B450000}"/>
    <cellStyle name="style1489740742053 2" xfId="29882" xr:uid="{00000000-0005-0000-0000-00001C450000}"/>
    <cellStyle name="style1489740742194" xfId="16390" xr:uid="{00000000-0005-0000-0000-00001D450000}"/>
    <cellStyle name="style1489740742194 2" xfId="29888" xr:uid="{00000000-0005-0000-0000-00001E450000}"/>
    <cellStyle name="style1489740742272" xfId="16391" xr:uid="{00000000-0005-0000-0000-00001F450000}"/>
    <cellStyle name="style1489740742272 2" xfId="29889" xr:uid="{00000000-0005-0000-0000-000020450000}"/>
    <cellStyle name="style1489740798032" xfId="16392" xr:uid="{00000000-0005-0000-0000-000021450000}"/>
    <cellStyle name="style1489740798032 2" xfId="29544" xr:uid="{00000000-0005-0000-0000-000022450000}"/>
    <cellStyle name="style1489740798126" xfId="16393" xr:uid="{00000000-0005-0000-0000-000023450000}"/>
    <cellStyle name="style1489740798126 2" xfId="29545" xr:uid="{00000000-0005-0000-0000-000024450000}"/>
    <cellStyle name="style1489740798204" xfId="16394" xr:uid="{00000000-0005-0000-0000-000025450000}"/>
    <cellStyle name="style1489740798204 2" xfId="29550" xr:uid="{00000000-0005-0000-0000-000026450000}"/>
    <cellStyle name="style1489740798313" xfId="16395" xr:uid="{00000000-0005-0000-0000-000027450000}"/>
    <cellStyle name="style1489740798313 2" xfId="29551" xr:uid="{00000000-0005-0000-0000-000028450000}"/>
    <cellStyle name="style1489740798407" xfId="16396" xr:uid="{00000000-0005-0000-0000-000029450000}"/>
    <cellStyle name="style1489740798501" xfId="16397" xr:uid="{00000000-0005-0000-0000-00002A450000}"/>
    <cellStyle name="style1489740798501 2" xfId="29547" xr:uid="{00000000-0005-0000-0000-00002B450000}"/>
    <cellStyle name="style1489740798595" xfId="16398" xr:uid="{00000000-0005-0000-0000-00002C450000}"/>
    <cellStyle name="style1489740798595 2" xfId="29548" xr:uid="{00000000-0005-0000-0000-00002D450000}"/>
    <cellStyle name="style1489740798688" xfId="16399" xr:uid="{00000000-0005-0000-0000-00002E450000}"/>
    <cellStyle name="style1489740798688 2" xfId="29546" xr:uid="{00000000-0005-0000-0000-00002F450000}"/>
    <cellStyle name="style1489740798782" xfId="16400" xr:uid="{00000000-0005-0000-0000-000030450000}"/>
    <cellStyle name="style1489740798782 2" xfId="29549" xr:uid="{00000000-0005-0000-0000-000031450000}"/>
    <cellStyle name="style1489740798860" xfId="16401" xr:uid="{00000000-0005-0000-0000-000032450000}"/>
    <cellStyle name="style1489740798860 2" xfId="29552" xr:uid="{00000000-0005-0000-0000-000033450000}"/>
    <cellStyle name="style1489740798954" xfId="16402" xr:uid="{00000000-0005-0000-0000-000034450000}"/>
    <cellStyle name="style1489740798954 2" xfId="29553" xr:uid="{00000000-0005-0000-0000-000035450000}"/>
    <cellStyle name="style1489740799048" xfId="16403" xr:uid="{00000000-0005-0000-0000-000036450000}"/>
    <cellStyle name="style1489740799048 2" xfId="29554" xr:uid="{00000000-0005-0000-0000-000037450000}"/>
    <cellStyle name="style1489740799157" xfId="16404" xr:uid="{00000000-0005-0000-0000-000038450000}"/>
    <cellStyle name="style1489740799157 2" xfId="29555" xr:uid="{00000000-0005-0000-0000-000039450000}"/>
    <cellStyle name="style1489740799235" xfId="16405" xr:uid="{00000000-0005-0000-0000-00003A450000}"/>
    <cellStyle name="style1489740799235 2" xfId="29556" xr:uid="{00000000-0005-0000-0000-00003B450000}"/>
    <cellStyle name="style1489740799345" xfId="16406" xr:uid="{00000000-0005-0000-0000-00003C450000}"/>
    <cellStyle name="style1489740799345 2" xfId="29562" xr:uid="{00000000-0005-0000-0000-00003D450000}"/>
    <cellStyle name="style1489740799454" xfId="16407" xr:uid="{00000000-0005-0000-0000-00003E450000}"/>
    <cellStyle name="style1489740799454 2" xfId="29557" xr:uid="{00000000-0005-0000-0000-00003F450000}"/>
    <cellStyle name="style1489740799564" xfId="16408" xr:uid="{00000000-0005-0000-0000-000040450000}"/>
    <cellStyle name="style1489740799564 2" xfId="29563" xr:uid="{00000000-0005-0000-0000-000041450000}"/>
    <cellStyle name="style1489740799673" xfId="16409" xr:uid="{00000000-0005-0000-0000-000042450000}"/>
    <cellStyle name="style1489740799673 2" xfId="29568" xr:uid="{00000000-0005-0000-0000-000043450000}"/>
    <cellStyle name="style1489740799767" xfId="16410" xr:uid="{00000000-0005-0000-0000-000044450000}"/>
    <cellStyle name="style1489740799767 2" xfId="29569" xr:uid="{00000000-0005-0000-0000-000045450000}"/>
    <cellStyle name="style1489740799876" xfId="16411" xr:uid="{00000000-0005-0000-0000-000046450000}"/>
    <cellStyle name="style1489740799876 2" xfId="29558" xr:uid="{00000000-0005-0000-0000-000047450000}"/>
    <cellStyle name="style1489740799970" xfId="16412" xr:uid="{00000000-0005-0000-0000-000048450000}"/>
    <cellStyle name="style1489740799970 2" xfId="29559" xr:uid="{00000000-0005-0000-0000-000049450000}"/>
    <cellStyle name="style1489740800079" xfId="16413" xr:uid="{00000000-0005-0000-0000-00004A450000}"/>
    <cellStyle name="style1489740800079 2" xfId="29560" xr:uid="{00000000-0005-0000-0000-00004B450000}"/>
    <cellStyle name="style1489740800189" xfId="16414" xr:uid="{00000000-0005-0000-0000-00004C450000}"/>
    <cellStyle name="style1489740800189 2" xfId="29561" xr:uid="{00000000-0005-0000-0000-00004D450000}"/>
    <cellStyle name="style1489740800282" xfId="16415" xr:uid="{00000000-0005-0000-0000-00004E450000}"/>
    <cellStyle name="style1489740800282 2" xfId="29564" xr:uid="{00000000-0005-0000-0000-00004F450000}"/>
    <cellStyle name="style1489740800376" xfId="16416" xr:uid="{00000000-0005-0000-0000-000050450000}"/>
    <cellStyle name="style1489740800376 2" xfId="29565" xr:uid="{00000000-0005-0000-0000-000051450000}"/>
    <cellStyle name="style1489740800486" xfId="16417" xr:uid="{00000000-0005-0000-0000-000052450000}"/>
    <cellStyle name="style1489740800486 2" xfId="29566" xr:uid="{00000000-0005-0000-0000-000053450000}"/>
    <cellStyle name="style1489740800595" xfId="16418" xr:uid="{00000000-0005-0000-0000-000054450000}"/>
    <cellStyle name="style1489740800595 2" xfId="29567" xr:uid="{00000000-0005-0000-0000-000055450000}"/>
    <cellStyle name="style1489740800704" xfId="16419" xr:uid="{00000000-0005-0000-0000-000056450000}"/>
    <cellStyle name="style1489740800704 2" xfId="29570" xr:uid="{00000000-0005-0000-0000-000057450000}"/>
    <cellStyle name="style1489740800798" xfId="16420" xr:uid="{00000000-0005-0000-0000-000058450000}"/>
    <cellStyle name="style1489740800798 2" xfId="29571" xr:uid="{00000000-0005-0000-0000-000059450000}"/>
    <cellStyle name="style1489740800907" xfId="16421" xr:uid="{00000000-0005-0000-0000-00005A450000}"/>
    <cellStyle name="style1489740800907 2" xfId="29572" xr:uid="{00000000-0005-0000-0000-00005B450000}"/>
    <cellStyle name="style1489740801017" xfId="16422" xr:uid="{00000000-0005-0000-0000-00005C450000}"/>
    <cellStyle name="style1489740801017 2" xfId="29573" xr:uid="{00000000-0005-0000-0000-00005D450000}"/>
    <cellStyle name="style1489740838818" xfId="16423" xr:uid="{00000000-0005-0000-0000-00005E450000}"/>
    <cellStyle name="style1489740838818 2" xfId="29574" xr:uid="{00000000-0005-0000-0000-00005F450000}"/>
    <cellStyle name="style1489740838927" xfId="16424" xr:uid="{00000000-0005-0000-0000-000060450000}"/>
    <cellStyle name="style1489740838927 2" xfId="29575" xr:uid="{00000000-0005-0000-0000-000061450000}"/>
    <cellStyle name="style1489740839005" xfId="16425" xr:uid="{00000000-0005-0000-0000-000062450000}"/>
    <cellStyle name="style1489740839005 2" xfId="29580" xr:uid="{00000000-0005-0000-0000-000063450000}"/>
    <cellStyle name="style1489740839099" xfId="16426" xr:uid="{00000000-0005-0000-0000-000064450000}"/>
    <cellStyle name="style1489740839099 2" xfId="29581" xr:uid="{00000000-0005-0000-0000-000065450000}"/>
    <cellStyle name="style1489740839193" xfId="16427" xr:uid="{00000000-0005-0000-0000-000066450000}"/>
    <cellStyle name="style1489740839271" xfId="16428" xr:uid="{00000000-0005-0000-0000-000067450000}"/>
    <cellStyle name="style1489740839271 2" xfId="29577" xr:uid="{00000000-0005-0000-0000-000068450000}"/>
    <cellStyle name="style1489740839365" xfId="16429" xr:uid="{00000000-0005-0000-0000-000069450000}"/>
    <cellStyle name="style1489740839365 2" xfId="29578" xr:uid="{00000000-0005-0000-0000-00006A450000}"/>
    <cellStyle name="style1489740839443" xfId="16430" xr:uid="{00000000-0005-0000-0000-00006B450000}"/>
    <cellStyle name="style1489740839443 2" xfId="29576" xr:uid="{00000000-0005-0000-0000-00006C450000}"/>
    <cellStyle name="style1489740839537" xfId="16431" xr:uid="{00000000-0005-0000-0000-00006D450000}"/>
    <cellStyle name="style1489740839537 2" xfId="29579" xr:uid="{00000000-0005-0000-0000-00006E450000}"/>
    <cellStyle name="style1489740839631" xfId="16432" xr:uid="{00000000-0005-0000-0000-00006F450000}"/>
    <cellStyle name="style1489740839631 2" xfId="29582" xr:uid="{00000000-0005-0000-0000-000070450000}"/>
    <cellStyle name="style1489740839709" xfId="16433" xr:uid="{00000000-0005-0000-0000-000071450000}"/>
    <cellStyle name="style1489740839709 2" xfId="29583" xr:uid="{00000000-0005-0000-0000-000072450000}"/>
    <cellStyle name="style1489740839802" xfId="16434" xr:uid="{00000000-0005-0000-0000-000073450000}"/>
    <cellStyle name="style1489740839802 2" xfId="29584" xr:uid="{00000000-0005-0000-0000-000074450000}"/>
    <cellStyle name="style1489740839896" xfId="16435" xr:uid="{00000000-0005-0000-0000-000075450000}"/>
    <cellStyle name="style1489740839896 2" xfId="29585" xr:uid="{00000000-0005-0000-0000-000076450000}"/>
    <cellStyle name="style1489740839990" xfId="16436" xr:uid="{00000000-0005-0000-0000-000077450000}"/>
    <cellStyle name="style1489740839990 2" xfId="29586" xr:uid="{00000000-0005-0000-0000-000078450000}"/>
    <cellStyle name="style1489740840084" xfId="16437" xr:uid="{00000000-0005-0000-0000-000079450000}"/>
    <cellStyle name="style1489740840084 2" xfId="29592" xr:uid="{00000000-0005-0000-0000-00007A450000}"/>
    <cellStyle name="style1489740840178" xfId="16438" xr:uid="{00000000-0005-0000-0000-00007B450000}"/>
    <cellStyle name="style1489740840178 2" xfId="29587" xr:uid="{00000000-0005-0000-0000-00007C450000}"/>
    <cellStyle name="style1489740840256" xfId="16439" xr:uid="{00000000-0005-0000-0000-00007D450000}"/>
    <cellStyle name="style1489740840256 2" xfId="29593" xr:uid="{00000000-0005-0000-0000-00007E450000}"/>
    <cellStyle name="style1489740840365" xfId="16440" xr:uid="{00000000-0005-0000-0000-00007F450000}"/>
    <cellStyle name="style1489740840365 2" xfId="29598" xr:uid="{00000000-0005-0000-0000-000080450000}"/>
    <cellStyle name="style1489740840443" xfId="16441" xr:uid="{00000000-0005-0000-0000-000081450000}"/>
    <cellStyle name="style1489740840443 2" xfId="29599" xr:uid="{00000000-0005-0000-0000-000082450000}"/>
    <cellStyle name="style1489740840537" xfId="16442" xr:uid="{00000000-0005-0000-0000-000083450000}"/>
    <cellStyle name="style1489740840537 2" xfId="29588" xr:uid="{00000000-0005-0000-0000-000084450000}"/>
    <cellStyle name="style1489740840631" xfId="16443" xr:uid="{00000000-0005-0000-0000-000085450000}"/>
    <cellStyle name="style1489740840631 2" xfId="29589" xr:uid="{00000000-0005-0000-0000-000086450000}"/>
    <cellStyle name="style1489740840709" xfId="16444" xr:uid="{00000000-0005-0000-0000-000087450000}"/>
    <cellStyle name="style1489740840709 2" xfId="29590" xr:uid="{00000000-0005-0000-0000-000088450000}"/>
    <cellStyle name="style1489740840803" xfId="16445" xr:uid="{00000000-0005-0000-0000-000089450000}"/>
    <cellStyle name="style1489740840803 2" xfId="29591" xr:uid="{00000000-0005-0000-0000-00008A450000}"/>
    <cellStyle name="style1489740840881" xfId="16446" xr:uid="{00000000-0005-0000-0000-00008B450000}"/>
    <cellStyle name="style1489740840881 2" xfId="29594" xr:uid="{00000000-0005-0000-0000-00008C450000}"/>
    <cellStyle name="style1489740840974" xfId="16447" xr:uid="{00000000-0005-0000-0000-00008D450000}"/>
    <cellStyle name="style1489740840974 2" xfId="29595" xr:uid="{00000000-0005-0000-0000-00008E450000}"/>
    <cellStyle name="style1489740841068" xfId="16448" xr:uid="{00000000-0005-0000-0000-00008F450000}"/>
    <cellStyle name="style1489740841068 2" xfId="29596" xr:uid="{00000000-0005-0000-0000-000090450000}"/>
    <cellStyle name="style1489740841162" xfId="16449" xr:uid="{00000000-0005-0000-0000-000091450000}"/>
    <cellStyle name="style1489740841162 2" xfId="29597" xr:uid="{00000000-0005-0000-0000-000092450000}"/>
    <cellStyle name="style1489740841287" xfId="16450" xr:uid="{00000000-0005-0000-0000-000093450000}"/>
    <cellStyle name="style1489740841287 2" xfId="29600" xr:uid="{00000000-0005-0000-0000-000094450000}"/>
    <cellStyle name="style1489740841381" xfId="16451" xr:uid="{00000000-0005-0000-0000-000095450000}"/>
    <cellStyle name="style1489740841381 2" xfId="29601" xr:uid="{00000000-0005-0000-0000-000096450000}"/>
    <cellStyle name="style1489740841459" xfId="16452" xr:uid="{00000000-0005-0000-0000-000097450000}"/>
    <cellStyle name="style1489740841459 2" xfId="29602" xr:uid="{00000000-0005-0000-0000-000098450000}"/>
    <cellStyle name="style1489740841553" xfId="16453" xr:uid="{00000000-0005-0000-0000-000099450000}"/>
    <cellStyle name="style1489740841553 2" xfId="29603" xr:uid="{00000000-0005-0000-0000-00009A450000}"/>
    <cellStyle name="style1489740841662" xfId="16454" xr:uid="{00000000-0005-0000-0000-00009B450000}"/>
    <cellStyle name="style1489740841662 2" xfId="29604" xr:uid="{00000000-0005-0000-0000-00009C450000}"/>
    <cellStyle name="style1489740841725" xfId="16455" xr:uid="{00000000-0005-0000-0000-00009D450000}"/>
    <cellStyle name="style1489740841725 2" xfId="29605" xr:uid="{00000000-0005-0000-0000-00009E450000}"/>
    <cellStyle name="style1489740841803" xfId="16456" xr:uid="{00000000-0005-0000-0000-00009F450000}"/>
    <cellStyle name="style1489740841803 2" xfId="29606" xr:uid="{00000000-0005-0000-0000-0000A0450000}"/>
    <cellStyle name="style1489740841881" xfId="16457" xr:uid="{00000000-0005-0000-0000-0000A1450000}"/>
    <cellStyle name="style1489740841881 2" xfId="29607" xr:uid="{00000000-0005-0000-0000-0000A2450000}"/>
    <cellStyle name="style1489740841959" xfId="16458" xr:uid="{00000000-0005-0000-0000-0000A3450000}"/>
    <cellStyle name="style1489740841959 2" xfId="29608" xr:uid="{00000000-0005-0000-0000-0000A4450000}"/>
    <cellStyle name="style1489740842022" xfId="16459" xr:uid="{00000000-0005-0000-0000-0000A5450000}"/>
    <cellStyle name="style1489740842022 2" xfId="29609" xr:uid="{00000000-0005-0000-0000-0000A6450000}"/>
    <cellStyle name="style1489740842100" xfId="16460" xr:uid="{00000000-0005-0000-0000-0000A7450000}"/>
    <cellStyle name="style1489740842100 2" xfId="29610" xr:uid="{00000000-0005-0000-0000-0000A8450000}"/>
    <cellStyle name="style1489740842178" xfId="16461" xr:uid="{00000000-0005-0000-0000-0000A9450000}"/>
    <cellStyle name="style1489740842178 2" xfId="29611" xr:uid="{00000000-0005-0000-0000-0000AA450000}"/>
    <cellStyle name="style1489740842303" xfId="16462" xr:uid="{00000000-0005-0000-0000-0000AB450000}"/>
    <cellStyle name="style1489740842303 2" xfId="29612" xr:uid="{00000000-0005-0000-0000-0000AC450000}"/>
    <cellStyle name="style1489740842381" xfId="16463" xr:uid="{00000000-0005-0000-0000-0000AD450000}"/>
    <cellStyle name="style1489740842381 2" xfId="29613" xr:uid="{00000000-0005-0000-0000-0000AE450000}"/>
    <cellStyle name="style1489740842443" xfId="16464" xr:uid="{00000000-0005-0000-0000-0000AF450000}"/>
    <cellStyle name="style1489740842443 2" xfId="29614" xr:uid="{00000000-0005-0000-0000-0000B0450000}"/>
    <cellStyle name="style1489740842522" xfId="16465" xr:uid="{00000000-0005-0000-0000-0000B1450000}"/>
    <cellStyle name="style1489740842522 2" xfId="29615" xr:uid="{00000000-0005-0000-0000-0000B2450000}"/>
    <cellStyle name="style1489740880573" xfId="16466" xr:uid="{00000000-0005-0000-0000-0000B3450000}"/>
    <cellStyle name="style1489740880573 2" xfId="29616" xr:uid="{00000000-0005-0000-0000-0000B4450000}"/>
    <cellStyle name="style1489740880682" xfId="16467" xr:uid="{00000000-0005-0000-0000-0000B5450000}"/>
    <cellStyle name="style1489740880682 2" xfId="29617" xr:uid="{00000000-0005-0000-0000-0000B6450000}"/>
    <cellStyle name="style1489740880776" xfId="16468" xr:uid="{00000000-0005-0000-0000-0000B7450000}"/>
    <cellStyle name="style1489740880776 2" xfId="29622" xr:uid="{00000000-0005-0000-0000-0000B8450000}"/>
    <cellStyle name="style1489740880854" xfId="16469" xr:uid="{00000000-0005-0000-0000-0000B9450000}"/>
    <cellStyle name="style1489740880854 2" xfId="29623" xr:uid="{00000000-0005-0000-0000-0000BA450000}"/>
    <cellStyle name="style1489740880948" xfId="16470" xr:uid="{00000000-0005-0000-0000-0000BB450000}"/>
    <cellStyle name="style1489740881058" xfId="16471" xr:uid="{00000000-0005-0000-0000-0000BC450000}"/>
    <cellStyle name="style1489740881058 2" xfId="29619" xr:uid="{00000000-0005-0000-0000-0000BD450000}"/>
    <cellStyle name="style1489740881167" xfId="16472" xr:uid="{00000000-0005-0000-0000-0000BE450000}"/>
    <cellStyle name="style1489740881167 2" xfId="29620" xr:uid="{00000000-0005-0000-0000-0000BF450000}"/>
    <cellStyle name="style1489740881261" xfId="16473" xr:uid="{00000000-0005-0000-0000-0000C0450000}"/>
    <cellStyle name="style1489740881261 2" xfId="29618" xr:uid="{00000000-0005-0000-0000-0000C1450000}"/>
    <cellStyle name="style1489740881370" xfId="16474" xr:uid="{00000000-0005-0000-0000-0000C2450000}"/>
    <cellStyle name="style1489740881370 2" xfId="29621" xr:uid="{00000000-0005-0000-0000-0000C3450000}"/>
    <cellStyle name="style1489740881464" xfId="16475" xr:uid="{00000000-0005-0000-0000-0000C4450000}"/>
    <cellStyle name="style1489740881464 2" xfId="29624" xr:uid="{00000000-0005-0000-0000-0000C5450000}"/>
    <cellStyle name="style1489740881542" xfId="16476" xr:uid="{00000000-0005-0000-0000-0000C6450000}"/>
    <cellStyle name="style1489740881542 2" xfId="29625" xr:uid="{00000000-0005-0000-0000-0000C7450000}"/>
    <cellStyle name="style1489740881636" xfId="16477" xr:uid="{00000000-0005-0000-0000-0000C8450000}"/>
    <cellStyle name="style1489740881636 2" xfId="29626" xr:uid="{00000000-0005-0000-0000-0000C9450000}"/>
    <cellStyle name="style1489740881730" xfId="16478" xr:uid="{00000000-0005-0000-0000-0000CA450000}"/>
    <cellStyle name="style1489740881730 2" xfId="29627" xr:uid="{00000000-0005-0000-0000-0000CB450000}"/>
    <cellStyle name="style1489740881808" xfId="16479" xr:uid="{00000000-0005-0000-0000-0000CC450000}"/>
    <cellStyle name="style1489740881808 2" xfId="29628" xr:uid="{00000000-0005-0000-0000-0000CD450000}"/>
    <cellStyle name="style1489740881917" xfId="16480" xr:uid="{00000000-0005-0000-0000-0000CE450000}"/>
    <cellStyle name="style1489740881917 2" xfId="29634" xr:uid="{00000000-0005-0000-0000-0000CF450000}"/>
    <cellStyle name="style1489740882011" xfId="16481" xr:uid="{00000000-0005-0000-0000-0000D0450000}"/>
    <cellStyle name="style1489740882011 2" xfId="29629" xr:uid="{00000000-0005-0000-0000-0000D1450000}"/>
    <cellStyle name="style1489740882105" xfId="16482" xr:uid="{00000000-0005-0000-0000-0000D2450000}"/>
    <cellStyle name="style1489740882105 2" xfId="29635" xr:uid="{00000000-0005-0000-0000-0000D3450000}"/>
    <cellStyle name="style1489740882198" xfId="16483" xr:uid="{00000000-0005-0000-0000-0000D4450000}"/>
    <cellStyle name="style1489740882198 2" xfId="29640" xr:uid="{00000000-0005-0000-0000-0000D5450000}"/>
    <cellStyle name="style1489740882292" xfId="16484" xr:uid="{00000000-0005-0000-0000-0000D6450000}"/>
    <cellStyle name="style1489740882292 2" xfId="29641" xr:uid="{00000000-0005-0000-0000-0000D7450000}"/>
    <cellStyle name="style1489740882370" xfId="16485" xr:uid="{00000000-0005-0000-0000-0000D8450000}"/>
    <cellStyle name="style1489740882370 2" xfId="29630" xr:uid="{00000000-0005-0000-0000-0000D9450000}"/>
    <cellStyle name="style1489740882464" xfId="16486" xr:uid="{00000000-0005-0000-0000-0000DA450000}"/>
    <cellStyle name="style1489740882464 2" xfId="29631" xr:uid="{00000000-0005-0000-0000-0000DB450000}"/>
    <cellStyle name="style1489740882542" xfId="16487" xr:uid="{00000000-0005-0000-0000-0000DC450000}"/>
    <cellStyle name="style1489740882542 2" xfId="29632" xr:uid="{00000000-0005-0000-0000-0000DD450000}"/>
    <cellStyle name="style1489740882636" xfId="16488" xr:uid="{00000000-0005-0000-0000-0000DE450000}"/>
    <cellStyle name="style1489740882636 2" xfId="29633" xr:uid="{00000000-0005-0000-0000-0000DF450000}"/>
    <cellStyle name="style1489740882730" xfId="16489" xr:uid="{00000000-0005-0000-0000-0000E0450000}"/>
    <cellStyle name="style1489740882730 2" xfId="29636" xr:uid="{00000000-0005-0000-0000-0000E1450000}"/>
    <cellStyle name="style1489740882808" xfId="16490" xr:uid="{00000000-0005-0000-0000-0000E2450000}"/>
    <cellStyle name="style1489740882808 2" xfId="29637" xr:uid="{00000000-0005-0000-0000-0000E3450000}"/>
    <cellStyle name="style1489740882902" xfId="16491" xr:uid="{00000000-0005-0000-0000-0000E4450000}"/>
    <cellStyle name="style1489740882902 2" xfId="29638" xr:uid="{00000000-0005-0000-0000-0000E5450000}"/>
    <cellStyle name="style1489740882995" xfId="16492" xr:uid="{00000000-0005-0000-0000-0000E6450000}"/>
    <cellStyle name="style1489740882995 2" xfId="29639" xr:uid="{00000000-0005-0000-0000-0000E7450000}"/>
    <cellStyle name="style1489740883089" xfId="16493" xr:uid="{00000000-0005-0000-0000-0000E8450000}"/>
    <cellStyle name="style1489740883089 2" xfId="29642" xr:uid="{00000000-0005-0000-0000-0000E9450000}"/>
    <cellStyle name="style1489740883183" xfId="16494" xr:uid="{00000000-0005-0000-0000-0000EA450000}"/>
    <cellStyle name="style1489740883183 2" xfId="29643" xr:uid="{00000000-0005-0000-0000-0000EB450000}"/>
    <cellStyle name="style1489740883277" xfId="16495" xr:uid="{00000000-0005-0000-0000-0000EC450000}"/>
    <cellStyle name="style1489740883277 2" xfId="29644" xr:uid="{00000000-0005-0000-0000-0000ED450000}"/>
    <cellStyle name="style1489740883355" xfId="16496" xr:uid="{00000000-0005-0000-0000-0000EE450000}"/>
    <cellStyle name="style1489740883355 2" xfId="29645" xr:uid="{00000000-0005-0000-0000-0000EF450000}"/>
    <cellStyle name="style1489740921799" xfId="16497" xr:uid="{00000000-0005-0000-0000-0000F0450000}"/>
    <cellStyle name="style1489740921799 2" xfId="29646" xr:uid="{00000000-0005-0000-0000-0000F1450000}"/>
    <cellStyle name="style1489740921893" xfId="16498" xr:uid="{00000000-0005-0000-0000-0000F2450000}"/>
    <cellStyle name="style1489740921893 2" xfId="29647" xr:uid="{00000000-0005-0000-0000-0000F3450000}"/>
    <cellStyle name="style1489740921987" xfId="16499" xr:uid="{00000000-0005-0000-0000-0000F4450000}"/>
    <cellStyle name="style1489740921987 2" xfId="29652" xr:uid="{00000000-0005-0000-0000-0000F5450000}"/>
    <cellStyle name="style1489740922080" xfId="16500" xr:uid="{00000000-0005-0000-0000-0000F6450000}"/>
    <cellStyle name="style1489740922080 2" xfId="29653" xr:uid="{00000000-0005-0000-0000-0000F7450000}"/>
    <cellStyle name="style1489740922174" xfId="16501" xr:uid="{00000000-0005-0000-0000-0000F8450000}"/>
    <cellStyle name="style1489740922252" xfId="16502" xr:uid="{00000000-0005-0000-0000-0000F9450000}"/>
    <cellStyle name="style1489740922252 2" xfId="29649" xr:uid="{00000000-0005-0000-0000-0000FA450000}"/>
    <cellStyle name="style1489740922346" xfId="16503" xr:uid="{00000000-0005-0000-0000-0000FB450000}"/>
    <cellStyle name="style1489740922346 2" xfId="29650" xr:uid="{00000000-0005-0000-0000-0000FC450000}"/>
    <cellStyle name="style1489740922440" xfId="16504" xr:uid="{00000000-0005-0000-0000-0000FD450000}"/>
    <cellStyle name="style1489740922440 2" xfId="29648" xr:uid="{00000000-0005-0000-0000-0000FE450000}"/>
    <cellStyle name="style1489740922518" xfId="16505" xr:uid="{00000000-0005-0000-0000-0000FF450000}"/>
    <cellStyle name="style1489740922518 2" xfId="29651" xr:uid="{00000000-0005-0000-0000-000000460000}"/>
    <cellStyle name="style1489740922612" xfId="16506" xr:uid="{00000000-0005-0000-0000-000001460000}"/>
    <cellStyle name="style1489740922612 2" xfId="29654" xr:uid="{00000000-0005-0000-0000-000002460000}"/>
    <cellStyle name="style1489740922705" xfId="16507" xr:uid="{00000000-0005-0000-0000-000003460000}"/>
    <cellStyle name="style1489740922705 2" xfId="29655" xr:uid="{00000000-0005-0000-0000-000004460000}"/>
    <cellStyle name="style1489740922799" xfId="16508" xr:uid="{00000000-0005-0000-0000-000005460000}"/>
    <cellStyle name="style1489740922799 2" xfId="29656" xr:uid="{00000000-0005-0000-0000-000006460000}"/>
    <cellStyle name="style1489740922893" xfId="16509" xr:uid="{00000000-0005-0000-0000-000007460000}"/>
    <cellStyle name="style1489740922893 2" xfId="29657" xr:uid="{00000000-0005-0000-0000-000008460000}"/>
    <cellStyle name="style1489740922987" xfId="16510" xr:uid="{00000000-0005-0000-0000-000009460000}"/>
    <cellStyle name="style1489740922987 2" xfId="29658" xr:uid="{00000000-0005-0000-0000-00000A460000}"/>
    <cellStyle name="style1489740923080" xfId="16511" xr:uid="{00000000-0005-0000-0000-00000B460000}"/>
    <cellStyle name="style1489740923080 2" xfId="29664" xr:uid="{00000000-0005-0000-0000-00000C460000}"/>
    <cellStyle name="style1489740923174" xfId="16512" xr:uid="{00000000-0005-0000-0000-00000D460000}"/>
    <cellStyle name="style1489740923174 2" xfId="29659" xr:uid="{00000000-0005-0000-0000-00000E460000}"/>
    <cellStyle name="style1489740923268" xfId="16513" xr:uid="{00000000-0005-0000-0000-00000F460000}"/>
    <cellStyle name="style1489740923268 2" xfId="29665" xr:uid="{00000000-0005-0000-0000-000010460000}"/>
    <cellStyle name="style1489740923362" xfId="16514" xr:uid="{00000000-0005-0000-0000-000011460000}"/>
    <cellStyle name="style1489740923362 2" xfId="29670" xr:uid="{00000000-0005-0000-0000-000012460000}"/>
    <cellStyle name="style1489740923456" xfId="16515" xr:uid="{00000000-0005-0000-0000-000013460000}"/>
    <cellStyle name="style1489740923456 2" xfId="29671" xr:uid="{00000000-0005-0000-0000-000014460000}"/>
    <cellStyle name="style1489740923549" xfId="16516" xr:uid="{00000000-0005-0000-0000-000015460000}"/>
    <cellStyle name="style1489740923549 2" xfId="29660" xr:uid="{00000000-0005-0000-0000-000016460000}"/>
    <cellStyle name="style1489740923627" xfId="16517" xr:uid="{00000000-0005-0000-0000-000017460000}"/>
    <cellStyle name="style1489740923627 2" xfId="29661" xr:uid="{00000000-0005-0000-0000-000018460000}"/>
    <cellStyle name="style1489740923721" xfId="16518" xr:uid="{00000000-0005-0000-0000-000019460000}"/>
    <cellStyle name="style1489740923721 2" xfId="29662" xr:uid="{00000000-0005-0000-0000-00001A460000}"/>
    <cellStyle name="style1489740923815" xfId="16519" xr:uid="{00000000-0005-0000-0000-00001B460000}"/>
    <cellStyle name="style1489740923815 2" xfId="29663" xr:uid="{00000000-0005-0000-0000-00001C460000}"/>
    <cellStyle name="style1489740923909" xfId="16520" xr:uid="{00000000-0005-0000-0000-00001D460000}"/>
    <cellStyle name="style1489740923909 2" xfId="29666" xr:uid="{00000000-0005-0000-0000-00001E460000}"/>
    <cellStyle name="style1489740923987" xfId="16521" xr:uid="{00000000-0005-0000-0000-00001F460000}"/>
    <cellStyle name="style1489740923987 2" xfId="29667" xr:uid="{00000000-0005-0000-0000-000020460000}"/>
    <cellStyle name="style1489740924081" xfId="16522" xr:uid="{00000000-0005-0000-0000-000021460000}"/>
    <cellStyle name="style1489740924081 2" xfId="29668" xr:uid="{00000000-0005-0000-0000-000022460000}"/>
    <cellStyle name="style1489740924174" xfId="16523" xr:uid="{00000000-0005-0000-0000-000023460000}"/>
    <cellStyle name="style1489740924174 2" xfId="29669" xr:uid="{00000000-0005-0000-0000-000024460000}"/>
    <cellStyle name="style1489740924299" xfId="16524" xr:uid="{00000000-0005-0000-0000-000025460000}"/>
    <cellStyle name="style1489740924299 2" xfId="29672" xr:uid="{00000000-0005-0000-0000-000026460000}"/>
    <cellStyle name="style1489740924393" xfId="16525" xr:uid="{00000000-0005-0000-0000-000027460000}"/>
    <cellStyle name="style1489740924393 2" xfId="29673" xr:uid="{00000000-0005-0000-0000-000028460000}"/>
    <cellStyle name="style1489740924471" xfId="16526" xr:uid="{00000000-0005-0000-0000-000029460000}"/>
    <cellStyle name="style1489740924471 2" xfId="29674" xr:uid="{00000000-0005-0000-0000-00002A460000}"/>
    <cellStyle name="style1489740924565" xfId="16527" xr:uid="{00000000-0005-0000-0000-00002B460000}"/>
    <cellStyle name="style1489740924565 2" xfId="29675" xr:uid="{00000000-0005-0000-0000-00002C460000}"/>
    <cellStyle name="style1489740924674" xfId="16528" xr:uid="{00000000-0005-0000-0000-00002D460000}"/>
    <cellStyle name="style1489740924674 2" xfId="29676" xr:uid="{00000000-0005-0000-0000-00002E460000}"/>
    <cellStyle name="style1489740924753" xfId="16529" xr:uid="{00000000-0005-0000-0000-00002F460000}"/>
    <cellStyle name="style1489740924753 2" xfId="29677" xr:uid="{00000000-0005-0000-0000-000030460000}"/>
    <cellStyle name="style1489740924815" xfId="16530" xr:uid="{00000000-0005-0000-0000-000031460000}"/>
    <cellStyle name="style1489740924815 2" xfId="29678" xr:uid="{00000000-0005-0000-0000-000032460000}"/>
    <cellStyle name="style1489740924893" xfId="16531" xr:uid="{00000000-0005-0000-0000-000033460000}"/>
    <cellStyle name="style1489740924893 2" xfId="29679" xr:uid="{00000000-0005-0000-0000-000034460000}"/>
    <cellStyle name="style1489740924971" xfId="16532" xr:uid="{00000000-0005-0000-0000-000035460000}"/>
    <cellStyle name="style1489740924971 2" xfId="29680" xr:uid="{00000000-0005-0000-0000-000036460000}"/>
    <cellStyle name="style1489740925049" xfId="16533" xr:uid="{00000000-0005-0000-0000-000037460000}"/>
    <cellStyle name="style1489740925049 2" xfId="29681" xr:uid="{00000000-0005-0000-0000-000038460000}"/>
    <cellStyle name="style1489740925128" xfId="16534" xr:uid="{00000000-0005-0000-0000-000039460000}"/>
    <cellStyle name="style1489740925128 2" xfId="29682" xr:uid="{00000000-0005-0000-0000-00003A460000}"/>
    <cellStyle name="style1489740925206" xfId="16535" xr:uid="{00000000-0005-0000-0000-00003B460000}"/>
    <cellStyle name="style1489740925206 2" xfId="29683" xr:uid="{00000000-0005-0000-0000-00003C460000}"/>
    <cellStyle name="style1489740925315" xfId="16536" xr:uid="{00000000-0005-0000-0000-00003D460000}"/>
    <cellStyle name="style1489740925315 2" xfId="29684" xr:uid="{00000000-0005-0000-0000-00003E460000}"/>
    <cellStyle name="style1489740925393" xfId="16537" xr:uid="{00000000-0005-0000-0000-00003F460000}"/>
    <cellStyle name="style1489740925393 2" xfId="29685" xr:uid="{00000000-0005-0000-0000-000040460000}"/>
    <cellStyle name="style1489740925471" xfId="16538" xr:uid="{00000000-0005-0000-0000-000041460000}"/>
    <cellStyle name="style1489740925471 2" xfId="29686" xr:uid="{00000000-0005-0000-0000-000042460000}"/>
    <cellStyle name="style1489740925534" xfId="16539" xr:uid="{00000000-0005-0000-0000-000043460000}"/>
    <cellStyle name="style1489740925534 2" xfId="29687" xr:uid="{00000000-0005-0000-0000-000044460000}"/>
    <cellStyle name="style1489740965745" xfId="16540" xr:uid="{00000000-0005-0000-0000-000045460000}"/>
    <cellStyle name="style1489740965745 2" xfId="29688" xr:uid="{00000000-0005-0000-0000-000046460000}"/>
    <cellStyle name="style1489740965854" xfId="16541" xr:uid="{00000000-0005-0000-0000-000047460000}"/>
    <cellStyle name="style1489740965854 2" xfId="29689" xr:uid="{00000000-0005-0000-0000-000048460000}"/>
    <cellStyle name="style1489740965995" xfId="16542" xr:uid="{00000000-0005-0000-0000-000049460000}"/>
    <cellStyle name="style1489740965995 2" xfId="29694" xr:uid="{00000000-0005-0000-0000-00004A460000}"/>
    <cellStyle name="style1489740966088" xfId="16543" xr:uid="{00000000-0005-0000-0000-00004B460000}"/>
    <cellStyle name="style1489740966088 2" xfId="29695" xr:uid="{00000000-0005-0000-0000-00004C460000}"/>
    <cellStyle name="style1489740966182" xfId="16544" xr:uid="{00000000-0005-0000-0000-00004D460000}"/>
    <cellStyle name="style1489740966276" xfId="16545" xr:uid="{00000000-0005-0000-0000-00004E460000}"/>
    <cellStyle name="style1489740966276 2" xfId="29691" xr:uid="{00000000-0005-0000-0000-00004F460000}"/>
    <cellStyle name="style1489740966370" xfId="16546" xr:uid="{00000000-0005-0000-0000-000050460000}"/>
    <cellStyle name="style1489740966370 2" xfId="29692" xr:uid="{00000000-0005-0000-0000-000051460000}"/>
    <cellStyle name="style1489740966463" xfId="16547" xr:uid="{00000000-0005-0000-0000-000052460000}"/>
    <cellStyle name="style1489740966463 2" xfId="29690" xr:uid="{00000000-0005-0000-0000-000053460000}"/>
    <cellStyle name="style1489740966557" xfId="16548" xr:uid="{00000000-0005-0000-0000-000054460000}"/>
    <cellStyle name="style1489740966557 2" xfId="29693" xr:uid="{00000000-0005-0000-0000-000055460000}"/>
    <cellStyle name="style1489740966635" xfId="16549" xr:uid="{00000000-0005-0000-0000-000056460000}"/>
    <cellStyle name="style1489740966635 2" xfId="29696" xr:uid="{00000000-0005-0000-0000-000057460000}"/>
    <cellStyle name="style1489740966729" xfId="16550" xr:uid="{00000000-0005-0000-0000-000058460000}"/>
    <cellStyle name="style1489740966729 2" xfId="29697" xr:uid="{00000000-0005-0000-0000-000059460000}"/>
    <cellStyle name="style1489740966823" xfId="16551" xr:uid="{00000000-0005-0000-0000-00005A460000}"/>
    <cellStyle name="style1489740966823 2" xfId="29698" xr:uid="{00000000-0005-0000-0000-00005B460000}"/>
    <cellStyle name="style1489740966932" xfId="16552" xr:uid="{00000000-0005-0000-0000-00005C460000}"/>
    <cellStyle name="style1489740966932 2" xfId="29699" xr:uid="{00000000-0005-0000-0000-00005D460000}"/>
    <cellStyle name="style1489740967010" xfId="16553" xr:uid="{00000000-0005-0000-0000-00005E460000}"/>
    <cellStyle name="style1489740967010 2" xfId="29700" xr:uid="{00000000-0005-0000-0000-00005F460000}"/>
    <cellStyle name="style1489740967120" xfId="16554" xr:uid="{00000000-0005-0000-0000-000060460000}"/>
    <cellStyle name="style1489740967120 2" xfId="29706" xr:uid="{00000000-0005-0000-0000-000061460000}"/>
    <cellStyle name="style1489740967214" xfId="16555" xr:uid="{00000000-0005-0000-0000-000062460000}"/>
    <cellStyle name="style1489740967214 2" xfId="29701" xr:uid="{00000000-0005-0000-0000-000063460000}"/>
    <cellStyle name="style1489740967307" xfId="16556" xr:uid="{00000000-0005-0000-0000-000064460000}"/>
    <cellStyle name="style1489740967307 2" xfId="29707" xr:uid="{00000000-0005-0000-0000-000065460000}"/>
    <cellStyle name="style1489740967401" xfId="16557" xr:uid="{00000000-0005-0000-0000-000066460000}"/>
    <cellStyle name="style1489740967401 2" xfId="29712" xr:uid="{00000000-0005-0000-0000-000067460000}"/>
    <cellStyle name="style1489740967495" xfId="16558" xr:uid="{00000000-0005-0000-0000-000068460000}"/>
    <cellStyle name="style1489740967495 2" xfId="29713" xr:uid="{00000000-0005-0000-0000-000069460000}"/>
    <cellStyle name="style1489740967589" xfId="16559" xr:uid="{00000000-0005-0000-0000-00006A460000}"/>
    <cellStyle name="style1489740967589 2" xfId="29702" xr:uid="{00000000-0005-0000-0000-00006B460000}"/>
    <cellStyle name="style1489740967682" xfId="16560" xr:uid="{00000000-0005-0000-0000-00006C460000}"/>
    <cellStyle name="style1489740967682 2" xfId="29703" xr:uid="{00000000-0005-0000-0000-00006D460000}"/>
    <cellStyle name="style1489740967792" xfId="16561" xr:uid="{00000000-0005-0000-0000-00006E460000}"/>
    <cellStyle name="style1489740967792 2" xfId="29704" xr:uid="{00000000-0005-0000-0000-00006F460000}"/>
    <cellStyle name="style1489740967885" xfId="16562" xr:uid="{00000000-0005-0000-0000-000070460000}"/>
    <cellStyle name="style1489740967885 2" xfId="29705" xr:uid="{00000000-0005-0000-0000-000071460000}"/>
    <cellStyle name="style1489740967995" xfId="16563" xr:uid="{00000000-0005-0000-0000-000072460000}"/>
    <cellStyle name="style1489740967995 2" xfId="29708" xr:uid="{00000000-0005-0000-0000-000073460000}"/>
    <cellStyle name="style1489740968104" xfId="16564" xr:uid="{00000000-0005-0000-0000-000074460000}"/>
    <cellStyle name="style1489740968104 2" xfId="29709" xr:uid="{00000000-0005-0000-0000-000075460000}"/>
    <cellStyle name="style1489740968214" xfId="16565" xr:uid="{00000000-0005-0000-0000-000076460000}"/>
    <cellStyle name="style1489740968214 2" xfId="29710" xr:uid="{00000000-0005-0000-0000-000077460000}"/>
    <cellStyle name="style1489740968323" xfId="16566" xr:uid="{00000000-0005-0000-0000-000078460000}"/>
    <cellStyle name="style1489740968323 2" xfId="29711" xr:uid="{00000000-0005-0000-0000-000079460000}"/>
    <cellStyle name="style1489740968448" xfId="16567" xr:uid="{00000000-0005-0000-0000-00007A460000}"/>
    <cellStyle name="style1489740968448 2" xfId="29714" xr:uid="{00000000-0005-0000-0000-00007B460000}"/>
    <cellStyle name="style1489740968542" xfId="16568" xr:uid="{00000000-0005-0000-0000-00007C460000}"/>
    <cellStyle name="style1489740968542 2" xfId="29715" xr:uid="{00000000-0005-0000-0000-00007D460000}"/>
    <cellStyle name="style1489740968667" xfId="16569" xr:uid="{00000000-0005-0000-0000-00007E460000}"/>
    <cellStyle name="style1489740968667 2" xfId="29716" xr:uid="{00000000-0005-0000-0000-00007F460000}"/>
    <cellStyle name="style1489740968776" xfId="16570" xr:uid="{00000000-0005-0000-0000-000080460000}"/>
    <cellStyle name="style1489740968776 2" xfId="29717" xr:uid="{00000000-0005-0000-0000-000081460000}"/>
    <cellStyle name="style1489740968901" xfId="16571" xr:uid="{00000000-0005-0000-0000-000082460000}"/>
    <cellStyle name="style1489740968901 2" xfId="29718" xr:uid="{00000000-0005-0000-0000-000083460000}"/>
    <cellStyle name="style1489740968979" xfId="16572" xr:uid="{00000000-0005-0000-0000-000084460000}"/>
    <cellStyle name="style1489740968979 2" xfId="29719" xr:uid="{00000000-0005-0000-0000-000085460000}"/>
    <cellStyle name="style1489740969073" xfId="16573" xr:uid="{00000000-0005-0000-0000-000086460000}"/>
    <cellStyle name="style1489740969073 2" xfId="29720" xr:uid="{00000000-0005-0000-0000-000087460000}"/>
    <cellStyle name="style1489740969151" xfId="16574" xr:uid="{00000000-0005-0000-0000-000088460000}"/>
    <cellStyle name="style1489740969151 2" xfId="29721" xr:uid="{00000000-0005-0000-0000-000089460000}"/>
    <cellStyle name="style1489740969229" xfId="16575" xr:uid="{00000000-0005-0000-0000-00008A460000}"/>
    <cellStyle name="style1489740969229 2" xfId="29722" xr:uid="{00000000-0005-0000-0000-00008B460000}"/>
    <cellStyle name="style1489740969307" xfId="16576" xr:uid="{00000000-0005-0000-0000-00008C460000}"/>
    <cellStyle name="style1489740969307 2" xfId="29723" xr:uid="{00000000-0005-0000-0000-00008D460000}"/>
    <cellStyle name="style1489740969401" xfId="16577" xr:uid="{00000000-0005-0000-0000-00008E460000}"/>
    <cellStyle name="style1489740969401 2" xfId="29724" xr:uid="{00000000-0005-0000-0000-00008F460000}"/>
    <cellStyle name="style1489740969479" xfId="16578" xr:uid="{00000000-0005-0000-0000-000090460000}"/>
    <cellStyle name="style1489740969479 2" xfId="29725" xr:uid="{00000000-0005-0000-0000-000091460000}"/>
    <cellStyle name="style1489740969573" xfId="16579" xr:uid="{00000000-0005-0000-0000-000092460000}"/>
    <cellStyle name="style1489740969573 2" xfId="29726" xr:uid="{00000000-0005-0000-0000-000093460000}"/>
    <cellStyle name="style1489740969651" xfId="16580" xr:uid="{00000000-0005-0000-0000-000094460000}"/>
    <cellStyle name="style1489740969651 2" xfId="29727" xr:uid="{00000000-0005-0000-0000-000095460000}"/>
    <cellStyle name="style1489740969714" xfId="16581" xr:uid="{00000000-0005-0000-0000-000096460000}"/>
    <cellStyle name="style1489740969714 2" xfId="29728" xr:uid="{00000000-0005-0000-0000-000097460000}"/>
    <cellStyle name="style1489740969792" xfId="16582" xr:uid="{00000000-0005-0000-0000-000098460000}"/>
    <cellStyle name="style1489740969792 2" xfId="29729" xr:uid="{00000000-0005-0000-0000-000099460000}"/>
    <cellStyle name="style1489741013188" xfId="16583" xr:uid="{00000000-0005-0000-0000-00009A460000}"/>
    <cellStyle name="style1489741013329" xfId="16584" xr:uid="{00000000-0005-0000-0000-00009B460000}"/>
    <cellStyle name="style1489741013329 2" xfId="29731" xr:uid="{00000000-0005-0000-0000-00009C460000}"/>
    <cellStyle name="style1489741013438" xfId="16585" xr:uid="{00000000-0005-0000-0000-00009D460000}"/>
    <cellStyle name="style1489741013438 2" xfId="29732" xr:uid="{00000000-0005-0000-0000-00009E460000}"/>
    <cellStyle name="style1489741013563" xfId="16586" xr:uid="{00000000-0005-0000-0000-00009F460000}"/>
    <cellStyle name="style1489741013563 2" xfId="29730" xr:uid="{00000000-0005-0000-0000-0000A0460000}"/>
    <cellStyle name="style1489741013673" xfId="16587" xr:uid="{00000000-0005-0000-0000-0000A1460000}"/>
    <cellStyle name="style1489741013673 2" xfId="29733" xr:uid="{00000000-0005-0000-0000-0000A2460000}"/>
    <cellStyle name="style1489741013798" xfId="16588" xr:uid="{00000000-0005-0000-0000-0000A3460000}"/>
    <cellStyle name="style1489741013798 2" xfId="29734" xr:uid="{00000000-0005-0000-0000-0000A4460000}"/>
    <cellStyle name="style1489741013938" xfId="16589" xr:uid="{00000000-0005-0000-0000-0000A5460000}"/>
    <cellStyle name="style1489741013938 2" xfId="29735" xr:uid="{00000000-0005-0000-0000-0000A6460000}"/>
    <cellStyle name="style1489741014063" xfId="16590" xr:uid="{00000000-0005-0000-0000-0000A7460000}"/>
    <cellStyle name="style1489741014063 2" xfId="29736" xr:uid="{00000000-0005-0000-0000-0000A8460000}"/>
    <cellStyle name="style1489741014188" xfId="16591" xr:uid="{00000000-0005-0000-0000-0000A9460000}"/>
    <cellStyle name="style1489741014188 2" xfId="29737" xr:uid="{00000000-0005-0000-0000-0000AA460000}"/>
    <cellStyle name="style1489741014298" xfId="16592" xr:uid="{00000000-0005-0000-0000-0000AB460000}"/>
    <cellStyle name="style1489741014298 2" xfId="29739" xr:uid="{00000000-0005-0000-0000-0000AC460000}"/>
    <cellStyle name="style1489741014407" xfId="16593" xr:uid="{00000000-0005-0000-0000-0000AD460000}"/>
    <cellStyle name="style1489741014407 2" xfId="29740" xr:uid="{00000000-0005-0000-0000-0000AE460000}"/>
    <cellStyle name="style1489741014517" xfId="16594" xr:uid="{00000000-0005-0000-0000-0000AF460000}"/>
    <cellStyle name="style1489741014517 2" xfId="29742" xr:uid="{00000000-0005-0000-0000-0000B0460000}"/>
    <cellStyle name="style1489741014642" xfId="16595" xr:uid="{00000000-0005-0000-0000-0000B1460000}"/>
    <cellStyle name="style1489741014642 2" xfId="29743" xr:uid="{00000000-0005-0000-0000-0000B2460000}"/>
    <cellStyle name="style1489741014751" xfId="16596" xr:uid="{00000000-0005-0000-0000-0000B3460000}"/>
    <cellStyle name="style1489741014751 2" xfId="29738" xr:uid="{00000000-0005-0000-0000-0000B4460000}"/>
    <cellStyle name="style1489741014861" xfId="16597" xr:uid="{00000000-0005-0000-0000-0000B5460000}"/>
    <cellStyle name="style1489741014861 2" xfId="29741" xr:uid="{00000000-0005-0000-0000-0000B6460000}"/>
    <cellStyle name="style1489741014986" xfId="16598" xr:uid="{00000000-0005-0000-0000-0000B7460000}"/>
    <cellStyle name="style1489741014986 2" xfId="29744" xr:uid="{00000000-0005-0000-0000-0000B8460000}"/>
    <cellStyle name="style1489741015095" xfId="16599" xr:uid="{00000000-0005-0000-0000-0000B9460000}"/>
    <cellStyle name="style1489741015267" xfId="16600" xr:uid="{00000000-0005-0000-0000-0000BA460000}"/>
    <cellStyle name="style1489741015267 2" xfId="29746" xr:uid="{00000000-0005-0000-0000-0000BB460000}"/>
    <cellStyle name="style1489741015423" xfId="16601" xr:uid="{00000000-0005-0000-0000-0000BC460000}"/>
    <cellStyle name="style1489741015423 2" xfId="29747" xr:uid="{00000000-0005-0000-0000-0000BD460000}"/>
    <cellStyle name="style1489741015548" xfId="16602" xr:uid="{00000000-0005-0000-0000-0000BE460000}"/>
    <cellStyle name="style1489741015548 2" xfId="29745" xr:uid="{00000000-0005-0000-0000-0000BF460000}"/>
    <cellStyle name="style1489741057759" xfId="16603" xr:uid="{00000000-0005-0000-0000-0000C0460000}"/>
    <cellStyle name="style1489741057884" xfId="16604" xr:uid="{00000000-0005-0000-0000-0000C1460000}"/>
    <cellStyle name="style1489741057884 2" xfId="29749" xr:uid="{00000000-0005-0000-0000-0000C2460000}"/>
    <cellStyle name="style1489741057977" xfId="16605" xr:uid="{00000000-0005-0000-0000-0000C3460000}"/>
    <cellStyle name="style1489741057977 2" xfId="29750" xr:uid="{00000000-0005-0000-0000-0000C4460000}"/>
    <cellStyle name="style1489741058087" xfId="16606" xr:uid="{00000000-0005-0000-0000-0000C5460000}"/>
    <cellStyle name="style1489741058087 2" xfId="29748" xr:uid="{00000000-0005-0000-0000-0000C6460000}"/>
    <cellStyle name="style1489741058196" xfId="16607" xr:uid="{00000000-0005-0000-0000-0000C7460000}"/>
    <cellStyle name="style1489741058196 2" xfId="29751" xr:uid="{00000000-0005-0000-0000-0000C8460000}"/>
    <cellStyle name="style1489741058274" xfId="16608" xr:uid="{00000000-0005-0000-0000-0000C9460000}"/>
    <cellStyle name="style1489741058274 2" xfId="29752" xr:uid="{00000000-0005-0000-0000-0000CA460000}"/>
    <cellStyle name="style1489741058368" xfId="16609" xr:uid="{00000000-0005-0000-0000-0000CB460000}"/>
    <cellStyle name="style1489741058368 2" xfId="29757" xr:uid="{00000000-0005-0000-0000-0000CC460000}"/>
    <cellStyle name="style1489741058477" xfId="16610" xr:uid="{00000000-0005-0000-0000-0000CD460000}"/>
    <cellStyle name="style1489741058477 2" xfId="29758" xr:uid="{00000000-0005-0000-0000-0000CE460000}"/>
    <cellStyle name="style1489741058571" xfId="16611" xr:uid="{00000000-0005-0000-0000-0000CF460000}"/>
    <cellStyle name="style1489741058680" xfId="16612" xr:uid="{00000000-0005-0000-0000-0000D0460000}"/>
    <cellStyle name="style1489741058680 2" xfId="29754" xr:uid="{00000000-0005-0000-0000-0000D1460000}"/>
    <cellStyle name="style1489741058805" xfId="16613" xr:uid="{00000000-0005-0000-0000-0000D2460000}"/>
    <cellStyle name="style1489741058805 2" xfId="29755" xr:uid="{00000000-0005-0000-0000-0000D3460000}"/>
    <cellStyle name="style1489741058899" xfId="16614" xr:uid="{00000000-0005-0000-0000-0000D4460000}"/>
    <cellStyle name="style1489741058899 2" xfId="29753" xr:uid="{00000000-0005-0000-0000-0000D5460000}"/>
    <cellStyle name="style1489741058993" xfId="16615" xr:uid="{00000000-0005-0000-0000-0000D6460000}"/>
    <cellStyle name="style1489741058993 2" xfId="29756" xr:uid="{00000000-0005-0000-0000-0000D7460000}"/>
    <cellStyle name="style1489741059087" xfId="16616" xr:uid="{00000000-0005-0000-0000-0000D8460000}"/>
    <cellStyle name="style1489741059087 2" xfId="29759" xr:uid="{00000000-0005-0000-0000-0000D9460000}"/>
    <cellStyle name="style1489741059165" xfId="16617" xr:uid="{00000000-0005-0000-0000-0000DA460000}"/>
    <cellStyle name="style1489741059165 2" xfId="29760" xr:uid="{00000000-0005-0000-0000-0000DB460000}"/>
    <cellStyle name="style1489741059259" xfId="16618" xr:uid="{00000000-0005-0000-0000-0000DC460000}"/>
    <cellStyle name="style1489741059259 2" xfId="29761" xr:uid="{00000000-0005-0000-0000-0000DD460000}"/>
    <cellStyle name="style1489741059368" xfId="16619" xr:uid="{00000000-0005-0000-0000-0000DE460000}"/>
    <cellStyle name="style1489741059368 2" xfId="29762" xr:uid="{00000000-0005-0000-0000-0000DF460000}"/>
    <cellStyle name="style1489741059477" xfId="16620" xr:uid="{00000000-0005-0000-0000-0000E0460000}"/>
    <cellStyle name="style1489741059477 2" xfId="29763" xr:uid="{00000000-0005-0000-0000-0000E1460000}"/>
    <cellStyle name="style1489741059571" xfId="16621" xr:uid="{00000000-0005-0000-0000-0000E2460000}"/>
    <cellStyle name="style1489741059571 2" xfId="29769" xr:uid="{00000000-0005-0000-0000-0000E3460000}"/>
    <cellStyle name="style1489741059665" xfId="16622" xr:uid="{00000000-0005-0000-0000-0000E4460000}"/>
    <cellStyle name="style1489741059665 2" xfId="29775" xr:uid="{00000000-0005-0000-0000-0000E5460000}"/>
    <cellStyle name="style1489741059759" xfId="16623" xr:uid="{00000000-0005-0000-0000-0000E6460000}"/>
    <cellStyle name="style1489741059759 2" xfId="29764" xr:uid="{00000000-0005-0000-0000-0000E7460000}"/>
    <cellStyle name="style1489741059837" xfId="16624" xr:uid="{00000000-0005-0000-0000-0000E8460000}"/>
    <cellStyle name="style1489741059837 2" xfId="29770" xr:uid="{00000000-0005-0000-0000-0000E9460000}"/>
    <cellStyle name="style1489741059946" xfId="16625" xr:uid="{00000000-0005-0000-0000-0000EA460000}"/>
    <cellStyle name="style1489741059946 2" xfId="29776" xr:uid="{00000000-0005-0000-0000-0000EB460000}"/>
    <cellStyle name="style1489741060024" xfId="16626" xr:uid="{00000000-0005-0000-0000-0000EC460000}"/>
    <cellStyle name="style1489741060024 2" xfId="29765" xr:uid="{00000000-0005-0000-0000-0000ED460000}"/>
    <cellStyle name="style1489741060118" xfId="16627" xr:uid="{00000000-0005-0000-0000-0000EE460000}"/>
    <cellStyle name="style1489741060118 2" xfId="29766" xr:uid="{00000000-0005-0000-0000-0000EF460000}"/>
    <cellStyle name="style1489741060212" xfId="16628" xr:uid="{00000000-0005-0000-0000-0000F0460000}"/>
    <cellStyle name="style1489741060212 2" xfId="29767" xr:uid="{00000000-0005-0000-0000-0000F1460000}"/>
    <cellStyle name="style1489741060306" xfId="16629" xr:uid="{00000000-0005-0000-0000-0000F2460000}"/>
    <cellStyle name="style1489741060306 2" xfId="29768" xr:uid="{00000000-0005-0000-0000-0000F3460000}"/>
    <cellStyle name="style1489741060399" xfId="16630" xr:uid="{00000000-0005-0000-0000-0000F4460000}"/>
    <cellStyle name="style1489741060399 2" xfId="29771" xr:uid="{00000000-0005-0000-0000-0000F5460000}"/>
    <cellStyle name="style1489741060478" xfId="16631" xr:uid="{00000000-0005-0000-0000-0000F6460000}"/>
    <cellStyle name="style1489741060478 2" xfId="29772" xr:uid="{00000000-0005-0000-0000-0000F7460000}"/>
    <cellStyle name="style1489741060571" xfId="16632" xr:uid="{00000000-0005-0000-0000-0000F8460000}"/>
    <cellStyle name="style1489741060571 2" xfId="29773" xr:uid="{00000000-0005-0000-0000-0000F9460000}"/>
    <cellStyle name="style1489741060665" xfId="16633" xr:uid="{00000000-0005-0000-0000-0000FA460000}"/>
    <cellStyle name="style1489741060665 2" xfId="29774" xr:uid="{00000000-0005-0000-0000-0000FB460000}"/>
    <cellStyle name="style1489741060759" xfId="16634" xr:uid="{00000000-0005-0000-0000-0000FC460000}"/>
    <cellStyle name="style1489741060759 2" xfId="29777" xr:uid="{00000000-0005-0000-0000-0000FD460000}"/>
    <cellStyle name="style1489741060853" xfId="16635" xr:uid="{00000000-0005-0000-0000-0000FE460000}"/>
    <cellStyle name="style1489741060853 2" xfId="29778" xr:uid="{00000000-0005-0000-0000-0000FF460000}"/>
    <cellStyle name="style1489741060946" xfId="16636" xr:uid="{00000000-0005-0000-0000-000000470000}"/>
    <cellStyle name="style1489741060946 2" xfId="29779" xr:uid="{00000000-0005-0000-0000-000001470000}"/>
    <cellStyle name="style1489741061040" xfId="16637" xr:uid="{00000000-0005-0000-0000-000002470000}"/>
    <cellStyle name="style1489741061040 2" xfId="29780" xr:uid="{00000000-0005-0000-0000-000003470000}"/>
    <cellStyle name="style1489741103108" xfId="16638" xr:uid="{00000000-0005-0000-0000-000004470000}"/>
    <cellStyle name="style1489741103217" xfId="16639" xr:uid="{00000000-0005-0000-0000-000005470000}"/>
    <cellStyle name="style1489741103217 2" xfId="29782" xr:uid="{00000000-0005-0000-0000-000006470000}"/>
    <cellStyle name="style1489741103311" xfId="16640" xr:uid="{00000000-0005-0000-0000-000007470000}"/>
    <cellStyle name="style1489741103311 2" xfId="29783" xr:uid="{00000000-0005-0000-0000-000008470000}"/>
    <cellStyle name="style1489741103405" xfId="16641" xr:uid="{00000000-0005-0000-0000-000009470000}"/>
    <cellStyle name="style1489741103405 2" xfId="29781" xr:uid="{00000000-0005-0000-0000-00000A470000}"/>
    <cellStyle name="style1489741103483" xfId="16642" xr:uid="{00000000-0005-0000-0000-00000B470000}"/>
    <cellStyle name="style1489741103483 2" xfId="29784" xr:uid="{00000000-0005-0000-0000-00000C470000}"/>
    <cellStyle name="style1489741103561" xfId="16643" xr:uid="{00000000-0005-0000-0000-00000D470000}"/>
    <cellStyle name="style1489741103561 2" xfId="29785" xr:uid="{00000000-0005-0000-0000-00000E470000}"/>
    <cellStyle name="style1489741103655" xfId="16644" xr:uid="{00000000-0005-0000-0000-00000F470000}"/>
    <cellStyle name="style1489741103655 2" xfId="29790" xr:uid="{00000000-0005-0000-0000-000010470000}"/>
    <cellStyle name="style1489741103764" xfId="16645" xr:uid="{00000000-0005-0000-0000-000011470000}"/>
    <cellStyle name="style1489741103764 2" xfId="29791" xr:uid="{00000000-0005-0000-0000-000012470000}"/>
    <cellStyle name="style1489741103905" xfId="16646" xr:uid="{00000000-0005-0000-0000-000013470000}"/>
    <cellStyle name="style1489741104030" xfId="16647" xr:uid="{00000000-0005-0000-0000-000014470000}"/>
    <cellStyle name="style1489741104030 2" xfId="29787" xr:uid="{00000000-0005-0000-0000-000015470000}"/>
    <cellStyle name="style1489741104139" xfId="16648" xr:uid="{00000000-0005-0000-0000-000016470000}"/>
    <cellStyle name="style1489741104139 2" xfId="29788" xr:uid="{00000000-0005-0000-0000-000017470000}"/>
    <cellStyle name="style1489741104264" xfId="16649" xr:uid="{00000000-0005-0000-0000-000018470000}"/>
    <cellStyle name="style1489741104264 2" xfId="29786" xr:uid="{00000000-0005-0000-0000-000019470000}"/>
    <cellStyle name="style1489741104374" xfId="16650" xr:uid="{00000000-0005-0000-0000-00001A470000}"/>
    <cellStyle name="style1489741104374 2" xfId="29789" xr:uid="{00000000-0005-0000-0000-00001B470000}"/>
    <cellStyle name="style1489741104483" xfId="16651" xr:uid="{00000000-0005-0000-0000-00001C470000}"/>
    <cellStyle name="style1489741104483 2" xfId="29792" xr:uid="{00000000-0005-0000-0000-00001D470000}"/>
    <cellStyle name="style1489741104561" xfId="16652" xr:uid="{00000000-0005-0000-0000-00001E470000}"/>
    <cellStyle name="style1489741104561 2" xfId="29793" xr:uid="{00000000-0005-0000-0000-00001F470000}"/>
    <cellStyle name="style1489741104671" xfId="16653" xr:uid="{00000000-0005-0000-0000-000020470000}"/>
    <cellStyle name="style1489741104671 2" xfId="29794" xr:uid="{00000000-0005-0000-0000-000021470000}"/>
    <cellStyle name="style1489741104765" xfId="16654" xr:uid="{00000000-0005-0000-0000-000022470000}"/>
    <cellStyle name="style1489741104765 2" xfId="29795" xr:uid="{00000000-0005-0000-0000-000023470000}"/>
    <cellStyle name="style1489741104858" xfId="16655" xr:uid="{00000000-0005-0000-0000-000024470000}"/>
    <cellStyle name="style1489741104858 2" xfId="29796" xr:uid="{00000000-0005-0000-0000-000025470000}"/>
    <cellStyle name="style1489741104952" xfId="16656" xr:uid="{00000000-0005-0000-0000-000026470000}"/>
    <cellStyle name="style1489741104952 2" xfId="29802" xr:uid="{00000000-0005-0000-0000-000027470000}"/>
    <cellStyle name="style1489741105046" xfId="16657" xr:uid="{00000000-0005-0000-0000-000028470000}"/>
    <cellStyle name="style1489741105046 2" xfId="29808" xr:uid="{00000000-0005-0000-0000-000029470000}"/>
    <cellStyle name="style1489741105155" xfId="16658" xr:uid="{00000000-0005-0000-0000-00002A470000}"/>
    <cellStyle name="style1489741105155 2" xfId="29797" xr:uid="{00000000-0005-0000-0000-00002B470000}"/>
    <cellStyle name="style1489741105249" xfId="16659" xr:uid="{00000000-0005-0000-0000-00002C470000}"/>
    <cellStyle name="style1489741105249 2" xfId="29803" xr:uid="{00000000-0005-0000-0000-00002D470000}"/>
    <cellStyle name="style1489741105327" xfId="16660" xr:uid="{00000000-0005-0000-0000-00002E470000}"/>
    <cellStyle name="style1489741105327 2" xfId="29809" xr:uid="{00000000-0005-0000-0000-00002F470000}"/>
    <cellStyle name="style1489741105421" xfId="16661" xr:uid="{00000000-0005-0000-0000-000030470000}"/>
    <cellStyle name="style1489741105421 2" xfId="29798" xr:uid="{00000000-0005-0000-0000-000031470000}"/>
    <cellStyle name="style1489741105515" xfId="16662" xr:uid="{00000000-0005-0000-0000-000032470000}"/>
    <cellStyle name="style1489741105515 2" xfId="29799" xr:uid="{00000000-0005-0000-0000-000033470000}"/>
    <cellStyle name="style1489741105593" xfId="16663" xr:uid="{00000000-0005-0000-0000-000034470000}"/>
    <cellStyle name="style1489741105593 2" xfId="29800" xr:uid="{00000000-0005-0000-0000-000035470000}"/>
    <cellStyle name="style1489741105686" xfId="16664" xr:uid="{00000000-0005-0000-0000-000036470000}"/>
    <cellStyle name="style1489741105686 2" xfId="29801" xr:uid="{00000000-0005-0000-0000-000037470000}"/>
    <cellStyle name="style1489741105780" xfId="16665" xr:uid="{00000000-0005-0000-0000-000038470000}"/>
    <cellStyle name="style1489741105780 2" xfId="29804" xr:uid="{00000000-0005-0000-0000-000039470000}"/>
    <cellStyle name="style1489741105874" xfId="16666" xr:uid="{00000000-0005-0000-0000-00003A470000}"/>
    <cellStyle name="style1489741105874 2" xfId="29805" xr:uid="{00000000-0005-0000-0000-00003B470000}"/>
    <cellStyle name="style1489741105968" xfId="16667" xr:uid="{00000000-0005-0000-0000-00003C470000}"/>
    <cellStyle name="style1489741105968 2" xfId="29806" xr:uid="{00000000-0005-0000-0000-00003D470000}"/>
    <cellStyle name="style1489741106062" xfId="16668" xr:uid="{00000000-0005-0000-0000-00003E470000}"/>
    <cellStyle name="style1489741106062 2" xfId="29807" xr:uid="{00000000-0005-0000-0000-00003F470000}"/>
    <cellStyle name="style1489741106155" xfId="16669" xr:uid="{00000000-0005-0000-0000-000040470000}"/>
    <cellStyle name="style1489741106155 2" xfId="29810" xr:uid="{00000000-0005-0000-0000-000041470000}"/>
    <cellStyle name="style1489741106249" xfId="16670" xr:uid="{00000000-0005-0000-0000-000042470000}"/>
    <cellStyle name="style1489741106249 2" xfId="29811" xr:uid="{00000000-0005-0000-0000-000043470000}"/>
    <cellStyle name="style1489741106343" xfId="16671" xr:uid="{00000000-0005-0000-0000-000044470000}"/>
    <cellStyle name="style1489741106343 2" xfId="29812" xr:uid="{00000000-0005-0000-0000-000045470000}"/>
    <cellStyle name="style1489741106437" xfId="16672" xr:uid="{00000000-0005-0000-0000-000046470000}"/>
    <cellStyle name="style1489741106437 2" xfId="29813" xr:uid="{00000000-0005-0000-0000-000047470000}"/>
    <cellStyle name="style1489745052360" xfId="16673" xr:uid="{00000000-0005-0000-0000-000048470000}"/>
    <cellStyle name="style1489745052478" xfId="16674" xr:uid="{00000000-0005-0000-0000-000049470000}"/>
    <cellStyle name="style1489745052634" xfId="16675" xr:uid="{00000000-0005-0000-0000-00004A470000}"/>
    <cellStyle name="style1489745052775" xfId="16676" xr:uid="{00000000-0005-0000-0000-00004B470000}"/>
    <cellStyle name="style1489745052899" xfId="16677" xr:uid="{00000000-0005-0000-0000-00004C470000}"/>
    <cellStyle name="style1489745053040" xfId="16678" xr:uid="{00000000-0005-0000-0000-00004D470000}"/>
    <cellStyle name="style1489745053227" xfId="16679" xr:uid="{00000000-0005-0000-0000-00004E470000}"/>
    <cellStyle name="style1489745053337" xfId="16680" xr:uid="{00000000-0005-0000-0000-00004F470000}"/>
    <cellStyle name="style1489745053431" xfId="16681" xr:uid="{00000000-0005-0000-0000-000050470000}"/>
    <cellStyle name="style1489745053541" xfId="16682" xr:uid="{00000000-0005-0000-0000-000051470000}"/>
    <cellStyle name="style1489745053713" xfId="16683" xr:uid="{00000000-0005-0000-0000-000052470000}"/>
    <cellStyle name="style1489745053854" xfId="16684" xr:uid="{00000000-0005-0000-0000-000053470000}"/>
    <cellStyle name="style1489745053958" xfId="16685" xr:uid="{00000000-0005-0000-0000-000054470000}"/>
    <cellStyle name="style1489745054192" xfId="16686" xr:uid="{00000000-0005-0000-0000-000055470000}"/>
    <cellStyle name="style1489745054375" xfId="16687" xr:uid="{00000000-0005-0000-0000-000056470000}"/>
    <cellStyle name="style1489745054480" xfId="16688" xr:uid="{00000000-0005-0000-0000-000057470000}"/>
    <cellStyle name="style1489745054620" xfId="16689" xr:uid="{00000000-0005-0000-0000-000058470000}"/>
    <cellStyle name="style1489745054730" xfId="16690" xr:uid="{00000000-0005-0000-0000-000059470000}"/>
    <cellStyle name="style1489745054872" xfId="16691" xr:uid="{00000000-0005-0000-0000-00005A470000}"/>
    <cellStyle name="style1489745055000" xfId="16692" xr:uid="{00000000-0005-0000-0000-00005B470000}"/>
    <cellStyle name="style1489745055157" xfId="16693" xr:uid="{00000000-0005-0000-0000-00005C470000}"/>
    <cellStyle name="style1489745055282" xfId="16694" xr:uid="{00000000-0005-0000-0000-00005D470000}"/>
    <cellStyle name="style1489745055401" xfId="16695" xr:uid="{00000000-0005-0000-0000-00005E470000}"/>
    <cellStyle name="style1489745055495" xfId="16696" xr:uid="{00000000-0005-0000-0000-00005F470000}"/>
    <cellStyle name="style1489745055605" xfId="16697" xr:uid="{00000000-0005-0000-0000-000060470000}"/>
    <cellStyle name="style1489745055730" xfId="16698" xr:uid="{00000000-0005-0000-0000-000061470000}"/>
    <cellStyle name="style1489745055839" xfId="16699" xr:uid="{00000000-0005-0000-0000-000062470000}"/>
    <cellStyle name="style1489745055933" xfId="16700" xr:uid="{00000000-0005-0000-0000-000063470000}"/>
    <cellStyle name="style1489745056042" xfId="16701" xr:uid="{00000000-0005-0000-0000-000064470000}"/>
    <cellStyle name="style1489745056151" xfId="16702" xr:uid="{00000000-0005-0000-0000-000065470000}"/>
    <cellStyle name="style1489745056339" xfId="16703" xr:uid="{00000000-0005-0000-0000-000066470000}"/>
    <cellStyle name="style1489745056418" xfId="16704" xr:uid="{00000000-0005-0000-0000-000067470000}"/>
    <cellStyle name="style1489745097320" xfId="16705" xr:uid="{00000000-0005-0000-0000-000068470000}"/>
    <cellStyle name="style1489745097445" xfId="16706" xr:uid="{00000000-0005-0000-0000-000069470000}"/>
    <cellStyle name="style1489745097539" xfId="16707" xr:uid="{00000000-0005-0000-0000-00006A470000}"/>
    <cellStyle name="style1489745097648" xfId="16708" xr:uid="{00000000-0005-0000-0000-00006B470000}"/>
    <cellStyle name="style1489745097758" xfId="16709" xr:uid="{00000000-0005-0000-0000-00006C470000}"/>
    <cellStyle name="style1489745097852" xfId="16710" xr:uid="{00000000-0005-0000-0000-00006D470000}"/>
    <cellStyle name="style1489745097945" xfId="16711" xr:uid="{00000000-0005-0000-0000-00006E470000}"/>
    <cellStyle name="style1489745098039" xfId="16712" xr:uid="{00000000-0005-0000-0000-00006F470000}"/>
    <cellStyle name="style1489745098132" xfId="16713" xr:uid="{00000000-0005-0000-0000-000070470000}"/>
    <cellStyle name="style1489745098243" xfId="16714" xr:uid="{00000000-0005-0000-0000-000071470000}"/>
    <cellStyle name="style1489745098368" xfId="16715" xr:uid="{00000000-0005-0000-0000-000072470000}"/>
    <cellStyle name="style1489745098462" xfId="16716" xr:uid="{00000000-0005-0000-0000-000073470000}"/>
    <cellStyle name="style1489745098556" xfId="16717" xr:uid="{00000000-0005-0000-0000-000074470000}"/>
    <cellStyle name="style1489745098665" xfId="16718" xr:uid="{00000000-0005-0000-0000-000075470000}"/>
    <cellStyle name="style1489745098759" xfId="16719" xr:uid="{00000000-0005-0000-0000-000076470000}"/>
    <cellStyle name="style1489745098868" xfId="16720" xr:uid="{00000000-0005-0000-0000-000077470000}"/>
    <cellStyle name="style1489745098994" xfId="16721" xr:uid="{00000000-0005-0000-0000-000078470000}"/>
    <cellStyle name="style1489745099103" xfId="16722" xr:uid="{00000000-0005-0000-0000-000079470000}"/>
    <cellStyle name="style1489745099229" xfId="16723" xr:uid="{00000000-0005-0000-0000-00007A470000}"/>
    <cellStyle name="style1489745099322" xfId="16724" xr:uid="{00000000-0005-0000-0000-00007B470000}"/>
    <cellStyle name="style1489745099416" xfId="16725" xr:uid="{00000000-0005-0000-0000-00007C470000}"/>
    <cellStyle name="style1489745099510" xfId="16726" xr:uid="{00000000-0005-0000-0000-00007D470000}"/>
    <cellStyle name="style1489745099604" xfId="16727" xr:uid="{00000000-0005-0000-0000-00007E470000}"/>
    <cellStyle name="style1489745099699" xfId="16728" xr:uid="{00000000-0005-0000-0000-00007F470000}"/>
    <cellStyle name="style1489745099792" xfId="16729" xr:uid="{00000000-0005-0000-0000-000080470000}"/>
    <cellStyle name="style1489745099902" xfId="16730" xr:uid="{00000000-0005-0000-0000-000081470000}"/>
    <cellStyle name="style1489745099995" xfId="16731" xr:uid="{00000000-0005-0000-0000-000082470000}"/>
    <cellStyle name="style1489745100074" xfId="16732" xr:uid="{00000000-0005-0000-0000-000083470000}"/>
    <cellStyle name="style1489745100183" xfId="16733" xr:uid="{00000000-0005-0000-0000-000084470000}"/>
    <cellStyle name="style1489745100276" xfId="16734" xr:uid="{00000000-0005-0000-0000-000085470000}"/>
    <cellStyle name="style1489745100448" xfId="16735" xr:uid="{00000000-0005-0000-0000-000086470000}"/>
    <cellStyle name="style1489745100526" xfId="16736" xr:uid="{00000000-0005-0000-0000-000087470000}"/>
    <cellStyle name="style1489745139659" xfId="16737" xr:uid="{00000000-0005-0000-0000-000088470000}"/>
    <cellStyle name="style1489745139768" xfId="16738" xr:uid="{00000000-0005-0000-0000-000089470000}"/>
    <cellStyle name="style1489745139893" xfId="16739" xr:uid="{00000000-0005-0000-0000-00008A470000}"/>
    <cellStyle name="style1489745140035" xfId="16740" xr:uid="{00000000-0005-0000-0000-00008B470000}"/>
    <cellStyle name="style1489745140207" xfId="16741" xr:uid="{00000000-0005-0000-0000-00008C470000}"/>
    <cellStyle name="style1489745140363" xfId="16742" xr:uid="{00000000-0005-0000-0000-00008D470000}"/>
    <cellStyle name="style1489745140504" xfId="16743" xr:uid="{00000000-0005-0000-0000-00008E470000}"/>
    <cellStyle name="style1489745140691" xfId="16744" xr:uid="{00000000-0005-0000-0000-00008F470000}"/>
    <cellStyle name="style1489745140801" xfId="16745" xr:uid="{00000000-0005-0000-0000-000090470000}"/>
    <cellStyle name="style1489745140926" xfId="16746" xr:uid="{00000000-0005-0000-0000-000091470000}"/>
    <cellStyle name="style1489745141051" xfId="16747" xr:uid="{00000000-0005-0000-0000-000092470000}"/>
    <cellStyle name="style1489745141160" xfId="16748" xr:uid="{00000000-0005-0000-0000-000093470000}"/>
    <cellStyle name="style1489745141238" xfId="16749" xr:uid="{00000000-0005-0000-0000-000094470000}"/>
    <cellStyle name="style1489745141365" xfId="16750" xr:uid="{00000000-0005-0000-0000-000095470000}"/>
    <cellStyle name="style1489745141443" xfId="16751" xr:uid="{00000000-0005-0000-0000-000096470000}"/>
    <cellStyle name="style1489745141537" xfId="16752" xr:uid="{00000000-0005-0000-0000-000097470000}"/>
    <cellStyle name="style1489745141662" xfId="16753" xr:uid="{00000000-0005-0000-0000-000098470000}"/>
    <cellStyle name="style1489745141771" xfId="16754" xr:uid="{00000000-0005-0000-0000-000099470000}"/>
    <cellStyle name="style1489745141881" xfId="16755" xr:uid="{00000000-0005-0000-0000-00009A470000}"/>
    <cellStyle name="style1489745141974" xfId="16756" xr:uid="{00000000-0005-0000-0000-00009B470000}"/>
    <cellStyle name="style1489745142068" xfId="16757" xr:uid="{00000000-0005-0000-0000-00009C470000}"/>
    <cellStyle name="style1489745142162" xfId="16758" xr:uid="{00000000-0005-0000-0000-00009D470000}"/>
    <cellStyle name="style1489745142256" xfId="16759" xr:uid="{00000000-0005-0000-0000-00009E470000}"/>
    <cellStyle name="style1489745142368" xfId="16760" xr:uid="{00000000-0005-0000-0000-00009F470000}"/>
    <cellStyle name="style1489745142460" xfId="16761" xr:uid="{00000000-0005-0000-0000-0000A0470000}"/>
    <cellStyle name="style1489745142554" xfId="16762" xr:uid="{00000000-0005-0000-0000-0000A1470000}"/>
    <cellStyle name="style1489745142679" xfId="16763" xr:uid="{00000000-0005-0000-0000-0000A2470000}"/>
    <cellStyle name="style1489745142757" xfId="16764" xr:uid="{00000000-0005-0000-0000-0000A3470000}"/>
    <cellStyle name="style1489745142866" xfId="16765" xr:uid="{00000000-0005-0000-0000-0000A4470000}"/>
    <cellStyle name="style1489745143007" xfId="16766" xr:uid="{00000000-0005-0000-0000-0000A5470000}"/>
    <cellStyle name="style1489745143179" xfId="16767" xr:uid="{00000000-0005-0000-0000-0000A6470000}"/>
    <cellStyle name="style1489745143257" xfId="16768" xr:uid="{00000000-0005-0000-0000-0000A7470000}"/>
    <cellStyle name="style1489746119675" xfId="16769" xr:uid="{00000000-0005-0000-0000-0000A8470000}"/>
    <cellStyle name="style1489746119784" xfId="16770" xr:uid="{00000000-0005-0000-0000-0000A9470000}"/>
    <cellStyle name="style1489746119878" xfId="16771" xr:uid="{00000000-0005-0000-0000-0000AA470000}"/>
    <cellStyle name="style1489746119989" xfId="16772" xr:uid="{00000000-0005-0000-0000-0000AB470000}"/>
    <cellStyle name="style1489746120098" xfId="16773" xr:uid="{00000000-0005-0000-0000-0000AC470000}"/>
    <cellStyle name="style1489746120192" xfId="16774" xr:uid="{00000000-0005-0000-0000-0000AD470000}"/>
    <cellStyle name="style1489746120286" xfId="16775" xr:uid="{00000000-0005-0000-0000-0000AE470000}"/>
    <cellStyle name="style1489746120395" xfId="16776" xr:uid="{00000000-0005-0000-0000-0000AF470000}"/>
    <cellStyle name="style1489746120505" xfId="16777" xr:uid="{00000000-0005-0000-0000-0000B0470000}"/>
    <cellStyle name="style1489746120598" xfId="16778" xr:uid="{00000000-0005-0000-0000-0000B1470000}"/>
    <cellStyle name="style1489746120692" xfId="16779" xr:uid="{00000000-0005-0000-0000-0000B2470000}"/>
    <cellStyle name="style1489746120786" xfId="16780" xr:uid="{00000000-0005-0000-0000-0000B3470000}"/>
    <cellStyle name="style1489746120895" xfId="16781" xr:uid="{00000000-0005-0000-0000-0000B4470000}"/>
    <cellStyle name="style1489746120990" xfId="16782" xr:uid="{00000000-0005-0000-0000-0000B5470000}"/>
    <cellStyle name="style1489746121115" xfId="16783" xr:uid="{00000000-0005-0000-0000-0000B6470000}"/>
    <cellStyle name="style1489746121225" xfId="16784" xr:uid="{00000000-0005-0000-0000-0000B7470000}"/>
    <cellStyle name="style1489746121334" xfId="16785" xr:uid="{00000000-0005-0000-0000-0000B8470000}"/>
    <cellStyle name="style1489746121459" xfId="16786" xr:uid="{00000000-0005-0000-0000-0000B9470000}"/>
    <cellStyle name="style1489746121568" xfId="16787" xr:uid="{00000000-0005-0000-0000-0000BA470000}"/>
    <cellStyle name="style1489746121678" xfId="16788" xr:uid="{00000000-0005-0000-0000-0000BB470000}"/>
    <cellStyle name="style1489746121787" xfId="16789" xr:uid="{00000000-0005-0000-0000-0000BC470000}"/>
    <cellStyle name="style1489746121897" xfId="16790" xr:uid="{00000000-0005-0000-0000-0000BD470000}"/>
    <cellStyle name="style1489746122006" xfId="16791" xr:uid="{00000000-0005-0000-0000-0000BE470000}"/>
    <cellStyle name="style1489746122116" xfId="16792" xr:uid="{00000000-0005-0000-0000-0000BF470000}"/>
    <cellStyle name="style1489746122225" xfId="16793" xr:uid="{00000000-0005-0000-0000-0000C0470000}"/>
    <cellStyle name="style1489746122334" xfId="16794" xr:uid="{00000000-0005-0000-0000-0000C1470000}"/>
    <cellStyle name="style1489746122444" xfId="16795" xr:uid="{00000000-0005-0000-0000-0000C2470000}"/>
    <cellStyle name="style1489746122570" xfId="16796" xr:uid="{00000000-0005-0000-0000-0000C3470000}"/>
    <cellStyle name="style1489746122695" xfId="16797" xr:uid="{00000000-0005-0000-0000-0000C4470000}"/>
    <cellStyle name="style1489746122804" xfId="16798" xr:uid="{00000000-0005-0000-0000-0000C5470000}"/>
    <cellStyle name="style1489746122914" xfId="16799" xr:uid="{00000000-0005-0000-0000-0000C6470000}"/>
    <cellStyle name="style1489746170402" xfId="16800" xr:uid="{00000000-0005-0000-0000-0000C7470000}"/>
    <cellStyle name="style1489746170496" xfId="16801" xr:uid="{00000000-0005-0000-0000-0000C8470000}"/>
    <cellStyle name="style1489746170605" xfId="16802" xr:uid="{00000000-0005-0000-0000-0000C9470000}"/>
    <cellStyle name="style1489746170699" xfId="16803" xr:uid="{00000000-0005-0000-0000-0000CA470000}"/>
    <cellStyle name="style1489746170806" xfId="16804" xr:uid="{00000000-0005-0000-0000-0000CB470000}"/>
    <cellStyle name="style1489746170886" xfId="16805" xr:uid="{00000000-0005-0000-0000-0000CC470000}"/>
    <cellStyle name="style1489746170979" xfId="16806" xr:uid="{00000000-0005-0000-0000-0000CD470000}"/>
    <cellStyle name="style1489746171073" xfId="16807" xr:uid="{00000000-0005-0000-0000-0000CE470000}"/>
    <cellStyle name="style1489746171167" xfId="16808" xr:uid="{00000000-0005-0000-0000-0000CF470000}"/>
    <cellStyle name="style1489746171261" xfId="16809" xr:uid="{00000000-0005-0000-0000-0000D0470000}"/>
    <cellStyle name="style1489746171371" xfId="16810" xr:uid="{00000000-0005-0000-0000-0000D1470000}"/>
    <cellStyle name="style1489746171465" xfId="16811" xr:uid="{00000000-0005-0000-0000-0000D2470000}"/>
    <cellStyle name="style1489746171559" xfId="16812" xr:uid="{00000000-0005-0000-0000-0000D3470000}"/>
    <cellStyle name="style1489746171668" xfId="16813" xr:uid="{00000000-0005-0000-0000-0000D4470000}"/>
    <cellStyle name="style1489746171777" xfId="16814" xr:uid="{00000000-0005-0000-0000-0000D5470000}"/>
    <cellStyle name="style1489746171871" xfId="16815" xr:uid="{00000000-0005-0000-0000-0000D6470000}"/>
    <cellStyle name="style1489746171965" xfId="16816" xr:uid="{00000000-0005-0000-0000-0000D7470000}"/>
    <cellStyle name="style1489746172059" xfId="16817" xr:uid="{00000000-0005-0000-0000-0000D8470000}"/>
    <cellStyle name="style1489746172152" xfId="16818" xr:uid="{00000000-0005-0000-0000-0000D9470000}"/>
    <cellStyle name="style1489746172246" xfId="16819" xr:uid="{00000000-0005-0000-0000-0000DA470000}"/>
    <cellStyle name="style1489746172357" xfId="16820" xr:uid="{00000000-0005-0000-0000-0000DB470000}"/>
    <cellStyle name="style1489746172451" xfId="16821" xr:uid="{00000000-0005-0000-0000-0000DC470000}"/>
    <cellStyle name="style1489746172544" xfId="16822" xr:uid="{00000000-0005-0000-0000-0000DD470000}"/>
    <cellStyle name="style1489746172638" xfId="16823" xr:uid="{00000000-0005-0000-0000-0000DE470000}"/>
    <cellStyle name="style1489746172747" xfId="16824" xr:uid="{00000000-0005-0000-0000-0000DF470000}"/>
    <cellStyle name="style1489746172847" xfId="16825" xr:uid="{00000000-0005-0000-0000-0000E0470000}"/>
    <cellStyle name="style1489746172935" xfId="16826" xr:uid="{00000000-0005-0000-0000-0000E1470000}"/>
    <cellStyle name="style1489746173107" xfId="16827" xr:uid="{00000000-0005-0000-0000-0000E2470000}"/>
    <cellStyle name="style1489746173185" xfId="16828" xr:uid="{00000000-0005-0000-0000-0000E3470000}"/>
    <cellStyle name="style1489746173295" xfId="16829" xr:uid="{00000000-0005-0000-0000-0000E4470000}"/>
    <cellStyle name="style1489746173389" xfId="16830" xr:uid="{00000000-0005-0000-0000-0000E5470000}"/>
    <cellStyle name="style1489746173499" xfId="16831" xr:uid="{00000000-0005-0000-0000-0000E6470000}"/>
    <cellStyle name="style1489746173577" xfId="16832" xr:uid="{00000000-0005-0000-0000-0000E7470000}"/>
    <cellStyle name="style1489746173671" xfId="16833" xr:uid="{00000000-0005-0000-0000-0000E8470000}"/>
    <cellStyle name="style1489746173749" xfId="16834" xr:uid="{00000000-0005-0000-0000-0000E9470000}"/>
    <cellStyle name="style1489746173845" xfId="16835" xr:uid="{00000000-0005-0000-0000-0000EA470000}"/>
    <cellStyle name="style1489746173920" xfId="16836" xr:uid="{00000000-0005-0000-0000-0000EB470000}"/>
    <cellStyle name="style1489746174014" xfId="16837" xr:uid="{00000000-0005-0000-0000-0000EC470000}"/>
    <cellStyle name="style1489746174092" xfId="16838" xr:uid="{00000000-0005-0000-0000-0000ED470000}"/>
    <cellStyle name="style1489746174264" xfId="16839" xr:uid="{00000000-0005-0000-0000-0000EE470000}"/>
    <cellStyle name="style1489746174326" xfId="16840" xr:uid="{00000000-0005-0000-0000-0000EF470000}"/>
    <cellStyle name="style1489746174421" xfId="16841" xr:uid="{00000000-0005-0000-0000-0000F0470000}"/>
    <cellStyle name="style1489746174499" xfId="16842" xr:uid="{00000000-0005-0000-0000-0000F1470000}"/>
    <cellStyle name="style1489746213383" xfId="16843" xr:uid="{00000000-0005-0000-0000-0000F2470000}"/>
    <cellStyle name="style1489746213492" xfId="16844" xr:uid="{00000000-0005-0000-0000-0000F3470000}"/>
    <cellStyle name="style1489746213586" xfId="16845" xr:uid="{00000000-0005-0000-0000-0000F4470000}"/>
    <cellStyle name="style1489746213680" xfId="16846" xr:uid="{00000000-0005-0000-0000-0000F5470000}"/>
    <cellStyle name="style1489746213774" xfId="16847" xr:uid="{00000000-0005-0000-0000-0000F6470000}"/>
    <cellStyle name="style1489746213868" xfId="16848" xr:uid="{00000000-0005-0000-0000-0000F7470000}"/>
    <cellStyle name="style1489746213961" xfId="16849" xr:uid="{00000000-0005-0000-0000-0000F8470000}"/>
    <cellStyle name="style1489746214068" xfId="16850" xr:uid="{00000000-0005-0000-0000-0000F9470000}"/>
    <cellStyle name="style1489746214150" xfId="16851" xr:uid="{00000000-0005-0000-0000-0000FA470000}"/>
    <cellStyle name="style1489746214244" xfId="16852" xr:uid="{00000000-0005-0000-0000-0000FB470000}"/>
    <cellStyle name="style1489746214338" xfId="16853" xr:uid="{00000000-0005-0000-0000-0000FC470000}"/>
    <cellStyle name="style1489746214431" xfId="16854" xr:uid="{00000000-0005-0000-0000-0000FD470000}"/>
    <cellStyle name="style1489746214544" xfId="16855" xr:uid="{00000000-0005-0000-0000-0000FE470000}"/>
    <cellStyle name="style1489746214650" xfId="16856" xr:uid="{00000000-0005-0000-0000-0000FF470000}"/>
    <cellStyle name="style1489746214760" xfId="16857" xr:uid="{00000000-0005-0000-0000-000000480000}"/>
    <cellStyle name="style1489746214869" xfId="16858" xr:uid="{00000000-0005-0000-0000-000001480000}"/>
    <cellStyle name="style1489746214963" xfId="16859" xr:uid="{00000000-0005-0000-0000-000002480000}"/>
    <cellStyle name="style1489746215065" xfId="16860" xr:uid="{00000000-0005-0000-0000-000003480000}"/>
    <cellStyle name="style1489746215167" xfId="16861" xr:uid="{00000000-0005-0000-0000-000004480000}"/>
    <cellStyle name="style1489746215261" xfId="16862" xr:uid="{00000000-0005-0000-0000-000005480000}"/>
    <cellStyle name="style1489746215354" xfId="16863" xr:uid="{00000000-0005-0000-0000-000006480000}"/>
    <cellStyle name="style1489746215448" xfId="16864" xr:uid="{00000000-0005-0000-0000-000007480000}"/>
    <cellStyle name="style1489746215542" xfId="16865" xr:uid="{00000000-0005-0000-0000-000008480000}"/>
    <cellStyle name="style1489746215650" xfId="16866" xr:uid="{00000000-0005-0000-0000-000009480000}"/>
    <cellStyle name="style1489746215744" xfId="16867" xr:uid="{00000000-0005-0000-0000-00000A480000}"/>
    <cellStyle name="style1489746215854" xfId="16868" xr:uid="{00000000-0005-0000-0000-00000B480000}"/>
    <cellStyle name="style1489746215963" xfId="16869" xr:uid="{00000000-0005-0000-0000-00000C480000}"/>
    <cellStyle name="style1489746216076" xfId="16870" xr:uid="{00000000-0005-0000-0000-00000D480000}"/>
    <cellStyle name="style1489746216167" xfId="16871" xr:uid="{00000000-0005-0000-0000-00000E480000}"/>
    <cellStyle name="style1489746216277" xfId="16872" xr:uid="{00000000-0005-0000-0000-00000F480000}"/>
    <cellStyle name="style1489746216370" xfId="16873" xr:uid="{00000000-0005-0000-0000-000010480000}"/>
    <cellStyle name="style1489746255508" xfId="16874" xr:uid="{00000000-0005-0000-0000-000011480000}"/>
    <cellStyle name="style1489746255617" xfId="16875" xr:uid="{00000000-0005-0000-0000-000012480000}"/>
    <cellStyle name="style1489746255711" xfId="16876" xr:uid="{00000000-0005-0000-0000-000013480000}"/>
    <cellStyle name="style1489746255815" xfId="16877" xr:uid="{00000000-0005-0000-0000-000014480000}"/>
    <cellStyle name="style1489746255914" xfId="16878" xr:uid="{00000000-0005-0000-0000-000015480000}"/>
    <cellStyle name="style1489746256007" xfId="16879" xr:uid="{00000000-0005-0000-0000-000016480000}"/>
    <cellStyle name="style1489746256085" xfId="16880" xr:uid="{00000000-0005-0000-0000-000017480000}"/>
    <cellStyle name="style1489746256179" xfId="16881" xr:uid="{00000000-0005-0000-0000-000018480000}"/>
    <cellStyle name="style1489746256289" xfId="16882" xr:uid="{00000000-0005-0000-0000-000019480000}"/>
    <cellStyle name="style1489746256383" xfId="16883" xr:uid="{00000000-0005-0000-0000-00001A480000}"/>
    <cellStyle name="style1489746256477" xfId="16884" xr:uid="{00000000-0005-0000-0000-00001B480000}"/>
    <cellStyle name="style1489746256571" xfId="16885" xr:uid="{00000000-0005-0000-0000-00001C480000}"/>
    <cellStyle name="style1489746256665" xfId="16886" xr:uid="{00000000-0005-0000-0000-00001D480000}"/>
    <cellStyle name="style1489746256758" xfId="16887" xr:uid="{00000000-0005-0000-0000-00001E480000}"/>
    <cellStyle name="style1489746256868" xfId="16888" xr:uid="{00000000-0005-0000-0000-00001F480000}"/>
    <cellStyle name="style1489746256962" xfId="16889" xr:uid="{00000000-0005-0000-0000-000020480000}"/>
    <cellStyle name="style1489746257055" xfId="16890" xr:uid="{00000000-0005-0000-0000-000021480000}"/>
    <cellStyle name="style1489746257149" xfId="16891" xr:uid="{00000000-0005-0000-0000-000022480000}"/>
    <cellStyle name="style1489746257259" xfId="16892" xr:uid="{00000000-0005-0000-0000-000023480000}"/>
    <cellStyle name="style1489746257354" xfId="16893" xr:uid="{00000000-0005-0000-0000-000024480000}"/>
    <cellStyle name="style1489746257447" xfId="16894" xr:uid="{00000000-0005-0000-0000-000025480000}"/>
    <cellStyle name="style1489746257541" xfId="16895" xr:uid="{00000000-0005-0000-0000-000026480000}"/>
    <cellStyle name="style1489746257635" xfId="16896" xr:uid="{00000000-0005-0000-0000-000027480000}"/>
    <cellStyle name="style1489746257729" xfId="16897" xr:uid="{00000000-0005-0000-0000-000028480000}"/>
    <cellStyle name="style1489746257836" xfId="16898" xr:uid="{00000000-0005-0000-0000-000029480000}"/>
    <cellStyle name="style1489746257915" xfId="16899" xr:uid="{00000000-0005-0000-0000-00002A480000}"/>
    <cellStyle name="style1489746258025" xfId="16900" xr:uid="{00000000-0005-0000-0000-00002B480000}"/>
    <cellStyle name="style1489746258181" xfId="16901" xr:uid="{00000000-0005-0000-0000-00002C480000}"/>
    <cellStyle name="style1489746258275" xfId="16902" xr:uid="{00000000-0005-0000-0000-00002D480000}"/>
    <cellStyle name="style1489746258370" xfId="16903" xr:uid="{00000000-0005-0000-0000-00002E480000}"/>
    <cellStyle name="style1489746258464" xfId="16904" xr:uid="{00000000-0005-0000-0000-00002F480000}"/>
    <cellStyle name="style1489746258573" xfId="16905" xr:uid="{00000000-0005-0000-0000-000030480000}"/>
    <cellStyle name="style1489746258651" xfId="16906" xr:uid="{00000000-0005-0000-0000-000031480000}"/>
    <cellStyle name="style1489746258729" xfId="16907" xr:uid="{00000000-0005-0000-0000-000032480000}"/>
    <cellStyle name="style1489746258839" xfId="16908" xr:uid="{00000000-0005-0000-0000-000033480000}"/>
    <cellStyle name="style1489746258935" xfId="16909" xr:uid="{00000000-0005-0000-0000-000034480000}"/>
    <cellStyle name="style1489746259014" xfId="16910" xr:uid="{00000000-0005-0000-0000-000035480000}"/>
    <cellStyle name="style1489746259093" xfId="16911" xr:uid="{00000000-0005-0000-0000-000036480000}"/>
    <cellStyle name="style1489746259171" xfId="16912" xr:uid="{00000000-0005-0000-0000-000037480000}"/>
    <cellStyle name="style1489746259311" xfId="16913" xr:uid="{00000000-0005-0000-0000-000038480000}"/>
    <cellStyle name="style1489746259386" xfId="16914" xr:uid="{00000000-0005-0000-0000-000039480000}"/>
    <cellStyle name="style1489746259464" xfId="16915" xr:uid="{00000000-0005-0000-0000-00003A480000}"/>
    <cellStyle name="style1489746259558" xfId="16916" xr:uid="{00000000-0005-0000-0000-00003B480000}"/>
    <cellStyle name="style1489746297737" xfId="16917" xr:uid="{00000000-0005-0000-0000-00003C480000}"/>
    <cellStyle name="style1489746297846" xfId="16918" xr:uid="{00000000-0005-0000-0000-00003D480000}"/>
    <cellStyle name="style1489746297940" xfId="16919" xr:uid="{00000000-0005-0000-0000-00003E480000}"/>
    <cellStyle name="style1489746298033" xfId="16920" xr:uid="{00000000-0005-0000-0000-00003F480000}"/>
    <cellStyle name="style1489746298126" xfId="16921" xr:uid="{00000000-0005-0000-0000-000040480000}"/>
    <cellStyle name="style1489746298220" xfId="16922" xr:uid="{00000000-0005-0000-0000-000041480000}"/>
    <cellStyle name="style1489746298314" xfId="16923" xr:uid="{00000000-0005-0000-0000-000042480000}"/>
    <cellStyle name="style1489746298392" xfId="16924" xr:uid="{00000000-0005-0000-0000-000043480000}"/>
    <cellStyle name="style1489746298504" xfId="16925" xr:uid="{00000000-0005-0000-0000-000044480000}"/>
    <cellStyle name="style1489746298596" xfId="16926" xr:uid="{00000000-0005-0000-0000-000045480000}"/>
    <cellStyle name="style1489746298690" xfId="16927" xr:uid="{00000000-0005-0000-0000-000046480000}"/>
    <cellStyle name="style1489746298799" xfId="16928" xr:uid="{00000000-0005-0000-0000-000047480000}"/>
    <cellStyle name="style1489746298993" xfId="16929" xr:uid="{00000000-0005-0000-0000-000048480000}"/>
    <cellStyle name="style1489746299096" xfId="16930" xr:uid="{00000000-0005-0000-0000-000049480000}"/>
    <cellStyle name="style1489746299190" xfId="16931" xr:uid="{00000000-0005-0000-0000-00004A480000}"/>
    <cellStyle name="style1489746299284" xfId="16932" xr:uid="{00000000-0005-0000-0000-00004B480000}"/>
    <cellStyle name="style1489746299409" xfId="16933" xr:uid="{00000000-0005-0000-0000-00004C480000}"/>
    <cellStyle name="style1489746299511" xfId="16934" xr:uid="{00000000-0005-0000-0000-00004D480000}"/>
    <cellStyle name="style1489746299596" xfId="16935" xr:uid="{00000000-0005-0000-0000-00004E480000}"/>
    <cellStyle name="style1489746299690" xfId="16936" xr:uid="{00000000-0005-0000-0000-00004F480000}"/>
    <cellStyle name="style1489746299799" xfId="16937" xr:uid="{00000000-0005-0000-0000-000050480000}"/>
    <cellStyle name="style1489746299893" xfId="16938" xr:uid="{00000000-0005-0000-0000-000051480000}"/>
    <cellStyle name="style1489746299987" xfId="16939" xr:uid="{00000000-0005-0000-0000-000052480000}"/>
    <cellStyle name="style1489746300098" xfId="16940" xr:uid="{00000000-0005-0000-0000-000053480000}"/>
    <cellStyle name="style1489746300192" xfId="16941" xr:uid="{00000000-0005-0000-0000-000054480000}"/>
    <cellStyle name="style1489746300285" xfId="16942" xr:uid="{00000000-0005-0000-0000-000055480000}"/>
    <cellStyle name="style1489746300379" xfId="16943" xr:uid="{00000000-0005-0000-0000-000056480000}"/>
    <cellStyle name="style1489746300495" xfId="16944" xr:uid="{00000000-0005-0000-0000-000057480000}"/>
    <cellStyle name="style1489746300582" xfId="16945" xr:uid="{00000000-0005-0000-0000-000058480000}"/>
    <cellStyle name="style1489746300676" xfId="16946" xr:uid="{00000000-0005-0000-0000-000059480000}"/>
    <cellStyle name="style1489746300769" xfId="16947" xr:uid="{00000000-0005-0000-0000-00005A480000}"/>
    <cellStyle name="style1489746300879" xfId="16948" xr:uid="{00000000-0005-0000-0000-00005B480000}"/>
    <cellStyle name="style1489746300957" xfId="16949" xr:uid="{00000000-0005-0000-0000-00005C480000}"/>
    <cellStyle name="style1489746301051" xfId="16950" xr:uid="{00000000-0005-0000-0000-00005D480000}"/>
    <cellStyle name="style1489746301146" xfId="16951" xr:uid="{00000000-0005-0000-0000-00005E480000}"/>
    <cellStyle name="style1489746301224" xfId="16952" xr:uid="{00000000-0005-0000-0000-00005F480000}"/>
    <cellStyle name="style1489746301302" xfId="16953" xr:uid="{00000000-0005-0000-0000-000060480000}"/>
    <cellStyle name="style1489746301380" xfId="16954" xr:uid="{00000000-0005-0000-0000-000061480000}"/>
    <cellStyle name="style1489746301458" xfId="16955" xr:uid="{00000000-0005-0000-0000-000062480000}"/>
    <cellStyle name="style1489746301567" xfId="16956" xr:uid="{00000000-0005-0000-0000-000063480000}"/>
    <cellStyle name="style1489746301630" xfId="16957" xr:uid="{00000000-0005-0000-0000-000064480000}"/>
    <cellStyle name="style1489746301708" xfId="16958" xr:uid="{00000000-0005-0000-0000-000065480000}"/>
    <cellStyle name="style1489746301802" xfId="16959" xr:uid="{00000000-0005-0000-0000-000066480000}"/>
    <cellStyle name="style1489746339968" xfId="16960" xr:uid="{00000000-0005-0000-0000-000067480000}"/>
    <cellStyle name="style1489746340077" xfId="16961" xr:uid="{00000000-0005-0000-0000-000068480000}"/>
    <cellStyle name="style1489746340171" xfId="16962" xr:uid="{00000000-0005-0000-0000-000069480000}"/>
    <cellStyle name="style1489746340281" xfId="16963" xr:uid="{00000000-0005-0000-0000-00006A480000}"/>
    <cellStyle name="style1489746340375" xfId="16964" xr:uid="{00000000-0005-0000-0000-00006B480000}"/>
    <cellStyle name="style1489746340468" xfId="16965" xr:uid="{00000000-0005-0000-0000-00006C480000}"/>
    <cellStyle name="style1489746340578" xfId="16966" xr:uid="{00000000-0005-0000-0000-00006D480000}"/>
    <cellStyle name="style1489746340671" xfId="16967" xr:uid="{00000000-0005-0000-0000-00006E480000}"/>
    <cellStyle name="style1489746340781" xfId="16968" xr:uid="{00000000-0005-0000-0000-00006F480000}"/>
    <cellStyle name="style1489746340875" xfId="16969" xr:uid="{00000000-0005-0000-0000-000070480000}"/>
    <cellStyle name="style1489746340969" xfId="16970" xr:uid="{00000000-0005-0000-0000-000071480000}"/>
    <cellStyle name="style1489746341078" xfId="16971" xr:uid="{00000000-0005-0000-0000-000072480000}"/>
    <cellStyle name="style1489746341172" xfId="16972" xr:uid="{00000000-0005-0000-0000-000073480000}"/>
    <cellStyle name="style1489746341267" xfId="16973" xr:uid="{00000000-0005-0000-0000-000074480000}"/>
    <cellStyle name="style1489746341361" xfId="16974" xr:uid="{00000000-0005-0000-0000-000075480000}"/>
    <cellStyle name="style1489746341454" xfId="16975" xr:uid="{00000000-0005-0000-0000-000076480000}"/>
    <cellStyle name="style1489746341548" xfId="16976" xr:uid="{00000000-0005-0000-0000-000077480000}"/>
    <cellStyle name="style1489746341658" xfId="16977" xr:uid="{00000000-0005-0000-0000-000078480000}"/>
    <cellStyle name="style1489746341767" xfId="16978" xr:uid="{00000000-0005-0000-0000-000079480000}"/>
    <cellStyle name="style1489746341876" xfId="16979" xr:uid="{00000000-0005-0000-0000-00007A480000}"/>
    <cellStyle name="style1489746380088" xfId="16980" xr:uid="{00000000-0005-0000-0000-00007B480000}"/>
    <cellStyle name="style1489746380213" xfId="16981" xr:uid="{00000000-0005-0000-0000-00007C480000}"/>
    <cellStyle name="style1489746380323" xfId="16982" xr:uid="{00000000-0005-0000-0000-00007D480000}"/>
    <cellStyle name="style1489746380428" xfId="16983" xr:uid="{00000000-0005-0000-0000-00007E480000}"/>
    <cellStyle name="style1489746380541" xfId="16984" xr:uid="{00000000-0005-0000-0000-00007F480000}"/>
    <cellStyle name="style1489746380620" xfId="16985" xr:uid="{00000000-0005-0000-0000-000080480000}"/>
    <cellStyle name="style1489746380698" xfId="16986" xr:uid="{00000000-0005-0000-0000-000081480000}"/>
    <cellStyle name="style1489746380791" xfId="16987" xr:uid="{00000000-0005-0000-0000-000082480000}"/>
    <cellStyle name="style1489746380885" xfId="16988" xr:uid="{00000000-0005-0000-0000-000083480000}"/>
    <cellStyle name="style1489746380980" xfId="16989" xr:uid="{00000000-0005-0000-0000-000084480000}"/>
    <cellStyle name="style1489746381089" xfId="16990" xr:uid="{00000000-0005-0000-0000-000085480000}"/>
    <cellStyle name="style1489746381199" xfId="16991" xr:uid="{00000000-0005-0000-0000-000086480000}"/>
    <cellStyle name="style1489746381293" xfId="16992" xr:uid="{00000000-0005-0000-0000-000087480000}"/>
    <cellStyle name="style1489746381386" xfId="16993" xr:uid="{00000000-0005-0000-0000-000088480000}"/>
    <cellStyle name="style1489746381479" xfId="16994" xr:uid="{00000000-0005-0000-0000-000089480000}"/>
    <cellStyle name="style1489746381573" xfId="16995" xr:uid="{00000000-0005-0000-0000-00008A480000}"/>
    <cellStyle name="style1489746381667" xfId="16996" xr:uid="{00000000-0005-0000-0000-00008B480000}"/>
    <cellStyle name="style1489746381761" xfId="16997" xr:uid="{00000000-0005-0000-0000-00008C480000}"/>
    <cellStyle name="style1489746381854" xfId="16998" xr:uid="{00000000-0005-0000-0000-00008D480000}"/>
    <cellStyle name="style1489746381964" xfId="16999" xr:uid="{00000000-0005-0000-0000-00008E480000}"/>
    <cellStyle name="style1489746382059" xfId="17000" xr:uid="{00000000-0005-0000-0000-00008F480000}"/>
    <cellStyle name="style1489746382168" xfId="17001" xr:uid="{00000000-0005-0000-0000-000090480000}"/>
    <cellStyle name="style1489746382262" xfId="17002" xr:uid="{00000000-0005-0000-0000-000091480000}"/>
    <cellStyle name="style1489746382356" xfId="17003" xr:uid="{00000000-0005-0000-0000-000092480000}"/>
    <cellStyle name="style1489746382480" xfId="17004" xr:uid="{00000000-0005-0000-0000-000093480000}"/>
    <cellStyle name="style1489746382982" xfId="17005" xr:uid="{00000000-0005-0000-0000-000094480000}"/>
    <cellStyle name="style1489746383091" xfId="17006" xr:uid="{00000000-0005-0000-0000-000095480000}"/>
    <cellStyle name="style1489746383201" xfId="17007" xr:uid="{00000000-0005-0000-0000-000096480000}"/>
    <cellStyle name="style1489746383294" xfId="17008" xr:uid="{00000000-0005-0000-0000-000097480000}"/>
    <cellStyle name="style1489746383404" xfId="17009" xr:uid="{00000000-0005-0000-0000-000098480000}"/>
    <cellStyle name="style1489746383529" xfId="17010" xr:uid="{00000000-0005-0000-0000-000099480000}"/>
    <cellStyle name="style1489746383685" xfId="17011" xr:uid="{00000000-0005-0000-0000-00009A480000}"/>
    <cellStyle name="style1489746383826" xfId="17012" xr:uid="{00000000-0005-0000-0000-00009B480000}"/>
    <cellStyle name="style1489746384284" xfId="17013" xr:uid="{00000000-0005-0000-0000-00009C480000}"/>
    <cellStyle name="style1489746384425" xfId="17014" xr:uid="{00000000-0005-0000-0000-00009D480000}"/>
    <cellStyle name="style1489746428387" xfId="17015" xr:uid="{00000000-0005-0000-0000-00009E480000}"/>
    <cellStyle name="style1489746428512" xfId="17016" xr:uid="{00000000-0005-0000-0000-00009F480000}"/>
    <cellStyle name="style1489746428668" xfId="17017" xr:uid="{00000000-0005-0000-0000-0000A0480000}"/>
    <cellStyle name="style1489746428855" xfId="17018" xr:uid="{00000000-0005-0000-0000-0000A1480000}"/>
    <cellStyle name="style1489746429012" xfId="17019" xr:uid="{00000000-0005-0000-0000-0000A2480000}"/>
    <cellStyle name="style1489746429152" xfId="17020" xr:uid="{00000000-0005-0000-0000-0000A3480000}"/>
    <cellStyle name="style1489746429279" xfId="17021" xr:uid="{00000000-0005-0000-0000-0000A4480000}"/>
    <cellStyle name="style1489746429404" xfId="17022" xr:uid="{00000000-0005-0000-0000-0000A5480000}"/>
    <cellStyle name="style1489746429560" xfId="17023" xr:uid="{00000000-0005-0000-0000-0000A6480000}"/>
    <cellStyle name="style1489746429669" xfId="17024" xr:uid="{00000000-0005-0000-0000-0000A7480000}"/>
    <cellStyle name="style1489746429780" xfId="17025" xr:uid="{00000000-0005-0000-0000-0000A8480000}"/>
    <cellStyle name="style1489746429889" xfId="17026" xr:uid="{00000000-0005-0000-0000-0000A9480000}"/>
    <cellStyle name="style1489746429983" xfId="17027" xr:uid="{00000000-0005-0000-0000-0000AA480000}"/>
    <cellStyle name="style1489746430077" xfId="17028" xr:uid="{00000000-0005-0000-0000-0000AB480000}"/>
    <cellStyle name="style1489746430186" xfId="17029" xr:uid="{00000000-0005-0000-0000-0000AC480000}"/>
    <cellStyle name="style1489746430294" xfId="17030" xr:uid="{00000000-0005-0000-0000-0000AD480000}"/>
    <cellStyle name="style1489746430403" xfId="17031" xr:uid="{00000000-0005-0000-0000-0000AE480000}"/>
    <cellStyle name="style1489746430513" xfId="17032" xr:uid="{00000000-0005-0000-0000-0000AF480000}"/>
    <cellStyle name="style1489746430654" xfId="17033" xr:uid="{00000000-0005-0000-0000-0000B0480000}"/>
    <cellStyle name="style1489746430780" xfId="17034" xr:uid="{00000000-0005-0000-0000-0000B1480000}"/>
    <cellStyle name="style1489746430889" xfId="17035" xr:uid="{00000000-0005-0000-0000-0000B2480000}"/>
    <cellStyle name="style1489746430999" xfId="17036" xr:uid="{00000000-0005-0000-0000-0000B3480000}"/>
    <cellStyle name="style1489746431108" xfId="17037" xr:uid="{00000000-0005-0000-0000-0000B4480000}"/>
    <cellStyle name="style1489746431218" xfId="17038" xr:uid="{00000000-0005-0000-0000-0000B5480000}"/>
    <cellStyle name="style1489746431326" xfId="17039" xr:uid="{00000000-0005-0000-0000-0000B6480000}"/>
    <cellStyle name="style1489746431420" xfId="17040" xr:uid="{00000000-0005-0000-0000-0000B7480000}"/>
    <cellStyle name="style1489746431514" xfId="17041" xr:uid="{00000000-0005-0000-0000-0000B8480000}"/>
    <cellStyle name="style1489746431607" xfId="17042" xr:uid="{00000000-0005-0000-0000-0000B9480000}"/>
    <cellStyle name="style1489746431701" xfId="17043" xr:uid="{00000000-0005-0000-0000-0000BA480000}"/>
    <cellStyle name="style1489746431796" xfId="17044" xr:uid="{00000000-0005-0000-0000-0000BB480000}"/>
    <cellStyle name="style1489746431890" xfId="17045" xr:uid="{00000000-0005-0000-0000-0000BC480000}"/>
    <cellStyle name="style1489746432000" xfId="17046" xr:uid="{00000000-0005-0000-0000-0000BD480000}"/>
    <cellStyle name="style1489746432093" xfId="17047" xr:uid="{00000000-0005-0000-0000-0000BE480000}"/>
    <cellStyle name="style1489746432187" xfId="17048" xr:uid="{00000000-0005-0000-0000-0000BF480000}"/>
    <cellStyle name="style1489746432297" xfId="17049" xr:uid="{00000000-0005-0000-0000-0000C0480000}"/>
    <cellStyle name="style1489772057495" xfId="17050" xr:uid="{00000000-0005-0000-0000-0000C1480000}"/>
    <cellStyle name="style1489772057621" xfId="17051" xr:uid="{00000000-0005-0000-0000-0000C2480000}"/>
    <cellStyle name="style1489772057731" xfId="17052" xr:uid="{00000000-0005-0000-0000-0000C3480000}"/>
    <cellStyle name="style1489772057824" xfId="17053" xr:uid="{00000000-0005-0000-0000-0000C4480000}"/>
    <cellStyle name="style1489772057934" xfId="17054" xr:uid="{00000000-0005-0000-0000-0000C5480000}"/>
    <cellStyle name="style1489772058046" xfId="17055" xr:uid="{00000000-0005-0000-0000-0000C6480000}"/>
    <cellStyle name="style1489772058137" xfId="17056" xr:uid="{00000000-0005-0000-0000-0000C7480000}"/>
    <cellStyle name="style1489772058246" xfId="17057" xr:uid="{00000000-0005-0000-0000-0000C8480000}"/>
    <cellStyle name="style1489772058324" xfId="17058" xr:uid="{00000000-0005-0000-0000-0000C9480000}"/>
    <cellStyle name="style1489772058433" xfId="17059" xr:uid="{00000000-0005-0000-0000-0000CA480000}"/>
    <cellStyle name="style1489772058589" xfId="17060" xr:uid="{00000000-0005-0000-0000-0000CB480000}"/>
    <cellStyle name="style1489772058698" xfId="17061" xr:uid="{00000000-0005-0000-0000-0000CC480000}"/>
    <cellStyle name="style1489772058776" xfId="17062" xr:uid="{00000000-0005-0000-0000-0000CD480000}"/>
    <cellStyle name="style1489772058870" xfId="17063" xr:uid="{00000000-0005-0000-0000-0000CE480000}"/>
    <cellStyle name="style1489772058948" xfId="17064" xr:uid="{00000000-0005-0000-0000-0000CF480000}"/>
    <cellStyle name="style1489772059063" xfId="17065" xr:uid="{00000000-0005-0000-0000-0000D0480000}"/>
    <cellStyle name="style1489772059154" xfId="17066" xr:uid="{00000000-0005-0000-0000-0000D1480000}"/>
    <cellStyle name="style1489772059248" xfId="17067" xr:uid="{00000000-0005-0000-0000-0000D2480000}"/>
    <cellStyle name="style1489772059373" xfId="17068" xr:uid="{00000000-0005-0000-0000-0000D3480000}"/>
    <cellStyle name="style1489772059466" xfId="17069" xr:uid="{00000000-0005-0000-0000-0000D4480000}"/>
    <cellStyle name="style1489772059592" xfId="17070" xr:uid="{00000000-0005-0000-0000-0000D5480000}"/>
    <cellStyle name="style1489772059685" xfId="17071" xr:uid="{00000000-0005-0000-0000-0000D6480000}"/>
    <cellStyle name="style1489772059795" xfId="17072" xr:uid="{00000000-0005-0000-0000-0000D7480000}"/>
    <cellStyle name="style1489772059888" xfId="17073" xr:uid="{00000000-0005-0000-0000-0000D8480000}"/>
    <cellStyle name="style1489772059998" xfId="17074" xr:uid="{00000000-0005-0000-0000-0000D9480000}"/>
    <cellStyle name="style1489772060107" xfId="17075" xr:uid="{00000000-0005-0000-0000-0000DA480000}"/>
    <cellStyle name="style1489772060201" xfId="17076" xr:uid="{00000000-0005-0000-0000-0000DB480000}"/>
    <cellStyle name="style1489772060279" xfId="17077" xr:uid="{00000000-0005-0000-0000-0000DC480000}"/>
    <cellStyle name="style1489772060389" xfId="17078" xr:uid="{00000000-0005-0000-0000-0000DD480000}"/>
    <cellStyle name="style1489772060498" xfId="17079" xr:uid="{00000000-0005-0000-0000-0000DE480000}"/>
    <cellStyle name="style1489772060655" xfId="17080" xr:uid="{00000000-0005-0000-0000-0000DF480000}"/>
    <cellStyle name="style1489772060734" xfId="17081" xr:uid="{00000000-0005-0000-0000-0000E0480000}"/>
    <cellStyle name="style1489772098221" xfId="17082" xr:uid="{00000000-0005-0000-0000-0000E1480000}"/>
    <cellStyle name="style1489772098318" xfId="17083" xr:uid="{00000000-0005-0000-0000-0000E2480000}"/>
    <cellStyle name="style1489772098397" xfId="17084" xr:uid="{00000000-0005-0000-0000-0000E3480000}"/>
    <cellStyle name="style1489772098490" xfId="17085" xr:uid="{00000000-0005-0000-0000-0000E4480000}"/>
    <cellStyle name="style1489772098584" xfId="17086" xr:uid="{00000000-0005-0000-0000-0000E5480000}"/>
    <cellStyle name="style1489772098662" xfId="17087" xr:uid="{00000000-0005-0000-0000-0000E6480000}"/>
    <cellStyle name="style1489772098772" xfId="17088" xr:uid="{00000000-0005-0000-0000-0000E7480000}"/>
    <cellStyle name="style1489772098866" xfId="17089" xr:uid="{00000000-0005-0000-0000-0000E8480000}"/>
    <cellStyle name="style1489772098944" xfId="17090" xr:uid="{00000000-0005-0000-0000-0000E9480000}"/>
    <cellStyle name="style1489772099037" xfId="17091" xr:uid="{00000000-0005-0000-0000-0000EA480000}"/>
    <cellStyle name="style1489772099163" xfId="17092" xr:uid="{00000000-0005-0000-0000-0000EB480000}"/>
    <cellStyle name="style1489772099257" xfId="17093" xr:uid="{00000000-0005-0000-0000-0000EC480000}"/>
    <cellStyle name="style1489772099320" xfId="17094" xr:uid="{00000000-0005-0000-0000-0000ED480000}"/>
    <cellStyle name="style1489772099414" xfId="17095" xr:uid="{00000000-0005-0000-0000-0000EE480000}"/>
    <cellStyle name="style1489772099492" xfId="17096" xr:uid="{00000000-0005-0000-0000-0000EF480000}"/>
    <cellStyle name="style1489772099586" xfId="17097" xr:uid="{00000000-0005-0000-0000-0000F0480000}"/>
    <cellStyle name="style1489772099695" xfId="17098" xr:uid="{00000000-0005-0000-0000-0000F1480000}"/>
    <cellStyle name="style1489772099804" xfId="17099" xr:uid="{00000000-0005-0000-0000-0000F2480000}"/>
    <cellStyle name="style1489772099898" xfId="17100" xr:uid="{00000000-0005-0000-0000-0000F3480000}"/>
    <cellStyle name="style1489772099992" xfId="17101" xr:uid="{00000000-0005-0000-0000-0000F4480000}"/>
    <cellStyle name="style1489772100085" xfId="17102" xr:uid="{00000000-0005-0000-0000-0000F5480000}"/>
    <cellStyle name="style1489772100179" xfId="17103" xr:uid="{00000000-0005-0000-0000-0000F6480000}"/>
    <cellStyle name="style1489772100274" xfId="17104" xr:uid="{00000000-0005-0000-0000-0000F7480000}"/>
    <cellStyle name="style1489772100368" xfId="17105" xr:uid="{00000000-0005-0000-0000-0000F8480000}"/>
    <cellStyle name="style1489772100462" xfId="17106" xr:uid="{00000000-0005-0000-0000-0000F9480000}"/>
    <cellStyle name="style1489772100540" xfId="17107" xr:uid="{00000000-0005-0000-0000-0000FA480000}"/>
    <cellStyle name="style1489772100633" xfId="17108" xr:uid="{00000000-0005-0000-0000-0000FB480000}"/>
    <cellStyle name="style1489772100712" xfId="17109" xr:uid="{00000000-0005-0000-0000-0000FC480000}"/>
    <cellStyle name="style1489772100805" xfId="17110" xr:uid="{00000000-0005-0000-0000-0000FD480000}"/>
    <cellStyle name="style1489772100898" xfId="17111" xr:uid="{00000000-0005-0000-0000-0000FE480000}"/>
    <cellStyle name="style1489772101039" xfId="17112" xr:uid="{00000000-0005-0000-0000-0000FF480000}"/>
    <cellStyle name="style1489772101117" xfId="17113" xr:uid="{00000000-0005-0000-0000-000000490000}"/>
    <cellStyle name="style1489772138546" xfId="17114" xr:uid="{00000000-0005-0000-0000-000001490000}"/>
    <cellStyle name="style1489772138655" xfId="17115" xr:uid="{00000000-0005-0000-0000-000002490000}"/>
    <cellStyle name="style1489772138734" xfId="17116" xr:uid="{00000000-0005-0000-0000-000003490000}"/>
    <cellStyle name="style1489772138827" xfId="17117" xr:uid="{00000000-0005-0000-0000-000004490000}"/>
    <cellStyle name="style1489772138921" xfId="17118" xr:uid="{00000000-0005-0000-0000-000005490000}"/>
    <cellStyle name="style1489772139015" xfId="17119" xr:uid="{00000000-0005-0000-0000-000006490000}"/>
    <cellStyle name="style1489772139109" xfId="17120" xr:uid="{00000000-0005-0000-0000-000007490000}"/>
    <cellStyle name="style1489772139202" xfId="17121" xr:uid="{00000000-0005-0000-0000-000008490000}"/>
    <cellStyle name="style1489772139296" xfId="17122" xr:uid="{00000000-0005-0000-0000-000009490000}"/>
    <cellStyle name="style1489772139422" xfId="17123" xr:uid="{00000000-0005-0000-0000-00000A490000}"/>
    <cellStyle name="style1489772139532" xfId="17124" xr:uid="{00000000-0005-0000-0000-00000B490000}"/>
    <cellStyle name="style1489772139625" xfId="17125" xr:uid="{00000000-0005-0000-0000-00000C490000}"/>
    <cellStyle name="style1489772139704" xfId="17126" xr:uid="{00000000-0005-0000-0000-00000D490000}"/>
    <cellStyle name="style1489772139797" xfId="17127" xr:uid="{00000000-0005-0000-0000-00000E490000}"/>
    <cellStyle name="style1489772139875" xfId="17128" xr:uid="{00000000-0005-0000-0000-00000F490000}"/>
    <cellStyle name="style1489772139969" xfId="17129" xr:uid="{00000000-0005-0000-0000-000010490000}"/>
    <cellStyle name="style1489772140079" xfId="17130" xr:uid="{00000000-0005-0000-0000-000011490000}"/>
    <cellStyle name="style1489772140188" xfId="17131" xr:uid="{00000000-0005-0000-0000-000012490000}"/>
    <cellStyle name="style1489772140298" xfId="17132" xr:uid="{00000000-0005-0000-0000-000013490000}"/>
    <cellStyle name="style1489772140376" xfId="17133" xr:uid="{00000000-0005-0000-0000-000014490000}"/>
    <cellStyle name="style1489772140470" xfId="17134" xr:uid="{00000000-0005-0000-0000-000015490000}"/>
    <cellStyle name="style1489772140563" xfId="17135" xr:uid="{00000000-0005-0000-0000-000016490000}"/>
    <cellStyle name="style1489772140642" xfId="17136" xr:uid="{00000000-0005-0000-0000-000017490000}"/>
    <cellStyle name="style1489772140735" xfId="17137" xr:uid="{00000000-0005-0000-0000-000018490000}"/>
    <cellStyle name="style1489772140829" xfId="17138" xr:uid="{00000000-0005-0000-0000-000019490000}"/>
    <cellStyle name="style1489772140929" xfId="17139" xr:uid="{00000000-0005-0000-0000-00001A490000}"/>
    <cellStyle name="style1489772141018" xfId="17140" xr:uid="{00000000-0005-0000-0000-00001B490000}"/>
    <cellStyle name="style1489772141096" xfId="17141" xr:uid="{00000000-0005-0000-0000-00001C490000}"/>
    <cellStyle name="style1489772141174" xfId="17142" xr:uid="{00000000-0005-0000-0000-00001D490000}"/>
    <cellStyle name="style1489772141268" xfId="17143" xr:uid="{00000000-0005-0000-0000-00001E490000}"/>
    <cellStyle name="style1489772141431" xfId="17144" xr:uid="{00000000-0005-0000-0000-00001F490000}"/>
    <cellStyle name="style1489772141502" xfId="17145" xr:uid="{00000000-0005-0000-0000-000020490000}"/>
    <cellStyle name="style1489782295724" xfId="17146" xr:uid="{00000000-0005-0000-0000-000021490000}"/>
    <cellStyle name="style1489782295833" xfId="17147" xr:uid="{00000000-0005-0000-0000-000022490000}"/>
    <cellStyle name="style1489782295911" xfId="17148" xr:uid="{00000000-0005-0000-0000-000023490000}"/>
    <cellStyle name="style1489782296036" xfId="17149" xr:uid="{00000000-0005-0000-0000-000024490000}"/>
    <cellStyle name="style1489782296131" xfId="17150" xr:uid="{00000000-0005-0000-0000-000025490000}"/>
    <cellStyle name="style1489782296225" xfId="17151" xr:uid="{00000000-0005-0000-0000-000026490000}"/>
    <cellStyle name="style1489782296319" xfId="17152" xr:uid="{00000000-0005-0000-0000-000027490000}"/>
    <cellStyle name="style1489782296428" xfId="17153" xr:uid="{00000000-0005-0000-0000-000028490000}"/>
    <cellStyle name="style1489782296522" xfId="17154" xr:uid="{00000000-0005-0000-0000-000029490000}"/>
    <cellStyle name="style1489782296615" xfId="17155" xr:uid="{00000000-0005-0000-0000-00002A490000}"/>
    <cellStyle name="style1489782296709" xfId="17156" xr:uid="{00000000-0005-0000-0000-00002B490000}"/>
    <cellStyle name="style1489782296803" xfId="17157" xr:uid="{00000000-0005-0000-0000-00002C490000}"/>
    <cellStyle name="style1489782296912" xfId="17158" xr:uid="{00000000-0005-0000-0000-00002D490000}"/>
    <cellStyle name="style1489782297006" xfId="17159" xr:uid="{00000000-0005-0000-0000-00002E490000}"/>
    <cellStyle name="style1489782297132" xfId="17160" xr:uid="{00000000-0005-0000-0000-00002F490000}"/>
    <cellStyle name="style1489782297242" xfId="17161" xr:uid="{00000000-0005-0000-0000-000030490000}"/>
    <cellStyle name="style1489782297398" xfId="17162" xr:uid="{00000000-0005-0000-0000-000031490000}"/>
    <cellStyle name="style1489782297507" xfId="17163" xr:uid="{00000000-0005-0000-0000-000032490000}"/>
    <cellStyle name="style1489782297616" xfId="17164" xr:uid="{00000000-0005-0000-0000-000033490000}"/>
    <cellStyle name="style1489782297725" xfId="17165" xr:uid="{00000000-0005-0000-0000-000034490000}"/>
    <cellStyle name="style1489782297835" xfId="17166" xr:uid="{00000000-0005-0000-0000-000035490000}"/>
    <cellStyle name="style1489782297928" xfId="17167" xr:uid="{00000000-0005-0000-0000-000036490000}"/>
    <cellStyle name="style1489782298038" xfId="17168" xr:uid="{00000000-0005-0000-0000-000037490000}"/>
    <cellStyle name="style1489782298164" xfId="17169" xr:uid="{00000000-0005-0000-0000-000038490000}"/>
    <cellStyle name="style1489782298273" xfId="17170" xr:uid="{00000000-0005-0000-0000-000039490000}"/>
    <cellStyle name="style1489782298367" xfId="17171" xr:uid="{00000000-0005-0000-0000-00003A490000}"/>
    <cellStyle name="style1489782298477" xfId="17172" xr:uid="{00000000-0005-0000-0000-00003B490000}"/>
    <cellStyle name="style1489782298607" xfId="17173" xr:uid="{00000000-0005-0000-0000-00003C490000}"/>
    <cellStyle name="style1489782298695" xfId="17174" xr:uid="{00000000-0005-0000-0000-00003D490000}"/>
    <cellStyle name="style1489782298805" xfId="17175" xr:uid="{00000000-0005-0000-0000-00003E490000}"/>
    <cellStyle name="style1489782298914" xfId="17176" xr:uid="{00000000-0005-0000-0000-00003F490000}"/>
    <cellStyle name="style1489782336642" xfId="17177" xr:uid="{00000000-0005-0000-0000-000040490000}"/>
    <cellStyle name="style1489782336743" xfId="17178" xr:uid="{00000000-0005-0000-0000-000041490000}"/>
    <cellStyle name="style1489782336830" xfId="17179" xr:uid="{00000000-0005-0000-0000-000042490000}"/>
    <cellStyle name="style1489782336908" xfId="17180" xr:uid="{00000000-0005-0000-0000-000043490000}"/>
    <cellStyle name="style1489782337001" xfId="17181" xr:uid="{00000000-0005-0000-0000-000044490000}"/>
    <cellStyle name="style1489782337111" xfId="17182" xr:uid="{00000000-0005-0000-0000-000045490000}"/>
    <cellStyle name="style1489782337205" xfId="17183" xr:uid="{00000000-0005-0000-0000-000046490000}"/>
    <cellStyle name="style1489782337296" xfId="17184" xr:uid="{00000000-0005-0000-0000-000047490000}"/>
    <cellStyle name="style1489782337378" xfId="17185" xr:uid="{00000000-0005-0000-0000-000048490000}"/>
    <cellStyle name="style1489782337487" xfId="17186" xr:uid="{00000000-0005-0000-0000-000049490000}"/>
    <cellStyle name="style1489782337565" xfId="17187" xr:uid="{00000000-0005-0000-0000-00004A490000}"/>
    <cellStyle name="style1489782337659" xfId="17188" xr:uid="{00000000-0005-0000-0000-00004B490000}"/>
    <cellStyle name="style1489782337765" xfId="17189" xr:uid="{00000000-0005-0000-0000-00004C490000}"/>
    <cellStyle name="style1489782337846" xfId="17190" xr:uid="{00000000-0005-0000-0000-00004D490000}"/>
    <cellStyle name="style1489782337940" xfId="17191" xr:uid="{00000000-0005-0000-0000-00004E490000}"/>
    <cellStyle name="style1489782338034" xfId="17192" xr:uid="{00000000-0005-0000-0000-00004F490000}"/>
    <cellStyle name="style1489782338128" xfId="17193" xr:uid="{00000000-0005-0000-0000-000050490000}"/>
    <cellStyle name="style1489782338268" xfId="17194" xr:uid="{00000000-0005-0000-0000-000051490000}"/>
    <cellStyle name="style1489782338363" xfId="17195" xr:uid="{00000000-0005-0000-0000-000052490000}"/>
    <cellStyle name="style1489782338456" xfId="17196" xr:uid="{00000000-0005-0000-0000-000053490000}"/>
    <cellStyle name="style1489782338550" xfId="17197" xr:uid="{00000000-0005-0000-0000-000054490000}"/>
    <cellStyle name="style1489782338644" xfId="17198" xr:uid="{00000000-0005-0000-0000-000055490000}"/>
    <cellStyle name="style1489782338738" xfId="17199" xr:uid="{00000000-0005-0000-0000-000056490000}"/>
    <cellStyle name="style1489782338833" xfId="17200" xr:uid="{00000000-0005-0000-0000-000057490000}"/>
    <cellStyle name="style1489782338911" xfId="17201" xr:uid="{00000000-0005-0000-0000-000058490000}"/>
    <cellStyle name="style1489782339004" xfId="17202" xr:uid="{00000000-0005-0000-0000-000059490000}"/>
    <cellStyle name="style1489782339098" xfId="17203" xr:uid="{00000000-0005-0000-0000-00005A490000}"/>
    <cellStyle name="style1489782339223" xfId="17204" xr:uid="{00000000-0005-0000-0000-00005B490000}"/>
    <cellStyle name="style1489782339326" xfId="17205" xr:uid="{00000000-0005-0000-0000-00005C490000}"/>
    <cellStyle name="style1489782339411" xfId="17206" xr:uid="{00000000-0005-0000-0000-00005D490000}"/>
    <cellStyle name="style1489782339505" xfId="17207" xr:uid="{00000000-0005-0000-0000-00005E490000}"/>
    <cellStyle name="style1489782339614" xfId="17208" xr:uid="{00000000-0005-0000-0000-00005F490000}"/>
    <cellStyle name="style1489782339692" xfId="17209" xr:uid="{00000000-0005-0000-0000-000060490000}"/>
    <cellStyle name="style1489782339770" xfId="17210" xr:uid="{00000000-0005-0000-0000-000061490000}"/>
    <cellStyle name="style1489782339849" xfId="17211" xr:uid="{00000000-0005-0000-0000-000062490000}"/>
    <cellStyle name="style1489782339927" xfId="17212" xr:uid="{00000000-0005-0000-0000-000063490000}"/>
    <cellStyle name="style1489782340005" xfId="17213" xr:uid="{00000000-0005-0000-0000-000064490000}"/>
    <cellStyle name="style1489782340083" xfId="17214" xr:uid="{00000000-0005-0000-0000-000065490000}"/>
    <cellStyle name="style1489782340146" xfId="17215" xr:uid="{00000000-0005-0000-0000-000066490000}"/>
    <cellStyle name="style1489782340271" xfId="17216" xr:uid="{00000000-0005-0000-0000-000067490000}"/>
    <cellStyle name="style1489782340349" xfId="17217" xr:uid="{00000000-0005-0000-0000-000068490000}"/>
    <cellStyle name="style1489782340443" xfId="17218" xr:uid="{00000000-0005-0000-0000-000069490000}"/>
    <cellStyle name="style1489782340521" xfId="17219" xr:uid="{00000000-0005-0000-0000-00006A490000}"/>
    <cellStyle name="style1489782378339" xfId="17220" xr:uid="{00000000-0005-0000-0000-00006B490000}"/>
    <cellStyle name="style1489782378433" xfId="17221" xr:uid="{00000000-0005-0000-0000-00006C490000}"/>
    <cellStyle name="style1489782378528" xfId="17222" xr:uid="{00000000-0005-0000-0000-00006D490000}"/>
    <cellStyle name="style1489782378622" xfId="17223" xr:uid="{00000000-0005-0000-0000-00006E490000}"/>
    <cellStyle name="style1489782378700" xfId="17224" xr:uid="{00000000-0005-0000-0000-00006F490000}"/>
    <cellStyle name="style1489782378794" xfId="17225" xr:uid="{00000000-0005-0000-0000-000070490000}"/>
    <cellStyle name="style1489782378887" xfId="17226" xr:uid="{00000000-0005-0000-0000-000071490000}"/>
    <cellStyle name="style1489782378980" xfId="17227" xr:uid="{00000000-0005-0000-0000-000072490000}"/>
    <cellStyle name="style1489782379074" xfId="17228" xr:uid="{00000000-0005-0000-0000-000073490000}"/>
    <cellStyle name="style1489782379168" xfId="17229" xr:uid="{00000000-0005-0000-0000-000074490000}"/>
    <cellStyle name="style1489782379246" xfId="17230" xr:uid="{00000000-0005-0000-0000-000075490000}"/>
    <cellStyle name="style1489782379340" xfId="17231" xr:uid="{00000000-0005-0000-0000-000076490000}"/>
    <cellStyle name="style1489782379449" xfId="17232" xr:uid="{00000000-0005-0000-0000-000077490000}"/>
    <cellStyle name="style1489782379544" xfId="17233" xr:uid="{00000000-0005-0000-0000-000078490000}"/>
    <cellStyle name="style1489782379638" xfId="17234" xr:uid="{00000000-0005-0000-0000-000079490000}"/>
    <cellStyle name="style1489782379716" xfId="17235" xr:uid="{00000000-0005-0000-0000-00007A490000}"/>
    <cellStyle name="style1489782379810" xfId="17236" xr:uid="{00000000-0005-0000-0000-00007B490000}"/>
    <cellStyle name="style1489782379970" xfId="17237" xr:uid="{00000000-0005-0000-0000-00007C490000}"/>
    <cellStyle name="style1489782380062" xfId="17238" xr:uid="{00000000-0005-0000-0000-00007D490000}"/>
    <cellStyle name="style1489782380156" xfId="17239" xr:uid="{00000000-0005-0000-0000-00007E490000}"/>
    <cellStyle name="style1489782380249" xfId="17240" xr:uid="{00000000-0005-0000-0000-00007F490000}"/>
    <cellStyle name="style1489782380327" xfId="17241" xr:uid="{00000000-0005-0000-0000-000080490000}"/>
    <cellStyle name="style1489782380421" xfId="17242" xr:uid="{00000000-0005-0000-0000-000081490000}"/>
    <cellStyle name="style1489782380513" xfId="17243" xr:uid="{00000000-0005-0000-0000-000082490000}"/>
    <cellStyle name="style1489782380607" xfId="17244" xr:uid="{00000000-0005-0000-0000-000083490000}"/>
    <cellStyle name="style1489782380701" xfId="17245" xr:uid="{00000000-0005-0000-0000-000084490000}"/>
    <cellStyle name="style1489782380794" xfId="17246" xr:uid="{00000000-0005-0000-0000-000085490000}"/>
    <cellStyle name="style1489782380888" xfId="17247" xr:uid="{00000000-0005-0000-0000-000086490000}"/>
    <cellStyle name="style1489782380989" xfId="17248" xr:uid="{00000000-0005-0000-0000-000087490000}"/>
    <cellStyle name="style1489782381077" xfId="17249" xr:uid="{00000000-0005-0000-0000-000088490000}"/>
    <cellStyle name="style1489782381171" xfId="17250" xr:uid="{00000000-0005-0000-0000-000089490000}"/>
    <cellStyle name="style1489782418925" xfId="17251" xr:uid="{00000000-0005-0000-0000-00008A490000}"/>
    <cellStyle name="style1489782419019" xfId="17252" xr:uid="{00000000-0005-0000-0000-00008B490000}"/>
    <cellStyle name="style1489782419113" xfId="17253" xr:uid="{00000000-0005-0000-0000-00008C490000}"/>
    <cellStyle name="style1489782419192" xfId="17254" xr:uid="{00000000-0005-0000-0000-00008D490000}"/>
    <cellStyle name="style1489782419286" xfId="17255" xr:uid="{00000000-0005-0000-0000-00008E490000}"/>
    <cellStyle name="style1489782419380" xfId="17256" xr:uid="{00000000-0005-0000-0000-00008F490000}"/>
    <cellStyle name="style1489782419473" xfId="17257" xr:uid="{00000000-0005-0000-0000-000090490000}"/>
    <cellStyle name="style1489782419567" xfId="17258" xr:uid="{00000000-0005-0000-0000-000091490000}"/>
    <cellStyle name="style1489782419660" xfId="17259" xr:uid="{00000000-0005-0000-0000-000092490000}"/>
    <cellStyle name="style1489782419754" xfId="17260" xr:uid="{00000000-0005-0000-0000-000093490000}"/>
    <cellStyle name="style1489782419832" xfId="17261" xr:uid="{00000000-0005-0000-0000-000094490000}"/>
    <cellStyle name="style1489782419926" xfId="17262" xr:uid="{00000000-0005-0000-0000-000095490000}"/>
    <cellStyle name="style1489782420035" xfId="17263" xr:uid="{00000000-0005-0000-0000-000096490000}"/>
    <cellStyle name="style1489782420125" xfId="17264" xr:uid="{00000000-0005-0000-0000-000097490000}"/>
    <cellStyle name="style1489782420208" xfId="17265" xr:uid="{00000000-0005-0000-0000-000098490000}"/>
    <cellStyle name="style1489782420302" xfId="17266" xr:uid="{00000000-0005-0000-0000-000099490000}"/>
    <cellStyle name="style1489782420396" xfId="17267" xr:uid="{00000000-0005-0000-0000-00009A490000}"/>
    <cellStyle name="style1489782420521" xfId="17268" xr:uid="{00000000-0005-0000-0000-00009B490000}"/>
    <cellStyle name="style1489782420645" xfId="17269" xr:uid="{00000000-0005-0000-0000-00009C490000}"/>
    <cellStyle name="style1489782420724" xfId="17270" xr:uid="{00000000-0005-0000-0000-00009D490000}"/>
    <cellStyle name="style1489782420818" xfId="17271" xr:uid="{00000000-0005-0000-0000-00009E490000}"/>
    <cellStyle name="style1489782420896" xfId="17272" xr:uid="{00000000-0005-0000-0000-00009F490000}"/>
    <cellStyle name="style1489782420990" xfId="17273" xr:uid="{00000000-0005-0000-0000-0000A0490000}"/>
    <cellStyle name="style1489782421084" xfId="17274" xr:uid="{00000000-0005-0000-0000-0000A1490000}"/>
    <cellStyle name="style1489782421178" xfId="17275" xr:uid="{00000000-0005-0000-0000-0000A2490000}"/>
    <cellStyle name="style1489782421272" xfId="17276" xr:uid="{00000000-0005-0000-0000-0000A3490000}"/>
    <cellStyle name="style1489782421350" xfId="17277" xr:uid="{00000000-0005-0000-0000-0000A4490000}"/>
    <cellStyle name="style1489782421475" xfId="17278" xr:uid="{00000000-0005-0000-0000-0000A5490000}"/>
    <cellStyle name="style1489782421568" xfId="17279" xr:uid="{00000000-0005-0000-0000-0000A6490000}"/>
    <cellStyle name="style1489782421672" xfId="17280" xr:uid="{00000000-0005-0000-0000-0000A7490000}"/>
    <cellStyle name="style1489782421757" xfId="17281" xr:uid="{00000000-0005-0000-0000-0000A8490000}"/>
    <cellStyle name="style1489782421867" xfId="17282" xr:uid="{00000000-0005-0000-0000-0000A9490000}"/>
    <cellStyle name="style1489782421929" xfId="17283" xr:uid="{00000000-0005-0000-0000-0000AA490000}"/>
    <cellStyle name="style1489782422007" xfId="17284" xr:uid="{00000000-0005-0000-0000-0000AB490000}"/>
    <cellStyle name="style1489782422085" xfId="17285" xr:uid="{00000000-0005-0000-0000-0000AC490000}"/>
    <cellStyle name="style1489782422171" xfId="17286" xr:uid="{00000000-0005-0000-0000-0000AD490000}"/>
    <cellStyle name="style1489782422242" xfId="17287" xr:uid="{00000000-0005-0000-0000-0000AE490000}"/>
    <cellStyle name="style1489782422320" xfId="17288" xr:uid="{00000000-0005-0000-0000-0000AF490000}"/>
    <cellStyle name="style1489782422382" xfId="17289" xr:uid="{00000000-0005-0000-0000-0000B0490000}"/>
    <cellStyle name="style1489782422507" xfId="17290" xr:uid="{00000000-0005-0000-0000-0000B1490000}"/>
    <cellStyle name="style1489782422586" xfId="17291" xr:uid="{00000000-0005-0000-0000-0000B2490000}"/>
    <cellStyle name="style1489782422668" xfId="17292" xr:uid="{00000000-0005-0000-0000-0000B3490000}"/>
    <cellStyle name="style1489782422743" xfId="17293" xr:uid="{00000000-0005-0000-0000-0000B4490000}"/>
    <cellStyle name="style1489782461735" xfId="17294" xr:uid="{00000000-0005-0000-0000-0000B5490000}"/>
    <cellStyle name="style1489782461844" xfId="17295" xr:uid="{00000000-0005-0000-0000-0000B6490000}"/>
    <cellStyle name="style1489782461922" xfId="17296" xr:uid="{00000000-0005-0000-0000-0000B7490000}"/>
    <cellStyle name="style1489782462016" xfId="17297" xr:uid="{00000000-0005-0000-0000-0000B8490000}"/>
    <cellStyle name="style1489782462110" xfId="17298" xr:uid="{00000000-0005-0000-0000-0000B9490000}"/>
    <cellStyle name="style1489782462203" xfId="17299" xr:uid="{00000000-0005-0000-0000-0000BA490000}"/>
    <cellStyle name="style1489782462282" xfId="17300" xr:uid="{00000000-0005-0000-0000-0000BB490000}"/>
    <cellStyle name="style1489782462377" xfId="17301" xr:uid="{00000000-0005-0000-0000-0000BC490000}"/>
    <cellStyle name="style1489782462486" xfId="17302" xr:uid="{00000000-0005-0000-0000-0000BD490000}"/>
    <cellStyle name="style1489782462627" xfId="17303" xr:uid="{00000000-0005-0000-0000-0000BE490000}"/>
    <cellStyle name="style1489782462720" xfId="17304" xr:uid="{00000000-0005-0000-0000-0000BF490000}"/>
    <cellStyle name="style1489782462814" xfId="17305" xr:uid="{00000000-0005-0000-0000-0000C0490000}"/>
    <cellStyle name="style1489782462924" xfId="17306" xr:uid="{00000000-0005-0000-0000-0000C1490000}"/>
    <cellStyle name="style1489782463018" xfId="17307" xr:uid="{00000000-0005-0000-0000-0000C2490000}"/>
    <cellStyle name="style1489782463111" xfId="17308" xr:uid="{00000000-0005-0000-0000-0000C3490000}"/>
    <cellStyle name="style1489782463252" xfId="17309" xr:uid="{00000000-0005-0000-0000-0000C4490000}"/>
    <cellStyle name="style1489782463440" xfId="17310" xr:uid="{00000000-0005-0000-0000-0000C5490000}"/>
    <cellStyle name="style1489782463549" xfId="17311" xr:uid="{00000000-0005-0000-0000-0000C6490000}"/>
    <cellStyle name="style1489782463643" xfId="17312" xr:uid="{00000000-0005-0000-0000-0000C7490000}"/>
    <cellStyle name="style1489782463736" xfId="17313" xr:uid="{00000000-0005-0000-0000-0000C8490000}"/>
    <cellStyle name="style1489782463830" xfId="17314" xr:uid="{00000000-0005-0000-0000-0000C9490000}"/>
    <cellStyle name="style1489782463924" xfId="17315" xr:uid="{00000000-0005-0000-0000-0000CA490000}"/>
    <cellStyle name="style1489782464002" xfId="17316" xr:uid="{00000000-0005-0000-0000-0000CB490000}"/>
    <cellStyle name="style1489782464096" xfId="17317" xr:uid="{00000000-0005-0000-0000-0000CC490000}"/>
    <cellStyle name="style1489782464190" xfId="17318" xr:uid="{00000000-0005-0000-0000-0000CD490000}"/>
    <cellStyle name="style1489782464284" xfId="17319" xr:uid="{00000000-0005-0000-0000-0000CE490000}"/>
    <cellStyle name="style1489782464380" xfId="17320" xr:uid="{00000000-0005-0000-0000-0000CF490000}"/>
    <cellStyle name="style1489782464488" xfId="17321" xr:uid="{00000000-0005-0000-0000-0000D0490000}"/>
    <cellStyle name="style1489782464582" xfId="17322" xr:uid="{00000000-0005-0000-0000-0000D1490000}"/>
    <cellStyle name="style1489782464660" xfId="17323" xr:uid="{00000000-0005-0000-0000-0000D2490000}"/>
    <cellStyle name="style1489782464754" xfId="17324" xr:uid="{00000000-0005-0000-0000-0000D3490000}"/>
    <cellStyle name="style1489782464867" xfId="17325" xr:uid="{00000000-0005-0000-0000-0000D4490000}"/>
    <cellStyle name="style1489782464941" xfId="17326" xr:uid="{00000000-0005-0000-0000-0000D5490000}"/>
    <cellStyle name="style1489782465035" xfId="17327" xr:uid="{00000000-0005-0000-0000-0000D6490000}"/>
    <cellStyle name="style1489782465144" xfId="17328" xr:uid="{00000000-0005-0000-0000-0000D7490000}"/>
    <cellStyle name="style1489782465238" xfId="17329" xr:uid="{00000000-0005-0000-0000-0000D8490000}"/>
    <cellStyle name="style1489782465316" xfId="17330" xr:uid="{00000000-0005-0000-0000-0000D9490000}"/>
    <cellStyle name="style1489782465411" xfId="17331" xr:uid="{00000000-0005-0000-0000-0000DA490000}"/>
    <cellStyle name="style1489782465489" xfId="17332" xr:uid="{00000000-0005-0000-0000-0000DB490000}"/>
    <cellStyle name="style1489782465599" xfId="17333" xr:uid="{00000000-0005-0000-0000-0000DC490000}"/>
    <cellStyle name="style1489782465677" xfId="17334" xr:uid="{00000000-0005-0000-0000-0000DD490000}"/>
    <cellStyle name="style1489782465739" xfId="17335" xr:uid="{00000000-0005-0000-0000-0000DE490000}"/>
    <cellStyle name="style1489782465817" xfId="17336" xr:uid="{00000000-0005-0000-0000-0000DF490000}"/>
    <cellStyle name="style1489782505603" xfId="17337" xr:uid="{00000000-0005-0000-0000-0000E0490000}"/>
    <cellStyle name="style1489782505703" xfId="17338" xr:uid="{00000000-0005-0000-0000-0000E1490000}"/>
    <cellStyle name="style1489782505797" xfId="17339" xr:uid="{00000000-0005-0000-0000-0000E2490000}"/>
    <cellStyle name="style1489782505891" xfId="17340" xr:uid="{00000000-0005-0000-0000-0000E3490000}"/>
    <cellStyle name="style1489782505985" xfId="17341" xr:uid="{00000000-0005-0000-0000-0000E4490000}"/>
    <cellStyle name="style1489782506094" xfId="17342" xr:uid="{00000000-0005-0000-0000-0000E5490000}"/>
    <cellStyle name="style1489782506205" xfId="17343" xr:uid="{00000000-0005-0000-0000-0000E6490000}"/>
    <cellStyle name="style1489782506298" xfId="17344" xr:uid="{00000000-0005-0000-0000-0000E7490000}"/>
    <cellStyle name="style1489782506392" xfId="17345" xr:uid="{00000000-0005-0000-0000-0000E8490000}"/>
    <cellStyle name="style1489782506486" xfId="17346" xr:uid="{00000000-0005-0000-0000-0000E9490000}"/>
    <cellStyle name="style1489782506580" xfId="17347" xr:uid="{00000000-0005-0000-0000-0000EA490000}"/>
    <cellStyle name="style1489782506689" xfId="17348" xr:uid="{00000000-0005-0000-0000-0000EB490000}"/>
    <cellStyle name="style1489782506767" xfId="17349" xr:uid="{00000000-0005-0000-0000-0000EC490000}"/>
    <cellStyle name="style1489782506892" xfId="17350" xr:uid="{00000000-0005-0000-0000-0000ED490000}"/>
    <cellStyle name="style1489782506970" xfId="17351" xr:uid="{00000000-0005-0000-0000-0000EE490000}"/>
    <cellStyle name="style1489782507064" xfId="17352" xr:uid="{00000000-0005-0000-0000-0000EF490000}"/>
    <cellStyle name="style1489782507204" xfId="17353" xr:uid="{00000000-0005-0000-0000-0000F0490000}"/>
    <cellStyle name="style1489782507314" xfId="17354" xr:uid="{00000000-0005-0000-0000-0000F1490000}"/>
    <cellStyle name="style1489782507424" xfId="17355" xr:uid="{00000000-0005-0000-0000-0000F2490000}"/>
    <cellStyle name="style1489782507549" xfId="17356" xr:uid="{00000000-0005-0000-0000-0000F3490000}"/>
    <cellStyle name="style1489782551001" xfId="17357" xr:uid="{00000000-0005-0000-0000-0000F4490000}"/>
    <cellStyle name="style1489782551111" xfId="17358" xr:uid="{00000000-0005-0000-0000-0000F5490000}"/>
    <cellStyle name="style1489782551267" xfId="17359" xr:uid="{00000000-0005-0000-0000-0000F6490000}"/>
    <cellStyle name="style1489782551408" xfId="17360" xr:uid="{00000000-0005-0000-0000-0000F7490000}"/>
    <cellStyle name="style1489782551548" xfId="17361" xr:uid="{00000000-0005-0000-0000-0000F8490000}"/>
    <cellStyle name="style1489782551642" xfId="17362" xr:uid="{00000000-0005-0000-0000-0000F9490000}"/>
    <cellStyle name="style1489782551767" xfId="17363" xr:uid="{00000000-0005-0000-0000-0000FA490000}"/>
    <cellStyle name="style1489782551876" xfId="17364" xr:uid="{00000000-0005-0000-0000-0000FB490000}"/>
    <cellStyle name="style1489782552033" xfId="17365" xr:uid="{00000000-0005-0000-0000-0000FC490000}"/>
    <cellStyle name="style1489782552158" xfId="17366" xr:uid="{00000000-0005-0000-0000-0000FD490000}"/>
    <cellStyle name="style1489782552267" xfId="17367" xr:uid="{00000000-0005-0000-0000-0000FE490000}"/>
    <cellStyle name="style1489782552377" xfId="17368" xr:uid="{00000000-0005-0000-0000-0000FF490000}"/>
    <cellStyle name="style1489782552522" xfId="17369" xr:uid="{00000000-0005-0000-0000-0000004A0000}"/>
    <cellStyle name="style1489782552772" xfId="17370" xr:uid="{00000000-0005-0000-0000-0000014A0000}"/>
    <cellStyle name="style1489782552924" xfId="17371" xr:uid="{00000000-0005-0000-0000-0000024A0000}"/>
    <cellStyle name="style1489782553050" xfId="17372" xr:uid="{00000000-0005-0000-0000-0000034A0000}"/>
    <cellStyle name="style1489782553191" xfId="17373" xr:uid="{00000000-0005-0000-0000-0000044A0000}"/>
    <cellStyle name="style1489782553300" xfId="17374" xr:uid="{00000000-0005-0000-0000-0000054A0000}"/>
    <cellStyle name="style1489782553427" xfId="17375" xr:uid="{00000000-0005-0000-0000-0000064A0000}"/>
    <cellStyle name="style1489782553519" xfId="17376" xr:uid="{00000000-0005-0000-0000-0000074A0000}"/>
    <cellStyle name="style1489782553629" xfId="17377" xr:uid="{00000000-0005-0000-0000-0000084A0000}"/>
    <cellStyle name="style1489782553723" xfId="17378" xr:uid="{00000000-0005-0000-0000-0000094A0000}"/>
    <cellStyle name="style1489782553879" xfId="17379" xr:uid="{00000000-0005-0000-0000-00000A4A0000}"/>
    <cellStyle name="style1489782554005" xfId="17380" xr:uid="{00000000-0005-0000-0000-00000B4A0000}"/>
    <cellStyle name="style1489782554130" xfId="17381" xr:uid="{00000000-0005-0000-0000-00000C4A0000}"/>
    <cellStyle name="style1489782554271" xfId="17382" xr:uid="{00000000-0005-0000-0000-00000D4A0000}"/>
    <cellStyle name="style1489782554396" xfId="17383" xr:uid="{00000000-0005-0000-0000-00000E4A0000}"/>
    <cellStyle name="style1489782554505" xfId="17384" xr:uid="{00000000-0005-0000-0000-00000F4A0000}"/>
    <cellStyle name="style1489782554599" xfId="17385" xr:uid="{00000000-0005-0000-0000-0000104A0000}"/>
    <cellStyle name="style1489782554693" xfId="17386" xr:uid="{00000000-0005-0000-0000-0000114A0000}"/>
    <cellStyle name="style1489782554786" xfId="17387" xr:uid="{00000000-0005-0000-0000-0000124A0000}"/>
    <cellStyle name="style1489782554896" xfId="17388" xr:uid="{00000000-0005-0000-0000-0000134A0000}"/>
    <cellStyle name="style1489782555006" xfId="17389" xr:uid="{00000000-0005-0000-0000-0000144A0000}"/>
    <cellStyle name="style1489782555116" xfId="17390" xr:uid="{00000000-0005-0000-0000-0000154A0000}"/>
    <cellStyle name="style1489782555241" xfId="17391" xr:uid="{00000000-0005-0000-0000-0000164A0000}"/>
    <cellStyle name="style1489782598280" xfId="17392" xr:uid="{00000000-0005-0000-0000-0000174A0000}"/>
    <cellStyle name="style1489782598388" xfId="17393" xr:uid="{00000000-0005-0000-0000-0000184A0000}"/>
    <cellStyle name="style1489782598488" xfId="17394" xr:uid="{00000000-0005-0000-0000-0000194A0000}"/>
    <cellStyle name="style1489782598585" xfId="17395" xr:uid="{00000000-0005-0000-0000-00001A4A0000}"/>
    <cellStyle name="style1489782598701" xfId="17396" xr:uid="{00000000-0005-0000-0000-00001B4A0000}"/>
    <cellStyle name="style1489782598787" xfId="17397" xr:uid="{00000000-0005-0000-0000-00001C4A0000}"/>
    <cellStyle name="style1489782598875" xfId="17398" xr:uid="{00000000-0005-0000-0000-00001D4A0000}"/>
    <cellStyle name="style1489782598979" xfId="17399" xr:uid="{00000000-0005-0000-0000-00001E4A0000}"/>
    <cellStyle name="style1489782599085" xfId="17400" xr:uid="{00000000-0005-0000-0000-00001F4A0000}"/>
    <cellStyle name="style1489782599189" xfId="17401" xr:uid="{00000000-0005-0000-0000-0000204A0000}"/>
    <cellStyle name="style1489782599307" xfId="17402" xr:uid="{00000000-0005-0000-0000-0000214A0000}"/>
    <cellStyle name="style1489782599406" xfId="17403" xr:uid="{00000000-0005-0000-0000-0000224A0000}"/>
    <cellStyle name="style1489782599504" xfId="17404" xr:uid="{00000000-0005-0000-0000-0000234A0000}"/>
    <cellStyle name="style1489782599630" xfId="17405" xr:uid="{00000000-0005-0000-0000-0000244A0000}"/>
    <cellStyle name="style1489782599826" xfId="17406" xr:uid="{00000000-0005-0000-0000-0000254A0000}"/>
    <cellStyle name="style1489782599996" xfId="17407" xr:uid="{00000000-0005-0000-0000-0000264A0000}"/>
    <cellStyle name="style1489782600110" xfId="17408" xr:uid="{00000000-0005-0000-0000-0000274A0000}"/>
    <cellStyle name="style1489782600245" xfId="17409" xr:uid="{00000000-0005-0000-0000-0000284A0000}"/>
    <cellStyle name="style1489782600409" xfId="17410" xr:uid="{00000000-0005-0000-0000-0000294A0000}"/>
    <cellStyle name="style1489782600545" xfId="17411" xr:uid="{00000000-0005-0000-0000-00002A4A0000}"/>
    <cellStyle name="style1489782600714" xfId="17412" xr:uid="{00000000-0005-0000-0000-00002B4A0000}"/>
    <cellStyle name="style1489782600823" xfId="17413" xr:uid="{00000000-0005-0000-0000-00002C4A0000}"/>
    <cellStyle name="style1489782600943" xfId="17414" xr:uid="{00000000-0005-0000-0000-00002D4A0000}"/>
    <cellStyle name="style1489782601080" xfId="17415" xr:uid="{00000000-0005-0000-0000-00002E4A0000}"/>
    <cellStyle name="style1489782601201" xfId="17416" xr:uid="{00000000-0005-0000-0000-00002F4A0000}"/>
    <cellStyle name="style1489782601335" xfId="17417" xr:uid="{00000000-0005-0000-0000-0000304A0000}"/>
    <cellStyle name="style1489782601470" xfId="17418" xr:uid="{00000000-0005-0000-0000-0000314A0000}"/>
    <cellStyle name="style1489782601614" xfId="17419" xr:uid="{00000000-0005-0000-0000-0000324A0000}"/>
    <cellStyle name="style1489782601773" xfId="17420" xr:uid="{00000000-0005-0000-0000-0000334A0000}"/>
    <cellStyle name="style1489782601915" xfId="17421" xr:uid="{00000000-0005-0000-0000-0000344A0000}"/>
    <cellStyle name="style1489782602052" xfId="17422" xr:uid="{00000000-0005-0000-0000-0000354A0000}"/>
    <cellStyle name="style1489782602202" xfId="17423" xr:uid="{00000000-0005-0000-0000-0000364A0000}"/>
    <cellStyle name="style1489782602346" xfId="17424" xr:uid="{00000000-0005-0000-0000-0000374A0000}"/>
    <cellStyle name="style1489782602531" xfId="17425" xr:uid="{00000000-0005-0000-0000-0000384A0000}"/>
    <cellStyle name="style1489782602684" xfId="17426" xr:uid="{00000000-0005-0000-0000-0000394A0000}"/>
    <cellStyle name="style1489933118757" xfId="17427" xr:uid="{00000000-0005-0000-0000-00003A4A0000}"/>
    <cellStyle name="style1489933119007" xfId="17428" xr:uid="{00000000-0005-0000-0000-00003B4A0000}"/>
    <cellStyle name="style1489933119163" xfId="17429" xr:uid="{00000000-0005-0000-0000-00003C4A0000}"/>
    <cellStyle name="style1489933119303" xfId="17430" xr:uid="{00000000-0005-0000-0000-00003D4A0000}"/>
    <cellStyle name="style1489933119428" xfId="17431" xr:uid="{00000000-0005-0000-0000-00003E4A0000}"/>
    <cellStyle name="style1489933119569" xfId="17432" xr:uid="{00000000-0005-0000-0000-00003F4A0000}"/>
    <cellStyle name="style1489933119711" xfId="17433" xr:uid="{00000000-0005-0000-0000-0000404A0000}"/>
    <cellStyle name="style1489933119851" xfId="17434" xr:uid="{00000000-0005-0000-0000-0000414A0000}"/>
    <cellStyle name="style1489933119945" xfId="17435" xr:uid="{00000000-0005-0000-0000-0000424A0000}"/>
    <cellStyle name="style1489933120070" xfId="17436" xr:uid="{00000000-0005-0000-0000-0000434A0000}"/>
    <cellStyle name="style1489933120274" xfId="17437" xr:uid="{00000000-0005-0000-0000-0000444A0000}"/>
    <cellStyle name="style1489933120446" xfId="17438" xr:uid="{00000000-0005-0000-0000-0000454A0000}"/>
    <cellStyle name="style1489933120540" xfId="17439" xr:uid="{00000000-0005-0000-0000-0000464A0000}"/>
    <cellStyle name="style1489933120696" xfId="17440" xr:uid="{00000000-0005-0000-0000-0000474A0000}"/>
    <cellStyle name="style1489933120774" xfId="17441" xr:uid="{00000000-0005-0000-0000-0000484A0000}"/>
    <cellStyle name="style1489933120899" xfId="17442" xr:uid="{00000000-0005-0000-0000-0000494A0000}"/>
    <cellStyle name="style1489933121024" xfId="17443" xr:uid="{00000000-0005-0000-0000-00004A4A0000}"/>
    <cellStyle name="style1489933121134" xfId="17444" xr:uid="{00000000-0005-0000-0000-00004B4A0000}"/>
    <cellStyle name="style1489933121276" xfId="17445" xr:uid="{00000000-0005-0000-0000-00004C4A0000}"/>
    <cellStyle name="style1489933121401" xfId="17446" xr:uid="{00000000-0005-0000-0000-00004D4A0000}"/>
    <cellStyle name="style1489933121526" xfId="17447" xr:uid="{00000000-0005-0000-0000-00004E4A0000}"/>
    <cellStyle name="style1489933121676" xfId="17448" xr:uid="{00000000-0005-0000-0000-00004F4A0000}"/>
    <cellStyle name="style1489933121792" xfId="17449" xr:uid="{00000000-0005-0000-0000-0000504A0000}"/>
    <cellStyle name="style1489933121917" xfId="17450" xr:uid="{00000000-0005-0000-0000-0000514A0000}"/>
    <cellStyle name="style1489933122026" xfId="17451" xr:uid="{00000000-0005-0000-0000-0000524A0000}"/>
    <cellStyle name="style1489933122151" xfId="17452" xr:uid="{00000000-0005-0000-0000-0000534A0000}"/>
    <cellStyle name="style1489933122292" xfId="17453" xr:uid="{00000000-0005-0000-0000-0000544A0000}"/>
    <cellStyle name="style1489933122417" xfId="17454" xr:uid="{00000000-0005-0000-0000-0000554A0000}"/>
    <cellStyle name="style1489933122620" xfId="17455" xr:uid="{00000000-0005-0000-0000-0000564A0000}"/>
    <cellStyle name="style1489933122778" xfId="17456" xr:uid="{00000000-0005-0000-0000-0000574A0000}"/>
    <cellStyle name="style1489933122965" xfId="17457" xr:uid="{00000000-0005-0000-0000-0000584A0000}"/>
    <cellStyle name="style1489933123059" xfId="17458" xr:uid="{00000000-0005-0000-0000-0000594A0000}"/>
    <cellStyle name="style1489933170369" xfId="17459" xr:uid="{00000000-0005-0000-0000-00005A4A0000}"/>
    <cellStyle name="style1489933170479" xfId="17460" xr:uid="{00000000-0005-0000-0000-00005B4A0000}"/>
    <cellStyle name="style1489933170588" xfId="17461" xr:uid="{00000000-0005-0000-0000-00005C4A0000}"/>
    <cellStyle name="style1489933170698" xfId="17462" xr:uid="{00000000-0005-0000-0000-00005D4A0000}"/>
    <cellStyle name="style1489933170791" xfId="17463" xr:uid="{00000000-0005-0000-0000-00005E4A0000}"/>
    <cellStyle name="style1489933170901" xfId="17464" xr:uid="{00000000-0005-0000-0000-00005F4A0000}"/>
    <cellStyle name="style1489933171011" xfId="17465" xr:uid="{00000000-0005-0000-0000-0000604A0000}"/>
    <cellStyle name="style1489933171105" xfId="17466" xr:uid="{00000000-0005-0000-0000-0000614A0000}"/>
    <cellStyle name="style1489933171183" xfId="17467" xr:uid="{00000000-0005-0000-0000-0000624A0000}"/>
    <cellStyle name="style1489933171293" xfId="17468" xr:uid="{00000000-0005-0000-0000-0000634A0000}"/>
    <cellStyle name="style1489933171418" xfId="17469" xr:uid="{00000000-0005-0000-0000-0000644A0000}"/>
    <cellStyle name="style1489933171576" xfId="17470" xr:uid="{00000000-0005-0000-0000-0000654A0000}"/>
    <cellStyle name="style1489933171670" xfId="17471" xr:uid="{00000000-0005-0000-0000-0000664A0000}"/>
    <cellStyle name="style1489933171779" xfId="17472" xr:uid="{00000000-0005-0000-0000-0000674A0000}"/>
    <cellStyle name="style1489933171873" xfId="17473" xr:uid="{00000000-0005-0000-0000-0000684A0000}"/>
    <cellStyle name="style1489933171992" xfId="17474" xr:uid="{00000000-0005-0000-0000-0000694A0000}"/>
    <cellStyle name="style1489933172104" xfId="17475" xr:uid="{00000000-0005-0000-0000-00006A4A0000}"/>
    <cellStyle name="style1489933172214" xfId="17476" xr:uid="{00000000-0005-0000-0000-00006B4A0000}"/>
    <cellStyle name="style1489933172339" xfId="17477" xr:uid="{00000000-0005-0000-0000-00006C4A0000}"/>
    <cellStyle name="style1489933172449" xfId="17478" xr:uid="{00000000-0005-0000-0000-00006D4A0000}"/>
    <cellStyle name="style1489933172559" xfId="17479" xr:uid="{00000000-0005-0000-0000-00006E4A0000}"/>
    <cellStyle name="style1489933172652" xfId="17480" xr:uid="{00000000-0005-0000-0000-00006F4A0000}"/>
    <cellStyle name="style1489933172762" xfId="17481" xr:uid="{00000000-0005-0000-0000-0000704A0000}"/>
    <cellStyle name="style1489933172855" xfId="17482" xr:uid="{00000000-0005-0000-0000-0000714A0000}"/>
    <cellStyle name="style1489933172965" xfId="17483" xr:uid="{00000000-0005-0000-0000-0000724A0000}"/>
    <cellStyle name="style1489933173076" xfId="17484" xr:uid="{00000000-0005-0000-0000-0000734A0000}"/>
    <cellStyle name="style1489933173186" xfId="17485" xr:uid="{00000000-0005-0000-0000-0000744A0000}"/>
    <cellStyle name="style1489933173279" xfId="17486" xr:uid="{00000000-0005-0000-0000-0000754A0000}"/>
    <cellStyle name="style1489933173373" xfId="17487" xr:uid="{00000000-0005-0000-0000-0000764A0000}"/>
    <cellStyle name="style1489933173467" xfId="17488" xr:uid="{00000000-0005-0000-0000-0000774A0000}"/>
    <cellStyle name="style1489933173622" xfId="17489" xr:uid="{00000000-0005-0000-0000-0000784A0000}"/>
    <cellStyle name="style1489933173700" xfId="17490" xr:uid="{00000000-0005-0000-0000-0000794A0000}"/>
    <cellStyle name="style1489933215733" xfId="17491" xr:uid="{00000000-0005-0000-0000-00007A4A0000}"/>
    <cellStyle name="style1489933215843" xfId="17492" xr:uid="{00000000-0005-0000-0000-00007B4A0000}"/>
    <cellStyle name="style1489933215937" xfId="17493" xr:uid="{00000000-0005-0000-0000-00007C4A0000}"/>
    <cellStyle name="style1489933216031" xfId="17494" xr:uid="{00000000-0005-0000-0000-00007D4A0000}"/>
    <cellStyle name="style1489933216125" xfId="17495" xr:uid="{00000000-0005-0000-0000-00007E4A0000}"/>
    <cellStyle name="style1489933216218" xfId="17496" xr:uid="{00000000-0005-0000-0000-00007F4A0000}"/>
    <cellStyle name="style1489933216319" xfId="17497" xr:uid="{00000000-0005-0000-0000-0000804A0000}"/>
    <cellStyle name="style1489933216406" xfId="17498" xr:uid="{00000000-0005-0000-0000-0000814A0000}"/>
    <cellStyle name="style1489933216484" xfId="17499" xr:uid="{00000000-0005-0000-0000-0000824A0000}"/>
    <cellStyle name="style1489933216625" xfId="17500" xr:uid="{00000000-0005-0000-0000-0000834A0000}"/>
    <cellStyle name="style1489933216750" xfId="17501" xr:uid="{00000000-0005-0000-0000-0000844A0000}"/>
    <cellStyle name="style1489933216844" xfId="17502" xr:uid="{00000000-0005-0000-0000-0000854A0000}"/>
    <cellStyle name="style1489933216922" xfId="17503" xr:uid="{00000000-0005-0000-0000-0000864A0000}"/>
    <cellStyle name="style1489933217016" xfId="17504" xr:uid="{00000000-0005-0000-0000-0000874A0000}"/>
    <cellStyle name="style1489933217110" xfId="17505" xr:uid="{00000000-0005-0000-0000-0000884A0000}"/>
    <cellStyle name="style1489933217219" xfId="17506" xr:uid="{00000000-0005-0000-0000-0000894A0000}"/>
    <cellStyle name="style1489933217335" xfId="17507" xr:uid="{00000000-0005-0000-0000-00008A4A0000}"/>
    <cellStyle name="style1489933217438" xfId="17508" xr:uid="{00000000-0005-0000-0000-00008B4A0000}"/>
    <cellStyle name="style1489933217548" xfId="17509" xr:uid="{00000000-0005-0000-0000-00008C4A0000}"/>
    <cellStyle name="style1489933217657" xfId="17510" xr:uid="{00000000-0005-0000-0000-00008D4A0000}"/>
    <cellStyle name="style1489933217798" xfId="17511" xr:uid="{00000000-0005-0000-0000-00008E4A0000}"/>
    <cellStyle name="style1489933217926" xfId="17512" xr:uid="{00000000-0005-0000-0000-00008F4A0000}"/>
    <cellStyle name="style1489933218022" xfId="17513" xr:uid="{00000000-0005-0000-0000-0000904A0000}"/>
    <cellStyle name="style1489933218132" xfId="17514" xr:uid="{00000000-0005-0000-0000-0000914A0000}"/>
    <cellStyle name="style1489933218257" xfId="17515" xr:uid="{00000000-0005-0000-0000-0000924A0000}"/>
    <cellStyle name="style1489933218408" xfId="17516" xr:uid="{00000000-0005-0000-0000-0000934A0000}"/>
    <cellStyle name="style1489933218533" xfId="17517" xr:uid="{00000000-0005-0000-0000-0000944A0000}"/>
    <cellStyle name="style1489933218658" xfId="17518" xr:uid="{00000000-0005-0000-0000-0000954A0000}"/>
    <cellStyle name="style1489933218799" xfId="17519" xr:uid="{00000000-0005-0000-0000-0000964A0000}"/>
    <cellStyle name="style1489933218925" xfId="17520" xr:uid="{00000000-0005-0000-0000-0000974A0000}"/>
    <cellStyle name="style1489933219081" xfId="17521" xr:uid="{00000000-0005-0000-0000-0000984A0000}"/>
    <cellStyle name="style1489933219159" xfId="17522" xr:uid="{00000000-0005-0000-0000-0000994A0000}"/>
    <cellStyle name="style1489934676461" xfId="17523" xr:uid="{00000000-0005-0000-0000-00009A4A0000}"/>
    <cellStyle name="style1489934676571" xfId="17524" xr:uid="{00000000-0005-0000-0000-00009B4A0000}"/>
    <cellStyle name="style1489934676665" xfId="17525" xr:uid="{00000000-0005-0000-0000-00009C4A0000}"/>
    <cellStyle name="style1489934676790" xfId="17526" xr:uid="{00000000-0005-0000-0000-00009D4A0000}"/>
    <cellStyle name="style1489934676899" xfId="17527" xr:uid="{00000000-0005-0000-0000-00009E4A0000}"/>
    <cellStyle name="style1489934676993" xfId="17528" xr:uid="{00000000-0005-0000-0000-00009F4A0000}"/>
    <cellStyle name="style1489934677129" xfId="17529" xr:uid="{00000000-0005-0000-0000-0000A04A0000}"/>
    <cellStyle name="style1489934677244" xfId="17530" xr:uid="{00000000-0005-0000-0000-0000A14A0000}"/>
    <cellStyle name="style1489934677338" xfId="17531" xr:uid="{00000000-0005-0000-0000-0000A24A0000}"/>
    <cellStyle name="style1489934677432" xfId="17532" xr:uid="{00000000-0005-0000-0000-0000A34A0000}"/>
    <cellStyle name="style1489934677526" xfId="17533" xr:uid="{00000000-0005-0000-0000-0000A44A0000}"/>
    <cellStyle name="style1489934677631" xfId="17534" xr:uid="{00000000-0005-0000-0000-0000A54A0000}"/>
    <cellStyle name="style1489934677745" xfId="17535" xr:uid="{00000000-0005-0000-0000-0000A64A0000}"/>
    <cellStyle name="style1489934677839" xfId="17536" xr:uid="{00000000-0005-0000-0000-0000A74A0000}"/>
    <cellStyle name="style1489934677964" xfId="17537" xr:uid="{00000000-0005-0000-0000-0000A84A0000}"/>
    <cellStyle name="style1489934678089" xfId="17538" xr:uid="{00000000-0005-0000-0000-0000A94A0000}"/>
    <cellStyle name="style1489934678215" xfId="17539" xr:uid="{00000000-0005-0000-0000-0000AA4A0000}"/>
    <cellStyle name="style1489934678324" xfId="17540" xr:uid="{00000000-0005-0000-0000-0000AB4A0000}"/>
    <cellStyle name="style1489934678449" xfId="17541" xr:uid="{00000000-0005-0000-0000-0000AC4A0000}"/>
    <cellStyle name="style1489934678558" xfId="17542" xr:uid="{00000000-0005-0000-0000-0000AD4A0000}"/>
    <cellStyle name="style1489934678667" xfId="17543" xr:uid="{00000000-0005-0000-0000-0000AE4A0000}"/>
    <cellStyle name="style1489934678792" xfId="17544" xr:uid="{00000000-0005-0000-0000-0000AF4A0000}"/>
    <cellStyle name="style1489934678902" xfId="17545" xr:uid="{00000000-0005-0000-0000-0000B04A0000}"/>
    <cellStyle name="style1489934679011" xfId="17546" xr:uid="{00000000-0005-0000-0000-0000B14A0000}"/>
    <cellStyle name="style1489934679120" xfId="17547" xr:uid="{00000000-0005-0000-0000-0000B24A0000}"/>
    <cellStyle name="style1489934679231" xfId="17548" xr:uid="{00000000-0005-0000-0000-0000B34A0000}"/>
    <cellStyle name="style1489934679340" xfId="17549" xr:uid="{00000000-0005-0000-0000-0000B44A0000}"/>
    <cellStyle name="style1489934679465" xfId="17550" xr:uid="{00000000-0005-0000-0000-0000B54A0000}"/>
    <cellStyle name="style1489934679590" xfId="17551" xr:uid="{00000000-0005-0000-0000-0000B64A0000}"/>
    <cellStyle name="style1489934679715" xfId="17552" xr:uid="{00000000-0005-0000-0000-0000B74A0000}"/>
    <cellStyle name="style1489934679825" xfId="17553" xr:uid="{00000000-0005-0000-0000-0000B84A0000}"/>
    <cellStyle name="style1489934729489" xfId="17554" xr:uid="{00000000-0005-0000-0000-0000B94A0000}"/>
    <cellStyle name="style1489934729598" xfId="17555" xr:uid="{00000000-0005-0000-0000-0000BA4A0000}"/>
    <cellStyle name="style1489934729707" xfId="17556" xr:uid="{00000000-0005-0000-0000-0000BB4A0000}"/>
    <cellStyle name="style1489934729817" xfId="17557" xr:uid="{00000000-0005-0000-0000-0000BC4A0000}"/>
    <cellStyle name="style1489934729910" xfId="17558" xr:uid="{00000000-0005-0000-0000-0000BD4A0000}"/>
    <cellStyle name="style1489934730004" xfId="17559" xr:uid="{00000000-0005-0000-0000-0000BE4A0000}"/>
    <cellStyle name="style1489934730115" xfId="17560" xr:uid="{00000000-0005-0000-0000-0000BF4A0000}"/>
    <cellStyle name="style1489934730209" xfId="17561" xr:uid="{00000000-0005-0000-0000-0000C04A0000}"/>
    <cellStyle name="style1489934730302" xfId="17562" xr:uid="{00000000-0005-0000-0000-0000C14A0000}"/>
    <cellStyle name="style1489934730396" xfId="17563" xr:uid="{00000000-0005-0000-0000-0000C24A0000}"/>
    <cellStyle name="style1489934730490" xfId="17564" xr:uid="{00000000-0005-0000-0000-0000C34A0000}"/>
    <cellStyle name="style1489934730598" xfId="17565" xr:uid="{00000000-0005-0000-0000-0000C44A0000}"/>
    <cellStyle name="style1489934730692" xfId="17566" xr:uid="{00000000-0005-0000-0000-0000C54A0000}"/>
    <cellStyle name="style1489934730802" xfId="17567" xr:uid="{00000000-0005-0000-0000-0000C64A0000}"/>
    <cellStyle name="style1489934730911" xfId="17568" xr:uid="{00000000-0005-0000-0000-0000C74A0000}"/>
    <cellStyle name="style1489934731005" xfId="17569" xr:uid="{00000000-0005-0000-0000-0000C84A0000}"/>
    <cellStyle name="style1489934731100" xfId="17570" xr:uid="{00000000-0005-0000-0000-0000C94A0000}"/>
    <cellStyle name="style1489934731209" xfId="17571" xr:uid="{00000000-0005-0000-0000-0000CA4A0000}"/>
    <cellStyle name="style1489934731303" xfId="17572" xr:uid="{00000000-0005-0000-0000-0000CB4A0000}"/>
    <cellStyle name="style1489934731396" xfId="17573" xr:uid="{00000000-0005-0000-0000-0000CC4A0000}"/>
    <cellStyle name="style1489934731490" xfId="17574" xr:uid="{00000000-0005-0000-0000-0000CD4A0000}"/>
    <cellStyle name="style1489934731596" xfId="17575" xr:uid="{00000000-0005-0000-0000-0000CE4A0000}"/>
    <cellStyle name="style1489934731693" xfId="17576" xr:uid="{00000000-0005-0000-0000-0000CF4A0000}"/>
    <cellStyle name="style1489934731803" xfId="17577" xr:uid="{00000000-0005-0000-0000-0000D04A0000}"/>
    <cellStyle name="style1489934731897" xfId="17578" xr:uid="{00000000-0005-0000-0000-0000D14A0000}"/>
    <cellStyle name="style1489934732006" xfId="17579" xr:uid="{00000000-0005-0000-0000-0000D24A0000}"/>
    <cellStyle name="style1489934732113" xfId="17580" xr:uid="{00000000-0005-0000-0000-0000D34A0000}"/>
    <cellStyle name="style1489934732321" xfId="17581" xr:uid="{00000000-0005-0000-0000-0000D44A0000}"/>
    <cellStyle name="style1489934732430" xfId="17582" xr:uid="{00000000-0005-0000-0000-0000D54A0000}"/>
    <cellStyle name="style1489934732555" xfId="17583" xr:uid="{00000000-0005-0000-0000-0000D64A0000}"/>
    <cellStyle name="style1489934732713" xfId="17584" xr:uid="{00000000-0005-0000-0000-0000D74A0000}"/>
    <cellStyle name="style1489934732901" xfId="17585" xr:uid="{00000000-0005-0000-0000-0000D84A0000}"/>
    <cellStyle name="style1489934733010" xfId="17586" xr:uid="{00000000-0005-0000-0000-0000D94A0000}"/>
    <cellStyle name="style1489934733106" xfId="17587" xr:uid="{00000000-0005-0000-0000-0000DA4A0000}"/>
    <cellStyle name="style1489934733179" xfId="17588" xr:uid="{00000000-0005-0000-0000-0000DB4A0000}"/>
    <cellStyle name="style1489934733274" xfId="17589" xr:uid="{00000000-0005-0000-0000-0000DC4A0000}"/>
    <cellStyle name="style1489934733353" xfId="17590" xr:uid="{00000000-0005-0000-0000-0000DD4A0000}"/>
    <cellStyle name="style1489934733431" xfId="17591" xr:uid="{00000000-0005-0000-0000-0000DE4A0000}"/>
    <cellStyle name="style1489934733509" xfId="17592" xr:uid="{00000000-0005-0000-0000-0000DF4A0000}"/>
    <cellStyle name="style1489934733696" xfId="17593" xr:uid="{00000000-0005-0000-0000-0000E04A0000}"/>
    <cellStyle name="style1489934733821" xfId="17594" xr:uid="{00000000-0005-0000-0000-0000E14A0000}"/>
    <cellStyle name="style1489934733915" xfId="17595" xr:uid="{00000000-0005-0000-0000-0000E24A0000}"/>
    <cellStyle name="style1489934734009" xfId="17596" xr:uid="{00000000-0005-0000-0000-0000E34A0000}"/>
    <cellStyle name="style1489934775037" xfId="17597" xr:uid="{00000000-0005-0000-0000-0000E44A0000}"/>
    <cellStyle name="style1489934775130" xfId="17598" xr:uid="{00000000-0005-0000-0000-0000E54A0000}"/>
    <cellStyle name="style1489934775224" xfId="17599" xr:uid="{00000000-0005-0000-0000-0000E64A0000}"/>
    <cellStyle name="style1489934775318" xfId="17600" xr:uid="{00000000-0005-0000-0000-0000E74A0000}"/>
    <cellStyle name="style1489934775428" xfId="17601" xr:uid="{00000000-0005-0000-0000-0000E84A0000}"/>
    <cellStyle name="style1489934775521" xfId="17602" xr:uid="{00000000-0005-0000-0000-0000E94A0000}"/>
    <cellStyle name="style1489934775615" xfId="17603" xr:uid="{00000000-0005-0000-0000-0000EA4A0000}"/>
    <cellStyle name="style1489934775709" xfId="17604" xr:uid="{00000000-0005-0000-0000-0000EB4A0000}"/>
    <cellStyle name="style1489934775803" xfId="17605" xr:uid="{00000000-0005-0000-0000-0000EC4A0000}"/>
    <cellStyle name="style1489934775897" xfId="17606" xr:uid="{00000000-0005-0000-0000-0000ED4A0000}"/>
    <cellStyle name="style1489934775991" xfId="17607" xr:uid="{00000000-0005-0000-0000-0000EE4A0000}"/>
    <cellStyle name="style1489934776100" xfId="17608" xr:uid="{00000000-0005-0000-0000-0000EF4A0000}"/>
    <cellStyle name="style1489934776194" xfId="17609" xr:uid="{00000000-0005-0000-0000-0000F04A0000}"/>
    <cellStyle name="style1489934776287" xfId="17610" xr:uid="{00000000-0005-0000-0000-0000F14A0000}"/>
    <cellStyle name="style1489934776398" xfId="17611" xr:uid="{00000000-0005-0000-0000-0000F24A0000}"/>
    <cellStyle name="style1489934776492" xfId="17612" xr:uid="{00000000-0005-0000-0000-0000F34A0000}"/>
    <cellStyle name="style1489934776586" xfId="17613" xr:uid="{00000000-0005-0000-0000-0000F44A0000}"/>
    <cellStyle name="style1489934776679" xfId="17614" xr:uid="{00000000-0005-0000-0000-0000F54A0000}"/>
    <cellStyle name="style1489934776773" xfId="17615" xr:uid="{00000000-0005-0000-0000-0000F64A0000}"/>
    <cellStyle name="style1489934776880" xfId="17616" xr:uid="{00000000-0005-0000-0000-0000F74A0000}"/>
    <cellStyle name="style1489934776959" xfId="17617" xr:uid="{00000000-0005-0000-0000-0000F84A0000}"/>
    <cellStyle name="style1489934777084" xfId="17618" xr:uid="{00000000-0005-0000-0000-0000F94A0000}"/>
    <cellStyle name="style1489934777193" xfId="17619" xr:uid="{00000000-0005-0000-0000-0000FA4A0000}"/>
    <cellStyle name="style1489934777288" xfId="17620" xr:uid="{00000000-0005-0000-0000-0000FB4A0000}"/>
    <cellStyle name="style1489934777384" xfId="17621" xr:uid="{00000000-0005-0000-0000-0000FC4A0000}"/>
    <cellStyle name="style1489934777477" xfId="17622" xr:uid="{00000000-0005-0000-0000-0000FD4A0000}"/>
    <cellStyle name="style1489934777570" xfId="17623" xr:uid="{00000000-0005-0000-0000-0000FE4A0000}"/>
    <cellStyle name="style1489934777695" xfId="17624" xr:uid="{00000000-0005-0000-0000-0000FF4A0000}"/>
    <cellStyle name="style1489934777789" xfId="17625" xr:uid="{00000000-0005-0000-0000-0000004B0000}"/>
    <cellStyle name="style1489934777887" xfId="17626" xr:uid="{00000000-0005-0000-0000-0000014B0000}"/>
    <cellStyle name="style1489934777993" xfId="17627" xr:uid="{00000000-0005-0000-0000-0000024B0000}"/>
    <cellStyle name="style1489934818753" xfId="17628" xr:uid="{00000000-0005-0000-0000-0000034B0000}"/>
    <cellStyle name="style1489934818862" xfId="17629" xr:uid="{00000000-0005-0000-0000-0000044B0000}"/>
    <cellStyle name="style1489934818956" xfId="17630" xr:uid="{00000000-0005-0000-0000-0000054B0000}"/>
    <cellStyle name="style1489934819050" xfId="17631" xr:uid="{00000000-0005-0000-0000-0000064B0000}"/>
    <cellStyle name="style1489934819143" xfId="17632" xr:uid="{00000000-0005-0000-0000-0000074B0000}"/>
    <cellStyle name="style1489934819253" xfId="17633" xr:uid="{00000000-0005-0000-0000-0000084B0000}"/>
    <cellStyle name="style1489934819362" xfId="17634" xr:uid="{00000000-0005-0000-0000-0000094B0000}"/>
    <cellStyle name="style1489934819456" xfId="17635" xr:uid="{00000000-0005-0000-0000-00000A4B0000}"/>
    <cellStyle name="style1489934819550" xfId="17636" xr:uid="{00000000-0005-0000-0000-00000B4B0000}"/>
    <cellStyle name="style1489934819660" xfId="17637" xr:uid="{00000000-0005-0000-0000-00000C4B0000}"/>
    <cellStyle name="style1489934819754" xfId="17638" xr:uid="{00000000-0005-0000-0000-00000D4B0000}"/>
    <cellStyle name="style1489934819848" xfId="17639" xr:uid="{00000000-0005-0000-0000-00000E4B0000}"/>
    <cellStyle name="style1489934819957" xfId="17640" xr:uid="{00000000-0005-0000-0000-00000F4B0000}"/>
    <cellStyle name="style1489934820051" xfId="17641" xr:uid="{00000000-0005-0000-0000-0000104B0000}"/>
    <cellStyle name="style1489934820159" xfId="17642" xr:uid="{00000000-0005-0000-0000-0000114B0000}"/>
    <cellStyle name="style1489934820269" xfId="17643" xr:uid="{00000000-0005-0000-0000-0000124B0000}"/>
    <cellStyle name="style1489934820394" xfId="17644" xr:uid="{00000000-0005-0000-0000-0000134B0000}"/>
    <cellStyle name="style1489934820503" xfId="17645" xr:uid="{00000000-0005-0000-0000-0000144B0000}"/>
    <cellStyle name="style1489934820612" xfId="17646" xr:uid="{00000000-0005-0000-0000-0000154B0000}"/>
    <cellStyle name="style1489934820723" xfId="17647" xr:uid="{00000000-0005-0000-0000-0000164B0000}"/>
    <cellStyle name="style1489934820848" xfId="17648" xr:uid="{00000000-0005-0000-0000-0000174B0000}"/>
    <cellStyle name="style1489934820942" xfId="17649" xr:uid="{00000000-0005-0000-0000-0000184B0000}"/>
    <cellStyle name="style1489934821051" xfId="17650" xr:uid="{00000000-0005-0000-0000-0000194B0000}"/>
    <cellStyle name="style1489934821145" xfId="17651" xr:uid="{00000000-0005-0000-0000-00001A4B0000}"/>
    <cellStyle name="style1489934821239" xfId="17652" xr:uid="{00000000-0005-0000-0000-00001B4B0000}"/>
    <cellStyle name="style1489934821364" xfId="17653" xr:uid="{00000000-0005-0000-0000-00001C4B0000}"/>
    <cellStyle name="style1489934821458" xfId="17654" xr:uid="{00000000-0005-0000-0000-00001D4B0000}"/>
    <cellStyle name="style1489934821624" xfId="17655" xr:uid="{00000000-0005-0000-0000-00001E4B0000}"/>
    <cellStyle name="style1489934821740" xfId="17656" xr:uid="{00000000-0005-0000-0000-00001F4B0000}"/>
    <cellStyle name="style1489934821834" xfId="17657" xr:uid="{00000000-0005-0000-0000-0000204B0000}"/>
    <cellStyle name="style1489934821943" xfId="17658" xr:uid="{00000000-0005-0000-0000-0000214B0000}"/>
    <cellStyle name="style1489934822052" xfId="17659" xr:uid="{00000000-0005-0000-0000-0000224B0000}"/>
    <cellStyle name="style1489934822158" xfId="17660" xr:uid="{00000000-0005-0000-0000-0000234B0000}"/>
    <cellStyle name="style1489934822225" xfId="17661" xr:uid="{00000000-0005-0000-0000-0000244B0000}"/>
    <cellStyle name="style1489934822315" xfId="17662" xr:uid="{00000000-0005-0000-0000-0000254B0000}"/>
    <cellStyle name="style1489934822393" xfId="17663" xr:uid="{00000000-0005-0000-0000-0000264B0000}"/>
    <cellStyle name="style1489934822487" xfId="17664" xr:uid="{00000000-0005-0000-0000-0000274B0000}"/>
    <cellStyle name="style1489934822565" xfId="17665" xr:uid="{00000000-0005-0000-0000-0000284B0000}"/>
    <cellStyle name="style1489934822666" xfId="17666" xr:uid="{00000000-0005-0000-0000-0000294B0000}"/>
    <cellStyle name="style1489934822820" xfId="17667" xr:uid="{00000000-0005-0000-0000-00002A4B0000}"/>
    <cellStyle name="style1489934822914" xfId="17668" xr:uid="{00000000-0005-0000-0000-00002B4B0000}"/>
    <cellStyle name="style1489934823008" xfId="17669" xr:uid="{00000000-0005-0000-0000-00002C4B0000}"/>
    <cellStyle name="style1489934823086" xfId="17670" xr:uid="{00000000-0005-0000-0000-00002D4B0000}"/>
    <cellStyle name="style1489934863691" xfId="17671" xr:uid="{00000000-0005-0000-0000-00002E4B0000}"/>
    <cellStyle name="style1489934863784" xfId="17672" xr:uid="{00000000-0005-0000-0000-00002F4B0000}"/>
    <cellStyle name="style1489934863895" xfId="17673" xr:uid="{00000000-0005-0000-0000-0000304B0000}"/>
    <cellStyle name="style1489934863989" xfId="17674" xr:uid="{00000000-0005-0000-0000-0000314B0000}"/>
    <cellStyle name="style1489934864082" xfId="17675" xr:uid="{00000000-0005-0000-0000-0000324B0000}"/>
    <cellStyle name="style1489934864176" xfId="17676" xr:uid="{00000000-0005-0000-0000-0000334B0000}"/>
    <cellStyle name="style1489934864270" xfId="17677" xr:uid="{00000000-0005-0000-0000-0000344B0000}"/>
    <cellStyle name="style1489934864377" xfId="17678" xr:uid="{00000000-0005-0000-0000-0000354B0000}"/>
    <cellStyle name="style1489934864472" xfId="17679" xr:uid="{00000000-0005-0000-0000-0000364B0000}"/>
    <cellStyle name="style1489934864566" xfId="17680" xr:uid="{00000000-0005-0000-0000-0000374B0000}"/>
    <cellStyle name="style1489934864660" xfId="17681" xr:uid="{00000000-0005-0000-0000-0000384B0000}"/>
    <cellStyle name="style1489934864754" xfId="17682" xr:uid="{00000000-0005-0000-0000-0000394B0000}"/>
    <cellStyle name="style1489934864848" xfId="17683" xr:uid="{00000000-0005-0000-0000-00003A4B0000}"/>
    <cellStyle name="style1489934864958" xfId="17684" xr:uid="{00000000-0005-0000-0000-00003B4B0000}"/>
    <cellStyle name="style1489934865068" xfId="17685" xr:uid="{00000000-0005-0000-0000-00003C4B0000}"/>
    <cellStyle name="style1489934865161" xfId="17686" xr:uid="{00000000-0005-0000-0000-00003D4B0000}"/>
    <cellStyle name="style1489934865255" xfId="17687" xr:uid="{00000000-0005-0000-0000-00003E4B0000}"/>
    <cellStyle name="style1489934865349" xfId="17688" xr:uid="{00000000-0005-0000-0000-00003F4B0000}"/>
    <cellStyle name="style1489934865442" xfId="17689" xr:uid="{00000000-0005-0000-0000-0000404B0000}"/>
    <cellStyle name="style1489934865536" xfId="17690" xr:uid="{00000000-0005-0000-0000-0000414B0000}"/>
    <cellStyle name="style1489934865645" xfId="17691" xr:uid="{00000000-0005-0000-0000-0000424B0000}"/>
    <cellStyle name="style1489934865754" xfId="17692" xr:uid="{00000000-0005-0000-0000-0000434B0000}"/>
    <cellStyle name="style1489934865848" xfId="17693" xr:uid="{00000000-0005-0000-0000-0000444B0000}"/>
    <cellStyle name="style1489934865959" xfId="17694" xr:uid="{00000000-0005-0000-0000-0000454B0000}"/>
    <cellStyle name="style1489934866053" xfId="17695" xr:uid="{00000000-0005-0000-0000-0000464B0000}"/>
    <cellStyle name="style1489934866146" xfId="17696" xr:uid="{00000000-0005-0000-0000-0000474B0000}"/>
    <cellStyle name="style1489934866240" xfId="17697" xr:uid="{00000000-0005-0000-0000-0000484B0000}"/>
    <cellStyle name="style1489934866349" xfId="17698" xr:uid="{00000000-0005-0000-0000-0000494B0000}"/>
    <cellStyle name="style1489934866443" xfId="17699" xr:uid="{00000000-0005-0000-0000-00004A4B0000}"/>
    <cellStyle name="style1489934866537" xfId="17700" xr:uid="{00000000-0005-0000-0000-00004B4B0000}"/>
    <cellStyle name="style1489934866647" xfId="17701" xr:uid="{00000000-0005-0000-0000-00004C4B0000}"/>
    <cellStyle name="style1489934866756" xfId="17702" xr:uid="{00000000-0005-0000-0000-00004D4B0000}"/>
    <cellStyle name="style1489934866834" xfId="17703" xr:uid="{00000000-0005-0000-0000-00004E4B0000}"/>
    <cellStyle name="style1489934866926" xfId="17704" xr:uid="{00000000-0005-0000-0000-00004F4B0000}"/>
    <cellStyle name="style1489934867007" xfId="17705" xr:uid="{00000000-0005-0000-0000-0000504B0000}"/>
    <cellStyle name="style1489934867085" xfId="17706" xr:uid="{00000000-0005-0000-0000-0000514B0000}"/>
    <cellStyle name="style1489934867163" xfId="17707" xr:uid="{00000000-0005-0000-0000-0000524B0000}"/>
    <cellStyle name="style1489934867241" xfId="17708" xr:uid="{00000000-0005-0000-0000-0000534B0000}"/>
    <cellStyle name="style1489934867320" xfId="17709" xr:uid="{00000000-0005-0000-0000-0000544B0000}"/>
    <cellStyle name="style1489934867430" xfId="17710" xr:uid="{00000000-0005-0000-0000-0000554B0000}"/>
    <cellStyle name="style1489934867506" xfId="17711" xr:uid="{00000000-0005-0000-0000-0000564B0000}"/>
    <cellStyle name="style1489934867584" xfId="17712" xr:uid="{00000000-0005-0000-0000-0000574B0000}"/>
    <cellStyle name="style1489934867694" xfId="17713" xr:uid="{00000000-0005-0000-0000-0000584B0000}"/>
    <cellStyle name="style1489934908795" xfId="17714" xr:uid="{00000000-0005-0000-0000-0000594B0000}"/>
    <cellStyle name="style1489934908904" xfId="17715" xr:uid="{00000000-0005-0000-0000-00005A4B0000}"/>
    <cellStyle name="style1489934908998" xfId="17716" xr:uid="{00000000-0005-0000-0000-00005B4B0000}"/>
    <cellStyle name="style1489934909138" xfId="17717" xr:uid="{00000000-0005-0000-0000-00005C4B0000}"/>
    <cellStyle name="style1489934950573" xfId="17718" xr:uid="{00000000-0005-0000-0000-00005D4B0000}"/>
    <cellStyle name="style1489934950667" xfId="17719" xr:uid="{00000000-0005-0000-0000-00005E4B0000}"/>
    <cellStyle name="style1489934950787" xfId="17720" xr:uid="{00000000-0005-0000-0000-00005F4B0000}"/>
    <cellStyle name="style1489934950886" xfId="17721" xr:uid="{00000000-0005-0000-0000-0000604B0000}"/>
    <cellStyle name="style1489934950980" xfId="17722" xr:uid="{00000000-0005-0000-0000-0000614B0000}"/>
    <cellStyle name="style1489934951058" xfId="17723" xr:uid="{00000000-0005-0000-0000-0000624B0000}"/>
    <cellStyle name="style1489934951136" xfId="17724" xr:uid="{00000000-0005-0000-0000-0000634B0000}"/>
    <cellStyle name="style1489934951230" xfId="17725" xr:uid="{00000000-0005-0000-0000-0000644B0000}"/>
    <cellStyle name="style1489934951323" xfId="17726" xr:uid="{00000000-0005-0000-0000-0000654B0000}"/>
    <cellStyle name="style1489934951417" xfId="17727" xr:uid="{00000000-0005-0000-0000-0000664B0000}"/>
    <cellStyle name="style1489934951511" xfId="17728" xr:uid="{00000000-0005-0000-0000-0000674B0000}"/>
    <cellStyle name="style1489934951605" xfId="17729" xr:uid="{00000000-0005-0000-0000-0000684B0000}"/>
    <cellStyle name="style1489934951699" xfId="17730" xr:uid="{00000000-0005-0000-0000-0000694B0000}"/>
    <cellStyle name="style1489934951807" xfId="17731" xr:uid="{00000000-0005-0000-0000-00006A4B0000}"/>
    <cellStyle name="style1489934951902" xfId="17732" xr:uid="{00000000-0005-0000-0000-00006B4B0000}"/>
    <cellStyle name="style1489934952012" xfId="17733" xr:uid="{00000000-0005-0000-0000-00006C4B0000}"/>
    <cellStyle name="style1489934952105" xfId="17734" xr:uid="{00000000-0005-0000-0000-00006D4B0000}"/>
    <cellStyle name="style1489934952199" xfId="17735" xr:uid="{00000000-0005-0000-0000-00006E4B0000}"/>
    <cellStyle name="style1489934952310" xfId="17736" xr:uid="{00000000-0005-0000-0000-00006F4B0000}"/>
    <cellStyle name="style1489934952402" xfId="17737" xr:uid="{00000000-0005-0000-0000-0000704B0000}"/>
    <cellStyle name="style1489934952496" xfId="17738" xr:uid="{00000000-0005-0000-0000-0000714B0000}"/>
    <cellStyle name="style1489934952590" xfId="17739" xr:uid="{00000000-0005-0000-0000-0000724B0000}"/>
    <cellStyle name="style1489934952684" xfId="17740" xr:uid="{00000000-0005-0000-0000-0000734B0000}"/>
    <cellStyle name="style1489934952777" xfId="17741" xr:uid="{00000000-0005-0000-0000-0000744B0000}"/>
    <cellStyle name="style1489934952904" xfId="17742" xr:uid="{00000000-0005-0000-0000-0000754B0000}"/>
    <cellStyle name="style1489934952997" xfId="17743" xr:uid="{00000000-0005-0000-0000-0000764B0000}"/>
    <cellStyle name="style1489934953091" xfId="17744" xr:uid="{00000000-0005-0000-0000-0000774B0000}"/>
    <cellStyle name="style1489934953185" xfId="17745" xr:uid="{00000000-0005-0000-0000-0000784B0000}"/>
    <cellStyle name="style1489934953279" xfId="17746" xr:uid="{00000000-0005-0000-0000-0000794B0000}"/>
    <cellStyle name="style1489934953372" xfId="17747" xr:uid="{00000000-0005-0000-0000-00007A4B0000}"/>
    <cellStyle name="style1489934953481" xfId="17748" xr:uid="{00000000-0005-0000-0000-00007B4B0000}"/>
    <cellStyle name="style1489934953591" xfId="17749" xr:uid="{00000000-0005-0000-0000-00007C4B0000}"/>
    <cellStyle name="style1489934953685" xfId="17750" xr:uid="{00000000-0005-0000-0000-00007D4B0000}"/>
    <cellStyle name="style1489934953778" xfId="17751" xr:uid="{00000000-0005-0000-0000-00007E4B0000}"/>
    <cellStyle name="style1489934953889" xfId="17752" xr:uid="{00000000-0005-0000-0000-00007F4B0000}"/>
    <cellStyle name="style1489934994478" xfId="17753" xr:uid="{00000000-0005-0000-0000-0000804B0000}"/>
    <cellStyle name="style1489934994572" xfId="17754" xr:uid="{00000000-0005-0000-0000-0000814B0000}"/>
    <cellStyle name="style1489934994681" xfId="17755" xr:uid="{00000000-0005-0000-0000-0000824B0000}"/>
    <cellStyle name="style1489934994775" xfId="17756" xr:uid="{00000000-0005-0000-0000-0000834B0000}"/>
    <cellStyle name="style1489934994869" xfId="17757" xr:uid="{00000000-0005-0000-0000-0000844B0000}"/>
    <cellStyle name="style1489934994947" xfId="17758" xr:uid="{00000000-0005-0000-0000-0000854B0000}"/>
    <cellStyle name="style1489934995025" xfId="17759" xr:uid="{00000000-0005-0000-0000-0000864B0000}"/>
    <cellStyle name="style1489934995135" xfId="17760" xr:uid="{00000000-0005-0000-0000-0000874B0000}"/>
    <cellStyle name="style1489934995244" xfId="17761" xr:uid="{00000000-0005-0000-0000-0000884B0000}"/>
    <cellStyle name="style1489934995338" xfId="17762" xr:uid="{00000000-0005-0000-0000-0000894B0000}"/>
    <cellStyle name="style1489934995432" xfId="17763" xr:uid="{00000000-0005-0000-0000-00008A4B0000}"/>
    <cellStyle name="style1489934995525" xfId="17764" xr:uid="{00000000-0005-0000-0000-00008B4B0000}"/>
    <cellStyle name="style1489934995619" xfId="17765" xr:uid="{00000000-0005-0000-0000-00008C4B0000}"/>
    <cellStyle name="style1489934995713" xfId="17766" xr:uid="{00000000-0005-0000-0000-00008D4B0000}"/>
    <cellStyle name="style1489934995807" xfId="17767" xr:uid="{00000000-0005-0000-0000-00008E4B0000}"/>
    <cellStyle name="style1489934995901" xfId="17768" xr:uid="{00000000-0005-0000-0000-00008F4B0000}"/>
    <cellStyle name="style1489934995994" xfId="17769" xr:uid="{00000000-0005-0000-0000-0000904B0000}"/>
    <cellStyle name="style1489934996091" xfId="17770" xr:uid="{00000000-0005-0000-0000-0000914B0000}"/>
    <cellStyle name="style1489934996216" xfId="17771" xr:uid="{00000000-0005-0000-0000-0000924B0000}"/>
    <cellStyle name="style1489934996310" xfId="17772" xr:uid="{00000000-0005-0000-0000-0000934B0000}"/>
    <cellStyle name="style1489934996403" xfId="17773" xr:uid="{00000000-0005-0000-0000-0000944B0000}"/>
    <cellStyle name="style1489934996481" xfId="17774" xr:uid="{00000000-0005-0000-0000-0000954B0000}"/>
    <cellStyle name="style1489934996590" xfId="17775" xr:uid="{00000000-0005-0000-0000-0000964B0000}"/>
    <cellStyle name="style1489934996668" xfId="17776" xr:uid="{00000000-0005-0000-0000-0000974B0000}"/>
    <cellStyle name="style1489934996777" xfId="17777" xr:uid="{00000000-0005-0000-0000-0000984B0000}"/>
    <cellStyle name="style1489934996871" xfId="17778" xr:uid="{00000000-0005-0000-0000-0000994B0000}"/>
    <cellStyle name="style1489934996965" xfId="17779" xr:uid="{00000000-0005-0000-0000-00009A4B0000}"/>
    <cellStyle name="style1489934997043" xfId="17780" xr:uid="{00000000-0005-0000-0000-00009B4B0000}"/>
    <cellStyle name="style1489934997152" xfId="17781" xr:uid="{00000000-0005-0000-0000-00009C4B0000}"/>
    <cellStyle name="style1489934997262" xfId="17782" xr:uid="{00000000-0005-0000-0000-00009D4B0000}"/>
    <cellStyle name="style1489934997371" xfId="17783" xr:uid="{00000000-0005-0000-0000-00009E4B0000}"/>
    <cellStyle name="style1489934997465" xfId="17784" xr:uid="{00000000-0005-0000-0000-00009F4B0000}"/>
    <cellStyle name="style1489934997572" xfId="17785" xr:uid="{00000000-0005-0000-0000-0000A04B0000}"/>
    <cellStyle name="style1489934997653" xfId="17786" xr:uid="{00000000-0005-0000-0000-0000A14B0000}"/>
    <cellStyle name="style1489934997762" xfId="17787" xr:uid="{00000000-0005-0000-0000-0000A24B0000}"/>
    <cellStyle name="style1489937798526" xfId="17788" xr:uid="{00000000-0005-0000-0000-0000A34B0000}"/>
    <cellStyle name="style1489937798651" xfId="17789" xr:uid="{00000000-0005-0000-0000-0000A44B0000}"/>
    <cellStyle name="style1489937798768" xfId="17790" xr:uid="{00000000-0005-0000-0000-0000A54B0000}"/>
    <cellStyle name="style1489937798918" xfId="17791" xr:uid="{00000000-0005-0000-0000-0000A64B0000}"/>
    <cellStyle name="style1489937799043" xfId="17792" xr:uid="{00000000-0005-0000-0000-0000A74B0000}"/>
    <cellStyle name="style1489937799152" xfId="17793" xr:uid="{00000000-0005-0000-0000-0000A84B0000}"/>
    <cellStyle name="style1489937799263" xfId="17794" xr:uid="{00000000-0005-0000-0000-0000A94B0000}"/>
    <cellStyle name="style1489937799357" xfId="17795" xr:uid="{00000000-0005-0000-0000-0000AA4B0000}"/>
    <cellStyle name="style1489937799435" xfId="17796" xr:uid="{00000000-0005-0000-0000-0000AB4B0000}"/>
    <cellStyle name="style1489937799544" xfId="17797" xr:uid="{00000000-0005-0000-0000-0000AC4B0000}"/>
    <cellStyle name="style1489937799669" xfId="17798" xr:uid="{00000000-0005-0000-0000-0000AD4B0000}"/>
    <cellStyle name="style1489937799779" xfId="17799" xr:uid="{00000000-0005-0000-0000-0000AE4B0000}"/>
    <cellStyle name="style1489937799857" xfId="17800" xr:uid="{00000000-0005-0000-0000-0000AF4B0000}"/>
    <cellStyle name="style1489937799935" xfId="17801" xr:uid="{00000000-0005-0000-0000-0000B04B0000}"/>
    <cellStyle name="style1489937800060" xfId="17802" xr:uid="{00000000-0005-0000-0000-0000B14B0000}"/>
    <cellStyle name="style1489937800154" xfId="17803" xr:uid="{00000000-0005-0000-0000-0000B24B0000}"/>
    <cellStyle name="style1489937800283" xfId="17804" xr:uid="{00000000-0005-0000-0000-0000B34B0000}"/>
    <cellStyle name="style1489937800403" xfId="17805" xr:uid="{00000000-0005-0000-0000-0000B44B0000}"/>
    <cellStyle name="style1489937800513" xfId="17806" xr:uid="{00000000-0005-0000-0000-0000B54B0000}"/>
    <cellStyle name="style1489937800638" xfId="17807" xr:uid="{00000000-0005-0000-0000-0000B64B0000}"/>
    <cellStyle name="style1489937800763" xfId="17808" xr:uid="{00000000-0005-0000-0000-0000B74B0000}"/>
    <cellStyle name="style1489937800904" xfId="17809" xr:uid="{00000000-0005-0000-0000-0000B84B0000}"/>
    <cellStyle name="style1489937801014" xfId="17810" xr:uid="{00000000-0005-0000-0000-0000B94B0000}"/>
    <cellStyle name="style1489937801123" xfId="17811" xr:uid="{00000000-0005-0000-0000-0000BA4B0000}"/>
    <cellStyle name="style1489937801233" xfId="17812" xr:uid="{00000000-0005-0000-0000-0000BB4B0000}"/>
    <cellStyle name="style1489937801358" xfId="17813" xr:uid="{00000000-0005-0000-0000-0000BC4B0000}"/>
    <cellStyle name="style1489937801436" xfId="17814" xr:uid="{00000000-0005-0000-0000-0000BD4B0000}"/>
    <cellStyle name="style1489937801561" xfId="17815" xr:uid="{00000000-0005-0000-0000-0000BE4B0000}"/>
    <cellStyle name="style1489937801686" xfId="17816" xr:uid="{00000000-0005-0000-0000-0000BF4B0000}"/>
    <cellStyle name="style1489937801820" xfId="17817" xr:uid="{00000000-0005-0000-0000-0000C04B0000}"/>
    <cellStyle name="style1489937801905" xfId="17818" xr:uid="{00000000-0005-0000-0000-0000C14B0000}"/>
    <cellStyle name="style1489937842433" xfId="17819" xr:uid="{00000000-0005-0000-0000-0000C24B0000}"/>
    <cellStyle name="style1489937842539" xfId="17820" xr:uid="{00000000-0005-0000-0000-0000C34B0000}"/>
    <cellStyle name="style1489937842620" xfId="17821" xr:uid="{00000000-0005-0000-0000-0000C44B0000}"/>
    <cellStyle name="style1489937842713" xfId="17822" xr:uid="{00000000-0005-0000-0000-0000C54B0000}"/>
    <cellStyle name="style1489937842807" xfId="17823" xr:uid="{00000000-0005-0000-0000-0000C64B0000}"/>
    <cellStyle name="style1489937842917" xfId="17824" xr:uid="{00000000-0005-0000-0000-0000C74B0000}"/>
    <cellStyle name="style1489937843011" xfId="17825" xr:uid="{00000000-0005-0000-0000-0000C84B0000}"/>
    <cellStyle name="style1489937843105" xfId="17826" xr:uid="{00000000-0005-0000-0000-0000C94B0000}"/>
    <cellStyle name="style1489937843183" xfId="17827" xr:uid="{00000000-0005-0000-0000-0000CA4B0000}"/>
    <cellStyle name="style1489937843293" xfId="17828" xr:uid="{00000000-0005-0000-0000-0000CB4B0000}"/>
    <cellStyle name="style1489937843386" xfId="17829" xr:uid="{00000000-0005-0000-0000-0000CC4B0000}"/>
    <cellStyle name="style1489937843464" xfId="17830" xr:uid="{00000000-0005-0000-0000-0000CD4B0000}"/>
    <cellStyle name="style1489937843558" xfId="17831" xr:uid="{00000000-0005-0000-0000-0000CE4B0000}"/>
    <cellStyle name="style1489937843622" xfId="17832" xr:uid="{00000000-0005-0000-0000-0000CF4B0000}"/>
    <cellStyle name="style1489937843700" xfId="17833" xr:uid="{00000000-0005-0000-0000-0000D04B0000}"/>
    <cellStyle name="style1489937843794" xfId="17834" xr:uid="{00000000-0005-0000-0000-0000D14B0000}"/>
    <cellStyle name="style1489937843888" xfId="17835" xr:uid="{00000000-0005-0000-0000-0000D24B0000}"/>
    <cellStyle name="style1489937843997" xfId="17836" xr:uid="{00000000-0005-0000-0000-0000D34B0000}"/>
    <cellStyle name="style1489937844091" xfId="17837" xr:uid="{00000000-0005-0000-0000-0000D44B0000}"/>
    <cellStyle name="style1489937844169" xfId="17838" xr:uid="{00000000-0005-0000-0000-0000D54B0000}"/>
    <cellStyle name="style1489937844278" xfId="17839" xr:uid="{00000000-0005-0000-0000-0000D64B0000}"/>
    <cellStyle name="style1489937844372" xfId="17840" xr:uid="{00000000-0005-0000-0000-0000D74B0000}"/>
    <cellStyle name="style1489937844466" xfId="17841" xr:uid="{00000000-0005-0000-0000-0000D84B0000}"/>
    <cellStyle name="style1489937844565" xfId="17842" xr:uid="{00000000-0005-0000-0000-0000D94B0000}"/>
    <cellStyle name="style1489937844655" xfId="17843" xr:uid="{00000000-0005-0000-0000-0000DA4B0000}"/>
    <cellStyle name="style1489937844733" xfId="17844" xr:uid="{00000000-0005-0000-0000-0000DB4B0000}"/>
    <cellStyle name="style1489937844811" xfId="17845" xr:uid="{00000000-0005-0000-0000-0000DC4B0000}"/>
    <cellStyle name="style1489937844920" xfId="17846" xr:uid="{00000000-0005-0000-0000-0000DD4B0000}"/>
    <cellStyle name="style1489937845062" xfId="17847" xr:uid="{00000000-0005-0000-0000-0000DE4B0000}"/>
    <cellStyle name="style1489937845170" xfId="17848" xr:uid="{00000000-0005-0000-0000-0000DF4B0000}"/>
    <cellStyle name="style1489937845248" xfId="17849" xr:uid="{00000000-0005-0000-0000-0000E04B0000}"/>
    <cellStyle name="style1489937885852" xfId="17850" xr:uid="{00000000-0005-0000-0000-0000E14B0000}"/>
    <cellStyle name="style1489937885961" xfId="17851" xr:uid="{00000000-0005-0000-0000-0000E24B0000}"/>
    <cellStyle name="style1489937886055" xfId="17852" xr:uid="{00000000-0005-0000-0000-0000E34B0000}"/>
    <cellStyle name="style1489937886149" xfId="17853" xr:uid="{00000000-0005-0000-0000-0000E44B0000}"/>
    <cellStyle name="style1489937886242" xfId="17854" xr:uid="{00000000-0005-0000-0000-0000E54B0000}"/>
    <cellStyle name="style1489937886336" xfId="17855" xr:uid="{00000000-0005-0000-0000-0000E64B0000}"/>
    <cellStyle name="style1489937886430" xfId="17856" xr:uid="{00000000-0005-0000-0000-0000E74B0000}"/>
    <cellStyle name="style1489937886524" xfId="17857" xr:uid="{00000000-0005-0000-0000-0000E84B0000}"/>
    <cellStyle name="style1489937886602" xfId="17858" xr:uid="{00000000-0005-0000-0000-0000E94B0000}"/>
    <cellStyle name="style1489937886711" xfId="17859" xr:uid="{00000000-0005-0000-0000-0000EA4B0000}"/>
    <cellStyle name="style1489937886806" xfId="17860" xr:uid="{00000000-0005-0000-0000-0000EB4B0000}"/>
    <cellStyle name="style1489937886900" xfId="17861" xr:uid="{00000000-0005-0000-0000-0000EC4B0000}"/>
    <cellStyle name="style1489937886978" xfId="17862" xr:uid="{00000000-0005-0000-0000-0000ED4B0000}"/>
    <cellStyle name="style1489937887056" xfId="17863" xr:uid="{00000000-0005-0000-0000-0000EE4B0000}"/>
    <cellStyle name="style1489937887134" xfId="17864" xr:uid="{00000000-0005-0000-0000-0000EF4B0000}"/>
    <cellStyle name="style1489937887213" xfId="17865" xr:uid="{00000000-0005-0000-0000-0000F04B0000}"/>
    <cellStyle name="style1489937887305" xfId="17866" xr:uid="{00000000-0005-0000-0000-0000F14B0000}"/>
    <cellStyle name="style1489937887399" xfId="17867" xr:uid="{00000000-0005-0000-0000-0000F24B0000}"/>
    <cellStyle name="style1489937887493" xfId="17868" xr:uid="{00000000-0005-0000-0000-0000F34B0000}"/>
    <cellStyle name="style1489937887587" xfId="17869" xr:uid="{00000000-0005-0000-0000-0000F44B0000}"/>
    <cellStyle name="style1489937887680" xfId="17870" xr:uid="{00000000-0005-0000-0000-0000F54B0000}"/>
    <cellStyle name="style1489937887781" xfId="17871" xr:uid="{00000000-0005-0000-0000-0000F64B0000}"/>
    <cellStyle name="style1489937887869" xfId="17872" xr:uid="{00000000-0005-0000-0000-0000F74B0000}"/>
    <cellStyle name="style1489937887963" xfId="17873" xr:uid="{00000000-0005-0000-0000-0000F84B0000}"/>
    <cellStyle name="style1489937888041" xfId="17874" xr:uid="{00000000-0005-0000-0000-0000F94B0000}"/>
    <cellStyle name="style1489937888135" xfId="17875" xr:uid="{00000000-0005-0000-0000-0000FA4B0000}"/>
    <cellStyle name="style1489937888213" xfId="17876" xr:uid="{00000000-0005-0000-0000-0000FB4B0000}"/>
    <cellStyle name="style1489937888322" xfId="17877" xr:uid="{00000000-0005-0000-0000-0000FC4B0000}"/>
    <cellStyle name="style1489937888432" xfId="17878" xr:uid="{00000000-0005-0000-0000-0000FD4B0000}"/>
    <cellStyle name="style1489937888541" xfId="17879" xr:uid="{00000000-0005-0000-0000-0000FE4B0000}"/>
    <cellStyle name="style1489937888619" xfId="17880" xr:uid="{00000000-0005-0000-0000-0000FF4B0000}"/>
    <cellStyle name="style1489939911416" xfId="20548" xr:uid="{00000000-0005-0000-0000-0000004C0000}"/>
    <cellStyle name="style1489939911556" xfId="20549" xr:uid="{00000000-0005-0000-0000-0000014C0000}"/>
    <cellStyle name="style1489939911665" xfId="20550" xr:uid="{00000000-0005-0000-0000-0000024C0000}"/>
    <cellStyle name="style1489939911774" xfId="20551" xr:uid="{00000000-0005-0000-0000-0000034C0000}"/>
    <cellStyle name="style1489939911868" xfId="20552" xr:uid="{00000000-0005-0000-0000-0000044C0000}"/>
    <cellStyle name="style1489939911997" xfId="20553" xr:uid="{00000000-0005-0000-0000-0000054C0000}"/>
    <cellStyle name="style1489939912104" xfId="20554" xr:uid="{00000000-0005-0000-0000-0000064C0000}"/>
    <cellStyle name="style1489939912213" xfId="20555" xr:uid="{00000000-0005-0000-0000-0000074C0000}"/>
    <cellStyle name="style1489939912338" xfId="20556" xr:uid="{00000000-0005-0000-0000-0000084C0000}"/>
    <cellStyle name="style1489939912448" xfId="20557" xr:uid="{00000000-0005-0000-0000-0000094C0000}"/>
    <cellStyle name="style1489939912557" xfId="20558" xr:uid="{00000000-0005-0000-0000-00000A4C0000}"/>
    <cellStyle name="style1489939912667" xfId="20559" xr:uid="{00000000-0005-0000-0000-00000B4C0000}"/>
    <cellStyle name="style1489939912776" xfId="20560" xr:uid="{00000000-0005-0000-0000-00000C4C0000}"/>
    <cellStyle name="style1489939912917" xfId="20561" xr:uid="{00000000-0005-0000-0000-00000D4C0000}"/>
    <cellStyle name="style1489939913037" xfId="20562" xr:uid="{00000000-0005-0000-0000-00000E4C0000}"/>
    <cellStyle name="style1489939913136" xfId="20563" xr:uid="{00000000-0005-0000-0000-00000F4C0000}"/>
    <cellStyle name="style1489939913246" xfId="20564" xr:uid="{00000000-0005-0000-0000-0000104C0000}"/>
    <cellStyle name="style1489939913386" xfId="20565" xr:uid="{00000000-0005-0000-0000-0000114C0000}"/>
    <cellStyle name="style1489939913513" xfId="20566" xr:uid="{00000000-0005-0000-0000-0000124C0000}"/>
    <cellStyle name="style1489939913620" xfId="20567" xr:uid="{00000000-0005-0000-0000-0000134C0000}"/>
    <cellStyle name="style1489939913730" xfId="20568" xr:uid="{00000000-0005-0000-0000-0000144C0000}"/>
    <cellStyle name="style1489939913839" xfId="20569" xr:uid="{00000000-0005-0000-0000-0000154C0000}"/>
    <cellStyle name="style1489939913948" xfId="20570" xr:uid="{00000000-0005-0000-0000-0000164C0000}"/>
    <cellStyle name="style1489939914057" xfId="20571" xr:uid="{00000000-0005-0000-0000-0000174C0000}"/>
    <cellStyle name="style1489939914168" xfId="20572" xr:uid="{00000000-0005-0000-0000-0000184C0000}"/>
    <cellStyle name="style1489939914262" xfId="20573" xr:uid="{00000000-0005-0000-0000-0000194C0000}"/>
    <cellStyle name="style1489939914387" xfId="20574" xr:uid="{00000000-0005-0000-0000-00001A4C0000}"/>
    <cellStyle name="style1489939914512" xfId="20575" xr:uid="{00000000-0005-0000-0000-00001B4C0000}"/>
    <cellStyle name="style1489939914622" xfId="20576" xr:uid="{00000000-0005-0000-0000-00001C4C0000}"/>
    <cellStyle name="style1489939914731" xfId="20577" xr:uid="{00000000-0005-0000-0000-00001D4C0000}"/>
    <cellStyle name="style1489939914887" xfId="20578" xr:uid="{00000000-0005-0000-0000-00001E4C0000}"/>
    <cellStyle name="style1489939914997" xfId="20579" xr:uid="{00000000-0005-0000-0000-00001F4C0000}"/>
    <cellStyle name="style1489939915107" xfId="20580" xr:uid="{00000000-0005-0000-0000-0000204C0000}"/>
    <cellStyle name="style1489939915217" xfId="20581" xr:uid="{00000000-0005-0000-0000-0000214C0000}"/>
    <cellStyle name="style1489939955790" xfId="20582" xr:uid="{00000000-0005-0000-0000-0000224C0000}"/>
    <cellStyle name="style1489939955899" xfId="20583" xr:uid="{00000000-0005-0000-0000-0000234C0000}"/>
    <cellStyle name="style1489939955993" xfId="20584" xr:uid="{00000000-0005-0000-0000-0000244C0000}"/>
    <cellStyle name="style1489939956087" xfId="20585" xr:uid="{00000000-0005-0000-0000-0000254C0000}"/>
    <cellStyle name="style1489939956181" xfId="20586" xr:uid="{00000000-0005-0000-0000-0000264C0000}"/>
    <cellStyle name="style1489939956288" xfId="20587" xr:uid="{00000000-0005-0000-0000-0000274C0000}"/>
    <cellStyle name="style1489939956384" xfId="20588" xr:uid="{00000000-0005-0000-0000-0000284C0000}"/>
    <cellStyle name="style1489939956467" xfId="20589" xr:uid="{00000000-0005-0000-0000-0000294C0000}"/>
    <cellStyle name="style1489939956576" xfId="20590" xr:uid="{00000000-0005-0000-0000-00002A4C0000}"/>
    <cellStyle name="style1489939956685" xfId="20591" xr:uid="{00000000-0005-0000-0000-00002B4C0000}"/>
    <cellStyle name="style1489939956790" xfId="20592" xr:uid="{00000000-0005-0000-0000-00002C4C0000}"/>
    <cellStyle name="style1489939956885" xfId="20593" xr:uid="{00000000-0005-0000-0000-00002D4C0000}"/>
    <cellStyle name="style1489939956978" xfId="20594" xr:uid="{00000000-0005-0000-0000-00002E4C0000}"/>
    <cellStyle name="style1489939957072" xfId="20595" xr:uid="{00000000-0005-0000-0000-00002F4C0000}"/>
    <cellStyle name="style1489939957181" xfId="20596" xr:uid="{00000000-0005-0000-0000-0000304C0000}"/>
    <cellStyle name="style1489939957289" xfId="20597" xr:uid="{00000000-0005-0000-0000-0000314C0000}"/>
    <cellStyle name="style1489939957370" xfId="20598" xr:uid="{00000000-0005-0000-0000-0000324C0000}"/>
    <cellStyle name="style1489939957480" xfId="20599" xr:uid="{00000000-0005-0000-0000-0000334C0000}"/>
    <cellStyle name="style1489939957573" xfId="20600" xr:uid="{00000000-0005-0000-0000-0000344C0000}"/>
    <cellStyle name="style1489939957683" xfId="20601" xr:uid="{00000000-0005-0000-0000-0000354C0000}"/>
    <cellStyle name="style1489939957791" xfId="20602" xr:uid="{00000000-0005-0000-0000-0000364C0000}"/>
    <cellStyle name="style1489939957885" xfId="20603" xr:uid="{00000000-0005-0000-0000-0000374C0000}"/>
    <cellStyle name="style1489939957979" xfId="20604" xr:uid="{00000000-0005-0000-0000-0000384C0000}"/>
    <cellStyle name="style1489939958073" xfId="20605" xr:uid="{00000000-0005-0000-0000-0000394C0000}"/>
    <cellStyle name="style1489939958182" xfId="20606" xr:uid="{00000000-0005-0000-0000-00003A4C0000}"/>
    <cellStyle name="style1489939958276" xfId="20607" xr:uid="{00000000-0005-0000-0000-00003B4C0000}"/>
    <cellStyle name="style1489939958371" xfId="20608" xr:uid="{00000000-0005-0000-0000-00003C4C0000}"/>
    <cellStyle name="style1489939958511" xfId="20609" xr:uid="{00000000-0005-0000-0000-00003D4C0000}"/>
    <cellStyle name="style1489939958605" xfId="20610" xr:uid="{00000000-0005-0000-0000-00003E4C0000}"/>
    <cellStyle name="style1489939958715" xfId="20611" xr:uid="{00000000-0005-0000-0000-00003F4C0000}"/>
    <cellStyle name="style1489939958824" xfId="20612" xr:uid="{00000000-0005-0000-0000-0000404C0000}"/>
    <cellStyle name="style1489939958980" xfId="20613" xr:uid="{00000000-0005-0000-0000-0000414C0000}"/>
    <cellStyle name="style1489939959074" xfId="20614" xr:uid="{00000000-0005-0000-0000-0000424C0000}"/>
    <cellStyle name="style1489939959168" xfId="20615" xr:uid="{00000000-0005-0000-0000-0000434C0000}"/>
    <cellStyle name="style1489939959277" xfId="20616" xr:uid="{00000000-0005-0000-0000-0000444C0000}"/>
    <cellStyle name="style1489939959357" xfId="20617" xr:uid="{00000000-0005-0000-0000-0000454C0000}"/>
    <cellStyle name="style1489939959435" xfId="20618" xr:uid="{00000000-0005-0000-0000-0000464C0000}"/>
    <cellStyle name="style1489939959497" xfId="20619" xr:uid="{00000000-0005-0000-0000-0000474C0000}"/>
    <cellStyle name="style1489939959575" xfId="20620" xr:uid="{00000000-0005-0000-0000-0000484C0000}"/>
    <cellStyle name="style1489939959747" xfId="20621" xr:uid="{00000000-0005-0000-0000-0000494C0000}"/>
    <cellStyle name="style1489939959829" xfId="20622" xr:uid="{00000000-0005-0000-0000-00004A4C0000}"/>
    <cellStyle name="style1489939959903" xfId="20623" xr:uid="{00000000-0005-0000-0000-00004B4C0000}"/>
    <cellStyle name="style1489939959981" xfId="20624" xr:uid="{00000000-0005-0000-0000-00004C4C0000}"/>
    <cellStyle name="style1489940000146" xfId="20625" xr:uid="{00000000-0005-0000-0000-00004D4C0000}"/>
    <cellStyle name="style1489940000271" xfId="20626" xr:uid="{00000000-0005-0000-0000-00004E4C0000}"/>
    <cellStyle name="style1489940000365" xfId="20627" xr:uid="{00000000-0005-0000-0000-00004F4C0000}"/>
    <cellStyle name="style1489940000459" xfId="20628" xr:uid="{00000000-0005-0000-0000-0000504C0000}"/>
    <cellStyle name="style1489940000554" xfId="20629" xr:uid="{00000000-0005-0000-0000-0000514C0000}"/>
    <cellStyle name="style1489940000647" xfId="20630" xr:uid="{00000000-0005-0000-0000-0000524C0000}"/>
    <cellStyle name="style1489940000741" xfId="20631" xr:uid="{00000000-0005-0000-0000-0000534C0000}"/>
    <cellStyle name="style1489940000835" xfId="20632" xr:uid="{00000000-0005-0000-0000-0000544C0000}"/>
    <cellStyle name="style1489940000913" xfId="20633" xr:uid="{00000000-0005-0000-0000-0000554C0000}"/>
    <cellStyle name="style1489940001022" xfId="20634" xr:uid="{00000000-0005-0000-0000-0000564C0000}"/>
    <cellStyle name="style1489940001116" xfId="20635" xr:uid="{00000000-0005-0000-0000-0000574C0000}"/>
    <cellStyle name="style1489940001256" xfId="20636" xr:uid="{00000000-0005-0000-0000-0000584C0000}"/>
    <cellStyle name="style1489940001350" xfId="20637" xr:uid="{00000000-0005-0000-0000-0000594C0000}"/>
    <cellStyle name="style1489940001444" xfId="20638" xr:uid="{00000000-0005-0000-0000-00005A4C0000}"/>
    <cellStyle name="style1489940001539" xfId="20639" xr:uid="{00000000-0005-0000-0000-00005B4C0000}"/>
    <cellStyle name="style1489940001632" xfId="20640" xr:uid="{00000000-0005-0000-0000-00005C4C0000}"/>
    <cellStyle name="style1489940001726" xfId="20641" xr:uid="{00000000-0005-0000-0000-00005D4C0000}"/>
    <cellStyle name="style1489940001820" xfId="20642" xr:uid="{00000000-0005-0000-0000-00005E4C0000}"/>
    <cellStyle name="style1489940001914" xfId="20643" xr:uid="{00000000-0005-0000-0000-00005F4C0000}"/>
    <cellStyle name="style1489940002025" xfId="20644" xr:uid="{00000000-0005-0000-0000-0000604C0000}"/>
    <cellStyle name="style1489940002133" xfId="20645" xr:uid="{00000000-0005-0000-0000-0000614C0000}"/>
    <cellStyle name="style1489940002227" xfId="20646" xr:uid="{00000000-0005-0000-0000-0000624C0000}"/>
    <cellStyle name="style1489940002321" xfId="20647" xr:uid="{00000000-0005-0000-0000-0000634C0000}"/>
    <cellStyle name="style1489940002414" xfId="20648" xr:uid="{00000000-0005-0000-0000-0000644C0000}"/>
    <cellStyle name="style1489940002519" xfId="20649" xr:uid="{00000000-0005-0000-0000-0000654C0000}"/>
    <cellStyle name="style1489940002601" xfId="20650" xr:uid="{00000000-0005-0000-0000-0000664C0000}"/>
    <cellStyle name="style1489940002695" xfId="20651" xr:uid="{00000000-0005-0000-0000-0000674C0000}"/>
    <cellStyle name="style1489940002788" xfId="20652" xr:uid="{00000000-0005-0000-0000-0000684C0000}"/>
    <cellStyle name="style1489940002882" xfId="20653" xr:uid="{00000000-0005-0000-0000-0000694C0000}"/>
    <cellStyle name="style1489940002976" xfId="20654" xr:uid="{00000000-0005-0000-0000-00006A4C0000}"/>
    <cellStyle name="style1489940003133" xfId="20655" xr:uid="{00000000-0005-0000-0000-00006B4C0000}"/>
    <cellStyle name="style1489940003258" xfId="20656" xr:uid="{00000000-0005-0000-0000-00006C4C0000}"/>
    <cellStyle name="style1489940003383" xfId="20657" xr:uid="{00000000-0005-0000-0000-00006D4C0000}"/>
    <cellStyle name="style1489940003493" xfId="20658" xr:uid="{00000000-0005-0000-0000-00006E4C0000}"/>
    <cellStyle name="style1489940045800" xfId="20659" xr:uid="{00000000-0005-0000-0000-00006F4C0000}"/>
    <cellStyle name="style1489940045894" xfId="20660" xr:uid="{00000000-0005-0000-0000-0000704C0000}"/>
    <cellStyle name="style1489940045987" xfId="20661" xr:uid="{00000000-0005-0000-0000-0000714C0000}"/>
    <cellStyle name="style1489940046066" xfId="20662" xr:uid="{00000000-0005-0000-0000-0000724C0000}"/>
    <cellStyle name="style1489940046159" xfId="20663" xr:uid="{00000000-0005-0000-0000-0000734C0000}"/>
    <cellStyle name="style1489940046253" xfId="20664" xr:uid="{00000000-0005-0000-0000-0000744C0000}"/>
    <cellStyle name="style1489940046347" xfId="20665" xr:uid="{00000000-0005-0000-0000-0000754C0000}"/>
    <cellStyle name="style1489940046457" xfId="20666" xr:uid="{00000000-0005-0000-0000-0000764C0000}"/>
    <cellStyle name="style1489940046550" xfId="20667" xr:uid="{00000000-0005-0000-0000-0000774C0000}"/>
    <cellStyle name="style1489940046660" xfId="20668" xr:uid="{00000000-0005-0000-0000-0000784C0000}"/>
    <cellStyle name="style1489940046753" xfId="20669" xr:uid="{00000000-0005-0000-0000-0000794C0000}"/>
    <cellStyle name="style1489940046833" xfId="20670" xr:uid="{00000000-0005-0000-0000-00007A4C0000}"/>
    <cellStyle name="style1489940046926" xfId="20671" xr:uid="{00000000-0005-0000-0000-00007B4C0000}"/>
    <cellStyle name="style1489940047020" xfId="20672" xr:uid="{00000000-0005-0000-0000-00007C4C0000}"/>
    <cellStyle name="style1489940047114" xfId="20673" xr:uid="{00000000-0005-0000-0000-00007D4C0000}"/>
    <cellStyle name="style1489940047208" xfId="20674" xr:uid="{00000000-0005-0000-0000-00007E4C0000}"/>
    <cellStyle name="style1489940047302" xfId="20675" xr:uid="{00000000-0005-0000-0000-00007F4C0000}"/>
    <cellStyle name="style1489940047411" xfId="20676" xr:uid="{00000000-0005-0000-0000-0000804C0000}"/>
    <cellStyle name="style1489940047520" xfId="20677" xr:uid="{00000000-0005-0000-0000-0000814C0000}"/>
    <cellStyle name="style1489940047614" xfId="20678" xr:uid="{00000000-0005-0000-0000-0000824C0000}"/>
    <cellStyle name="style1489940047708" xfId="20679" xr:uid="{00000000-0005-0000-0000-0000834C0000}"/>
    <cellStyle name="style1489940047803" xfId="20680" xr:uid="{00000000-0005-0000-0000-0000844C0000}"/>
    <cellStyle name="style1489940047896" xfId="20681" xr:uid="{00000000-0005-0000-0000-0000854C0000}"/>
    <cellStyle name="style1489940047990" xfId="20682" xr:uid="{00000000-0005-0000-0000-0000864C0000}"/>
    <cellStyle name="style1489940048084" xfId="20683" xr:uid="{00000000-0005-0000-0000-0000874C0000}"/>
    <cellStyle name="style1489940048162" xfId="20684" xr:uid="{00000000-0005-0000-0000-0000884C0000}"/>
    <cellStyle name="style1489940048270" xfId="20685" xr:uid="{00000000-0005-0000-0000-0000894C0000}"/>
    <cellStyle name="style1489940048412" xfId="20686" xr:uid="{00000000-0005-0000-0000-00008A4C0000}"/>
    <cellStyle name="style1489940048506" xfId="20687" xr:uid="{00000000-0005-0000-0000-00008B4C0000}"/>
    <cellStyle name="style1489940048600" xfId="20688" xr:uid="{00000000-0005-0000-0000-00008C4C0000}"/>
    <cellStyle name="style1489940048709" xfId="20689" xr:uid="{00000000-0005-0000-0000-00008D4C0000}"/>
    <cellStyle name="style1489940048804" xfId="20690" xr:uid="{00000000-0005-0000-0000-00008E4C0000}"/>
    <cellStyle name="style1489940048898" xfId="20691" xr:uid="{00000000-0005-0000-0000-00008F4C0000}"/>
    <cellStyle name="style1489940048992" xfId="20692" xr:uid="{00000000-0005-0000-0000-0000904C0000}"/>
    <cellStyle name="style1489940049101" xfId="20693" xr:uid="{00000000-0005-0000-0000-0000914C0000}"/>
    <cellStyle name="style1489940049179" xfId="20694" xr:uid="{00000000-0005-0000-0000-0000924C0000}"/>
    <cellStyle name="style1489940049257" xfId="20695" xr:uid="{00000000-0005-0000-0000-0000934C0000}"/>
    <cellStyle name="style1489940049335" xfId="20696" xr:uid="{00000000-0005-0000-0000-0000944C0000}"/>
    <cellStyle name="style1489940049413" xfId="20697" xr:uid="{00000000-0005-0000-0000-0000954C0000}"/>
    <cellStyle name="style1489940049506" xfId="20698" xr:uid="{00000000-0005-0000-0000-0000964C0000}"/>
    <cellStyle name="style1489940049600" xfId="20699" xr:uid="{00000000-0005-0000-0000-0000974C0000}"/>
    <cellStyle name="style1489940049678" xfId="20700" xr:uid="{00000000-0005-0000-0000-0000984C0000}"/>
    <cellStyle name="style1489940049820" xfId="20701" xr:uid="{00000000-0005-0000-0000-0000994C0000}"/>
    <cellStyle name="style1489940049898" xfId="20702" xr:uid="{00000000-0005-0000-0000-00009A4C0000}"/>
    <cellStyle name="style1489940049976" xfId="20703" xr:uid="{00000000-0005-0000-0000-00009B4C0000}"/>
    <cellStyle name="style1489940050055" xfId="20704" xr:uid="{00000000-0005-0000-0000-00009C4C0000}"/>
    <cellStyle name="style1489940090313" xfId="20705" xr:uid="{00000000-0005-0000-0000-00009D4C0000}"/>
    <cellStyle name="style1489940090422" xfId="20706" xr:uid="{00000000-0005-0000-0000-00009E4C0000}"/>
    <cellStyle name="style1489940090517" xfId="20707" xr:uid="{00000000-0005-0000-0000-00009F4C0000}"/>
    <cellStyle name="style1489940090611" xfId="20708" xr:uid="{00000000-0005-0000-0000-0000A04C0000}"/>
    <cellStyle name="style1489940090689" xfId="20709" xr:uid="{00000000-0005-0000-0000-0000A14C0000}"/>
    <cellStyle name="style1489940090798" xfId="20710" xr:uid="{00000000-0005-0000-0000-0000A24C0000}"/>
    <cellStyle name="style1489940090908" xfId="20711" xr:uid="{00000000-0005-0000-0000-0000A34C0000}"/>
    <cellStyle name="style1489940091001" xfId="20712" xr:uid="{00000000-0005-0000-0000-0000A44C0000}"/>
    <cellStyle name="style1489940091094" xfId="20713" xr:uid="{00000000-0005-0000-0000-0000A54C0000}"/>
    <cellStyle name="style1489940091188" xfId="20714" xr:uid="{00000000-0005-0000-0000-0000A64C0000}"/>
    <cellStyle name="style1489940091282" xfId="20715" xr:uid="{00000000-0005-0000-0000-0000A74C0000}"/>
    <cellStyle name="style1489940091376" xfId="20716" xr:uid="{00000000-0005-0000-0000-0000A84C0000}"/>
    <cellStyle name="style1489940091478" xfId="20717" xr:uid="{00000000-0005-0000-0000-0000A94C0000}"/>
    <cellStyle name="style1489940091564" xfId="20718" xr:uid="{00000000-0005-0000-0000-0000AA4C0000}"/>
    <cellStyle name="style1489940091658" xfId="20719" xr:uid="{00000000-0005-0000-0000-0000AB4C0000}"/>
    <cellStyle name="style1489940091752" xfId="20720" xr:uid="{00000000-0005-0000-0000-0000AC4C0000}"/>
    <cellStyle name="style1489940091846" xfId="20721" xr:uid="{00000000-0005-0000-0000-0000AD4C0000}"/>
    <cellStyle name="style1489940091955" xfId="20722" xr:uid="{00000000-0005-0000-0000-0000AE4C0000}"/>
    <cellStyle name="style1489940092049" xfId="20723" xr:uid="{00000000-0005-0000-0000-0000AF4C0000}"/>
    <cellStyle name="style1489940092143" xfId="20724" xr:uid="{00000000-0005-0000-0000-0000B04C0000}"/>
    <cellStyle name="style1489940092237" xfId="20725" xr:uid="{00000000-0005-0000-0000-0000B14C0000}"/>
    <cellStyle name="style1489940092330" xfId="20726" xr:uid="{00000000-0005-0000-0000-0000B24C0000}"/>
    <cellStyle name="style1489940092424" xfId="20727" xr:uid="{00000000-0005-0000-0000-0000B34C0000}"/>
    <cellStyle name="style1489940092518" xfId="20728" xr:uid="{00000000-0005-0000-0000-0000B44C0000}"/>
    <cellStyle name="style1489940092612" xfId="20729" xr:uid="{00000000-0005-0000-0000-0000B54C0000}"/>
    <cellStyle name="style1489940092721" xfId="20730" xr:uid="{00000000-0005-0000-0000-0000B64C0000}"/>
    <cellStyle name="style1489940092815" xfId="20731" xr:uid="{00000000-0005-0000-0000-0000B74C0000}"/>
    <cellStyle name="style1489940092909" xfId="20732" xr:uid="{00000000-0005-0000-0000-0000B84C0000}"/>
    <cellStyle name="style1489940093024" xfId="20733" xr:uid="{00000000-0005-0000-0000-0000B94C0000}"/>
    <cellStyle name="style1489940093113" xfId="20734" xr:uid="{00000000-0005-0000-0000-0000BA4C0000}"/>
    <cellStyle name="style1489940093191" xfId="20735" xr:uid="{00000000-0005-0000-0000-0000BB4C0000}"/>
    <cellStyle name="style1489940093285" xfId="20736" xr:uid="{00000000-0005-0000-0000-0000BC4C0000}"/>
    <cellStyle name="style1489940093379" xfId="20737" xr:uid="{00000000-0005-0000-0000-0000BD4C0000}"/>
    <cellStyle name="style1489940093472" xfId="20738" xr:uid="{00000000-0005-0000-0000-0000BE4C0000}"/>
    <cellStyle name="style1489940093582" xfId="20739" xr:uid="{00000000-0005-0000-0000-0000BF4C0000}"/>
    <cellStyle name="style1489940093660" xfId="20740" xr:uid="{00000000-0005-0000-0000-0000C04C0000}"/>
    <cellStyle name="style1489940093738" xfId="20741" xr:uid="{00000000-0005-0000-0000-0000C14C0000}"/>
    <cellStyle name="style1489940093816" xfId="20742" xr:uid="{00000000-0005-0000-0000-0000C24C0000}"/>
    <cellStyle name="style1489940093894" xfId="20743" xr:uid="{00000000-0005-0000-0000-0000C34C0000}"/>
    <cellStyle name="style1489940093973" xfId="20744" xr:uid="{00000000-0005-0000-0000-0000C44C0000}"/>
    <cellStyle name="style1489940094068" xfId="20745" xr:uid="{00000000-0005-0000-0000-0000C54C0000}"/>
    <cellStyle name="style1489940094146" xfId="20746" xr:uid="{00000000-0005-0000-0000-0000C64C0000}"/>
    <cellStyle name="style1489940094224" xfId="20747" xr:uid="{00000000-0005-0000-0000-0000C74C0000}"/>
    <cellStyle name="style1489940094302" xfId="20748" xr:uid="{00000000-0005-0000-0000-0000C84C0000}"/>
    <cellStyle name="style1489940094380" xfId="20749" xr:uid="{00000000-0005-0000-0000-0000C94C0000}"/>
    <cellStyle name="style1489940094458" xfId="20750" xr:uid="{00000000-0005-0000-0000-0000CA4C0000}"/>
    <cellStyle name="style1489940133983" xfId="20751" xr:uid="{00000000-0005-0000-0000-0000CB4C0000}"/>
    <cellStyle name="style1489940134093" xfId="20752" xr:uid="{00000000-0005-0000-0000-0000CC4C0000}"/>
    <cellStyle name="style1489940134231" xfId="20753" xr:uid="{00000000-0005-0000-0000-0000CD4C0000}"/>
    <cellStyle name="style1489940134327" xfId="20754" xr:uid="{00000000-0005-0000-0000-0000CE4C0000}"/>
    <cellStyle name="style1489940134421" xfId="20755" xr:uid="{00000000-0005-0000-0000-0000CF4C0000}"/>
    <cellStyle name="style1489940134530" xfId="20756" xr:uid="{00000000-0005-0000-0000-0000D04C0000}"/>
    <cellStyle name="style1489940134640" xfId="20757" xr:uid="{00000000-0005-0000-0000-0000D14C0000}"/>
    <cellStyle name="style1489940134735" xfId="20758" xr:uid="{00000000-0005-0000-0000-0000D24C0000}"/>
    <cellStyle name="style1489940134828" xfId="20759" xr:uid="{00000000-0005-0000-0000-0000D34C0000}"/>
    <cellStyle name="style1489940134907" xfId="20760" xr:uid="{00000000-0005-0000-0000-0000D44C0000}"/>
    <cellStyle name="style1489940135000" xfId="20761" xr:uid="{00000000-0005-0000-0000-0000D54C0000}"/>
    <cellStyle name="style1489940135094" xfId="20762" xr:uid="{00000000-0005-0000-0000-0000D64C0000}"/>
    <cellStyle name="style1489940135188" xfId="20763" xr:uid="{00000000-0005-0000-0000-0000D74C0000}"/>
    <cellStyle name="style1489940135282" xfId="20764" xr:uid="{00000000-0005-0000-0000-0000D84C0000}"/>
    <cellStyle name="style1489940135391" xfId="20765" xr:uid="{00000000-0005-0000-0000-0000D94C0000}"/>
    <cellStyle name="style1489940135500" xfId="20766" xr:uid="{00000000-0005-0000-0000-0000DA4C0000}"/>
    <cellStyle name="style1489940135594" xfId="20767" xr:uid="{00000000-0005-0000-0000-0000DB4C0000}"/>
    <cellStyle name="style1489940135704" xfId="20768" xr:uid="{00000000-0005-0000-0000-0000DC4C0000}"/>
    <cellStyle name="style1489940135814" xfId="20769" xr:uid="{00000000-0005-0000-0000-0000DD4C0000}"/>
    <cellStyle name="style1489940135908" xfId="20770" xr:uid="{00000000-0005-0000-0000-0000DE4C0000}"/>
    <cellStyle name="style1489940177307" xfId="20771" xr:uid="{00000000-0005-0000-0000-0000DF4C0000}"/>
    <cellStyle name="style1489940177415" xfId="20772" xr:uid="{00000000-0005-0000-0000-0000E04C0000}"/>
    <cellStyle name="style1489940177510" xfId="20773" xr:uid="{00000000-0005-0000-0000-0000E14C0000}"/>
    <cellStyle name="style1489940177604" xfId="20774" xr:uid="{00000000-0005-0000-0000-0000E24C0000}"/>
    <cellStyle name="style1489940177713" xfId="20775" xr:uid="{00000000-0005-0000-0000-0000E34C0000}"/>
    <cellStyle name="style1489940177776" xfId="20776" xr:uid="{00000000-0005-0000-0000-0000E44C0000}"/>
    <cellStyle name="style1489940177854" xfId="20777" xr:uid="{00000000-0005-0000-0000-0000E54C0000}"/>
    <cellStyle name="style1489940177964" xfId="20778" xr:uid="{00000000-0005-0000-0000-0000E64C0000}"/>
    <cellStyle name="style1489940178042" xfId="20779" xr:uid="{00000000-0005-0000-0000-0000E74C0000}"/>
    <cellStyle name="style1489940178136" xfId="20780" xr:uid="{00000000-0005-0000-0000-0000E84C0000}"/>
    <cellStyle name="style1489940178230" xfId="20781" xr:uid="{00000000-0005-0000-0000-0000E94C0000}"/>
    <cellStyle name="style1489940178323" xfId="20782" xr:uid="{00000000-0005-0000-0000-0000EA4C0000}"/>
    <cellStyle name="style1489940178401" xfId="20783" xr:uid="{00000000-0005-0000-0000-0000EB4C0000}"/>
    <cellStyle name="style1489940178496" xfId="20784" xr:uid="{00000000-0005-0000-0000-0000EC4C0000}"/>
    <cellStyle name="style1489940178590" xfId="20785" xr:uid="{00000000-0005-0000-0000-0000ED4C0000}"/>
    <cellStyle name="style1489940178684" xfId="20786" xr:uid="{00000000-0005-0000-0000-0000EE4C0000}"/>
    <cellStyle name="style1489940178778" xfId="20787" xr:uid="{00000000-0005-0000-0000-0000EF4C0000}"/>
    <cellStyle name="style1489940178871" xfId="20788" xr:uid="{00000000-0005-0000-0000-0000F04C0000}"/>
    <cellStyle name="style1489940178965" xfId="20789" xr:uid="{00000000-0005-0000-0000-0000F14C0000}"/>
    <cellStyle name="style1489940179075" xfId="20790" xr:uid="{00000000-0005-0000-0000-0000F24C0000}"/>
    <cellStyle name="style1489940179153" xfId="20791" xr:uid="{00000000-0005-0000-0000-0000F34C0000}"/>
    <cellStyle name="style1489940179247" xfId="20792" xr:uid="{00000000-0005-0000-0000-0000F44C0000}"/>
    <cellStyle name="style1489940179340" xfId="20793" xr:uid="{00000000-0005-0000-0000-0000F54C0000}"/>
    <cellStyle name="style1489940179434" xfId="20794" xr:uid="{00000000-0005-0000-0000-0000F64C0000}"/>
    <cellStyle name="style1489940179529" xfId="20795" xr:uid="{00000000-0005-0000-0000-0000F74C0000}"/>
    <cellStyle name="style1489940179623" xfId="20796" xr:uid="{00000000-0005-0000-0000-0000F84C0000}"/>
    <cellStyle name="style1489940179717" xfId="20797" xr:uid="{00000000-0005-0000-0000-0000F94C0000}"/>
    <cellStyle name="style1489940179810" xfId="20798" xr:uid="{00000000-0005-0000-0000-0000FA4C0000}"/>
    <cellStyle name="style1489940179904" xfId="20799" xr:uid="{00000000-0005-0000-0000-0000FB4C0000}"/>
    <cellStyle name="style1489940179997" xfId="20800" xr:uid="{00000000-0005-0000-0000-0000FC4C0000}"/>
    <cellStyle name="style1489940180106" xfId="20801" xr:uid="{00000000-0005-0000-0000-0000FD4C0000}"/>
    <cellStyle name="style1489940180216" xfId="20802" xr:uid="{00000000-0005-0000-0000-0000FE4C0000}"/>
    <cellStyle name="style1489940180310" xfId="20803" xr:uid="{00000000-0005-0000-0000-0000FF4C0000}"/>
    <cellStyle name="style1489940180388" xfId="20804" xr:uid="{00000000-0005-0000-0000-0000004D0000}"/>
    <cellStyle name="style1489940180494" xfId="20805" xr:uid="{00000000-0005-0000-0000-0000014D0000}"/>
    <cellStyle name="style1489940220351" xfId="20806" xr:uid="{00000000-0005-0000-0000-0000024D0000}"/>
    <cellStyle name="style1489940220460" xfId="20807" xr:uid="{00000000-0005-0000-0000-0000034D0000}"/>
    <cellStyle name="style1489940220554" xfId="20808" xr:uid="{00000000-0005-0000-0000-0000044D0000}"/>
    <cellStyle name="style1489940220632" xfId="20809" xr:uid="{00000000-0005-0000-0000-0000054D0000}"/>
    <cellStyle name="style1489940220727" xfId="20810" xr:uid="{00000000-0005-0000-0000-0000064D0000}"/>
    <cellStyle name="style1489940220805" xfId="20811" xr:uid="{00000000-0005-0000-0000-0000074D0000}"/>
    <cellStyle name="style1489940220899" xfId="20812" xr:uid="{00000000-0005-0000-0000-0000084D0000}"/>
    <cellStyle name="style1489940220993" xfId="20813" xr:uid="{00000000-0005-0000-0000-0000094D0000}"/>
    <cellStyle name="style1489940221086" xfId="20814" xr:uid="{00000000-0005-0000-0000-00000A4D0000}"/>
    <cellStyle name="style1489940221180" xfId="20815" xr:uid="{00000000-0005-0000-0000-00000B4D0000}"/>
    <cellStyle name="style1489940221290" xfId="20816" xr:uid="{00000000-0005-0000-0000-00000C4D0000}"/>
    <cellStyle name="style1489940221383" xfId="20817" xr:uid="{00000000-0005-0000-0000-00000D4D0000}"/>
    <cellStyle name="style1489940221477" xfId="20818" xr:uid="{00000000-0005-0000-0000-00000E4D0000}"/>
    <cellStyle name="style1489940221555" xfId="20819" xr:uid="{00000000-0005-0000-0000-00000F4D0000}"/>
    <cellStyle name="style1489940221663" xfId="20820" xr:uid="{00000000-0005-0000-0000-0000104D0000}"/>
    <cellStyle name="style1489940221743" xfId="20821" xr:uid="{00000000-0005-0000-0000-0000114D0000}"/>
    <cellStyle name="style1489940221836" xfId="20822" xr:uid="{00000000-0005-0000-0000-0000124D0000}"/>
    <cellStyle name="style1489940221946" xfId="20823" xr:uid="{00000000-0005-0000-0000-0000134D0000}"/>
    <cellStyle name="style1489940222040" xfId="20824" xr:uid="{00000000-0005-0000-0000-0000144D0000}"/>
    <cellStyle name="style1489940222133" xfId="20825" xr:uid="{00000000-0005-0000-0000-0000154D0000}"/>
    <cellStyle name="style1489940222228" xfId="20826" xr:uid="{00000000-0005-0000-0000-0000164D0000}"/>
    <cellStyle name="style1489940222322" xfId="20827" xr:uid="{00000000-0005-0000-0000-0000174D0000}"/>
    <cellStyle name="style1489940222431" xfId="20828" xr:uid="{00000000-0005-0000-0000-0000184D0000}"/>
    <cellStyle name="style1489940222525" xfId="20829" xr:uid="{00000000-0005-0000-0000-0000194D0000}"/>
    <cellStyle name="style1489940222603" xfId="20830" xr:uid="{00000000-0005-0000-0000-00001A4D0000}"/>
    <cellStyle name="style1489940222696" xfId="20831" xr:uid="{00000000-0005-0000-0000-00001B4D0000}"/>
    <cellStyle name="style1489940222790" xfId="20832" xr:uid="{00000000-0005-0000-0000-00001C4D0000}"/>
    <cellStyle name="style1489940222884" xfId="20833" xr:uid="{00000000-0005-0000-0000-00001D4D0000}"/>
    <cellStyle name="style1489940222978" xfId="20834" xr:uid="{00000000-0005-0000-0000-00001E4D0000}"/>
    <cellStyle name="style1489940223087" xfId="20835" xr:uid="{00000000-0005-0000-0000-00001F4D0000}"/>
    <cellStyle name="style1489940223165" xfId="20836" xr:uid="{00000000-0005-0000-0000-0000204D0000}"/>
    <cellStyle name="style1489940223276" xfId="20837" xr:uid="{00000000-0005-0000-0000-0000214D0000}"/>
    <cellStyle name="style1489940223385" xfId="20838" xr:uid="{00000000-0005-0000-0000-0000224D0000}"/>
    <cellStyle name="style1489940223463" xfId="20839" xr:uid="{00000000-0005-0000-0000-0000234D0000}"/>
    <cellStyle name="style1489940223557" xfId="20840" xr:uid="{00000000-0005-0000-0000-0000244D0000}"/>
    <cellStyle name="style1489940907299" xfId="17881" xr:uid="{00000000-0005-0000-0000-0000254D0000}"/>
    <cellStyle name="style1489940907393" xfId="17882" xr:uid="{00000000-0005-0000-0000-0000264D0000}"/>
    <cellStyle name="style1489940907493" xfId="17883" xr:uid="{00000000-0005-0000-0000-0000274D0000}"/>
    <cellStyle name="style1489940907613" xfId="17884" xr:uid="{00000000-0005-0000-0000-0000284D0000}"/>
    <cellStyle name="style1489940907722" xfId="17885" xr:uid="{00000000-0005-0000-0000-0000294D0000}"/>
    <cellStyle name="style1489940907832" xfId="17886" xr:uid="{00000000-0005-0000-0000-00002A4D0000}"/>
    <cellStyle name="style1489940907910" xfId="17887" xr:uid="{00000000-0005-0000-0000-00002B4D0000}"/>
    <cellStyle name="style1489940908019" xfId="17888" xr:uid="{00000000-0005-0000-0000-00002C4D0000}"/>
    <cellStyle name="style1489940908113" xfId="17889" xr:uid="{00000000-0005-0000-0000-00002D4D0000}"/>
    <cellStyle name="style1489940908207" xfId="17890" xr:uid="{00000000-0005-0000-0000-00002E4D0000}"/>
    <cellStyle name="style1489940908285" xfId="17891" xr:uid="{00000000-0005-0000-0000-00002F4D0000}"/>
    <cellStyle name="style1489940908379" xfId="17892" xr:uid="{00000000-0005-0000-0000-0000304D0000}"/>
    <cellStyle name="style1489940908514" xfId="17893" xr:uid="{00000000-0005-0000-0000-0000314D0000}"/>
    <cellStyle name="style1489940908599" xfId="17894" xr:uid="{00000000-0005-0000-0000-0000324D0000}"/>
    <cellStyle name="style1489940908724" xfId="17895" xr:uid="{00000000-0005-0000-0000-0000334D0000}"/>
    <cellStyle name="style1489940908833" xfId="17896" xr:uid="{00000000-0005-0000-0000-0000344D0000}"/>
    <cellStyle name="style1489940908958" xfId="17897" xr:uid="{00000000-0005-0000-0000-0000354D0000}"/>
    <cellStyle name="style1489940909052" xfId="17898" xr:uid="{00000000-0005-0000-0000-0000364D0000}"/>
    <cellStyle name="style1489940909161" xfId="17899" xr:uid="{00000000-0005-0000-0000-0000374D0000}"/>
    <cellStyle name="style1489940909271" xfId="17900" xr:uid="{00000000-0005-0000-0000-0000384D0000}"/>
    <cellStyle name="style1489940909364" xfId="17901" xr:uid="{00000000-0005-0000-0000-0000394D0000}"/>
    <cellStyle name="style1489940909474" xfId="17902" xr:uid="{00000000-0005-0000-0000-00003A4D0000}"/>
    <cellStyle name="style1489940909584" xfId="17903" xr:uid="{00000000-0005-0000-0000-00003B4D0000}"/>
    <cellStyle name="style1489940909694" xfId="17904" xr:uid="{00000000-0005-0000-0000-00003C4D0000}"/>
    <cellStyle name="style1489940909803" xfId="17905" xr:uid="{00000000-0005-0000-0000-00003D4D0000}"/>
    <cellStyle name="style1489940909912" xfId="17906" xr:uid="{00000000-0005-0000-0000-00003E4D0000}"/>
    <cellStyle name="style1489940910034" xfId="17907" xr:uid="{00000000-0005-0000-0000-00003F4D0000}"/>
    <cellStyle name="style1489940910146" xfId="17908" xr:uid="{00000000-0005-0000-0000-0000404D0000}"/>
    <cellStyle name="style1489940910240" xfId="17909" xr:uid="{00000000-0005-0000-0000-0000414D0000}"/>
    <cellStyle name="style1489940910349" xfId="17910" xr:uid="{00000000-0005-0000-0000-0000424D0000}"/>
    <cellStyle name="style1489940910459" xfId="17911" xr:uid="{00000000-0005-0000-0000-0000434D0000}"/>
    <cellStyle name="style1489940952003" xfId="17912" xr:uid="{00000000-0005-0000-0000-0000444D0000}"/>
    <cellStyle name="style1489940952113" xfId="17913" xr:uid="{00000000-0005-0000-0000-0000454D0000}"/>
    <cellStyle name="style1489940952191" xfId="17914" xr:uid="{00000000-0005-0000-0000-0000464D0000}"/>
    <cellStyle name="style1489940952301" xfId="17915" xr:uid="{00000000-0005-0000-0000-0000474D0000}"/>
    <cellStyle name="style1489940952395" xfId="17916" xr:uid="{00000000-0005-0000-0000-0000484D0000}"/>
    <cellStyle name="style1489940952489" xfId="17917" xr:uid="{00000000-0005-0000-0000-0000494D0000}"/>
    <cellStyle name="style1489940952598" xfId="17918" xr:uid="{00000000-0005-0000-0000-00004A4D0000}"/>
    <cellStyle name="style1489940952692" xfId="17919" xr:uid="{00000000-0005-0000-0000-00004B4D0000}"/>
    <cellStyle name="style1489940952796" xfId="17920" xr:uid="{00000000-0005-0000-0000-00004C4D0000}"/>
    <cellStyle name="style1489940952879" xfId="17921" xr:uid="{00000000-0005-0000-0000-00004D4D0000}"/>
    <cellStyle name="style1489940952973" xfId="17922" xr:uid="{00000000-0005-0000-0000-00004E4D0000}"/>
    <cellStyle name="style1489940953051" xfId="17923" xr:uid="{00000000-0005-0000-0000-00004F4D0000}"/>
    <cellStyle name="style1489940953145" xfId="17924" xr:uid="{00000000-0005-0000-0000-0000504D0000}"/>
    <cellStyle name="style1489940953239" xfId="17925" xr:uid="{00000000-0005-0000-0000-0000514D0000}"/>
    <cellStyle name="style1489940953348" xfId="17926" xr:uid="{00000000-0005-0000-0000-0000524D0000}"/>
    <cellStyle name="style1489940953458" xfId="17927" xr:uid="{00000000-0005-0000-0000-0000534D0000}"/>
    <cellStyle name="style1489940953536" xfId="17928" xr:uid="{00000000-0005-0000-0000-0000544D0000}"/>
    <cellStyle name="style1489940953630" xfId="17929" xr:uid="{00000000-0005-0000-0000-0000554D0000}"/>
    <cellStyle name="style1489940953708" xfId="17930" xr:uid="{00000000-0005-0000-0000-0000564D0000}"/>
    <cellStyle name="style1489940953810" xfId="17931" xr:uid="{00000000-0005-0000-0000-0000574D0000}"/>
    <cellStyle name="style1489940953896" xfId="17932" xr:uid="{00000000-0005-0000-0000-0000584D0000}"/>
    <cellStyle name="style1489940953975" xfId="17933" xr:uid="{00000000-0005-0000-0000-0000594D0000}"/>
    <cellStyle name="style1489940954068" xfId="17934" xr:uid="{00000000-0005-0000-0000-00005A4D0000}"/>
    <cellStyle name="style1489940954162" xfId="17935" xr:uid="{00000000-0005-0000-0000-00005B4D0000}"/>
    <cellStyle name="style1489940954256" xfId="17936" xr:uid="{00000000-0005-0000-0000-00005C4D0000}"/>
    <cellStyle name="style1489940954350" xfId="17937" xr:uid="{00000000-0005-0000-0000-00005D4D0000}"/>
    <cellStyle name="style1489940954444" xfId="17938" xr:uid="{00000000-0005-0000-0000-00005E4D0000}"/>
    <cellStyle name="style1489940954537" xfId="17939" xr:uid="{00000000-0005-0000-0000-00005F4D0000}"/>
    <cellStyle name="style1489940954662" xfId="17940" xr:uid="{00000000-0005-0000-0000-0000604D0000}"/>
    <cellStyle name="style1489940954756" xfId="17941" xr:uid="{00000000-0005-0000-0000-0000614D0000}"/>
    <cellStyle name="style1489940954850" xfId="17942" xr:uid="{00000000-0005-0000-0000-0000624D0000}"/>
    <cellStyle name="style1489940954928" xfId="17943" xr:uid="{00000000-0005-0000-0000-0000634D0000}"/>
    <cellStyle name="style1489940955037" xfId="17944" xr:uid="{00000000-0005-0000-0000-0000644D0000}"/>
    <cellStyle name="style1489940955115" xfId="17945" xr:uid="{00000000-0005-0000-0000-0000654D0000}"/>
    <cellStyle name="style1489940955194" xfId="17946" xr:uid="{00000000-0005-0000-0000-0000664D0000}"/>
    <cellStyle name="style1489940955272" xfId="17947" xr:uid="{00000000-0005-0000-0000-0000674D0000}"/>
    <cellStyle name="style1489940955351" xfId="17948" xr:uid="{00000000-0005-0000-0000-0000684D0000}"/>
    <cellStyle name="style1489940955445" xfId="17949" xr:uid="{00000000-0005-0000-0000-0000694D0000}"/>
    <cellStyle name="style1489940955523" xfId="17950" xr:uid="{00000000-0005-0000-0000-00006A4D0000}"/>
    <cellStyle name="style1489940955601" xfId="17951" xr:uid="{00000000-0005-0000-0000-00006B4D0000}"/>
    <cellStyle name="style1489940955726" xfId="17952" xr:uid="{00000000-0005-0000-0000-00006C4D0000}"/>
    <cellStyle name="style1489940955804" xfId="17953" xr:uid="{00000000-0005-0000-0000-00006D4D0000}"/>
    <cellStyle name="style1489940955882" xfId="17954" xr:uid="{00000000-0005-0000-0000-00006E4D0000}"/>
    <cellStyle name="style1489940955960" xfId="17955" xr:uid="{00000000-0005-0000-0000-00006F4D0000}"/>
    <cellStyle name="style1489940997540" xfId="17956" xr:uid="{00000000-0005-0000-0000-0000704D0000}"/>
    <cellStyle name="style1489940997666" xfId="17957" xr:uid="{00000000-0005-0000-0000-0000714D0000}"/>
    <cellStyle name="style1489940997759" xfId="17958" xr:uid="{00000000-0005-0000-0000-0000724D0000}"/>
    <cellStyle name="style1489940997870" xfId="17959" xr:uid="{00000000-0005-0000-0000-0000734D0000}"/>
    <cellStyle name="style1489940997963" xfId="17960" xr:uid="{00000000-0005-0000-0000-0000744D0000}"/>
    <cellStyle name="style1489940998042" xfId="17961" xr:uid="{00000000-0005-0000-0000-0000754D0000}"/>
    <cellStyle name="style1489940998135" xfId="17962" xr:uid="{00000000-0005-0000-0000-0000764D0000}"/>
    <cellStyle name="style1489940998229" xfId="17963" xr:uid="{00000000-0005-0000-0000-0000774D0000}"/>
    <cellStyle name="style1489940998307" xfId="17964" xr:uid="{00000000-0005-0000-0000-0000784D0000}"/>
    <cellStyle name="style1489940998401" xfId="17965" xr:uid="{00000000-0005-0000-0000-0000794D0000}"/>
    <cellStyle name="style1489940998495" xfId="17966" xr:uid="{00000000-0005-0000-0000-00007A4D0000}"/>
    <cellStyle name="style1489940998573" xfId="17967" xr:uid="{00000000-0005-0000-0000-00007B4D0000}"/>
    <cellStyle name="style1489940998680" xfId="17968" xr:uid="{00000000-0005-0000-0000-00007C4D0000}"/>
    <cellStyle name="style1489940998762" xfId="17969" xr:uid="{00000000-0005-0000-0000-00007D4D0000}"/>
    <cellStyle name="style1489940998871" xfId="17970" xr:uid="{00000000-0005-0000-0000-00007E4D0000}"/>
    <cellStyle name="style1489940998965" xfId="17971" xr:uid="{00000000-0005-0000-0000-00007F4D0000}"/>
    <cellStyle name="style1489940999059" xfId="17972" xr:uid="{00000000-0005-0000-0000-0000804D0000}"/>
    <cellStyle name="style1489940999152" xfId="17973" xr:uid="{00000000-0005-0000-0000-0000814D0000}"/>
    <cellStyle name="style1489940999246" xfId="17974" xr:uid="{00000000-0005-0000-0000-0000824D0000}"/>
    <cellStyle name="style1489940999340" xfId="17975" xr:uid="{00000000-0005-0000-0000-0000834D0000}"/>
    <cellStyle name="style1489940999418" xfId="17976" xr:uid="{00000000-0005-0000-0000-0000844D0000}"/>
    <cellStyle name="style1489940999512" xfId="17977" xr:uid="{00000000-0005-0000-0000-0000854D0000}"/>
    <cellStyle name="style1489940999606" xfId="17978" xr:uid="{00000000-0005-0000-0000-0000864D0000}"/>
    <cellStyle name="style1489940999707" xfId="17979" xr:uid="{00000000-0005-0000-0000-0000874D0000}"/>
    <cellStyle name="style1489940999793" xfId="17980" xr:uid="{00000000-0005-0000-0000-0000884D0000}"/>
    <cellStyle name="style1489940999887" xfId="17981" xr:uid="{00000000-0005-0000-0000-0000894D0000}"/>
    <cellStyle name="style1489940999981" xfId="17982" xr:uid="{00000000-0005-0000-0000-00008A4D0000}"/>
    <cellStyle name="style1489941000090" xfId="17983" xr:uid="{00000000-0005-0000-0000-00008B4D0000}"/>
    <cellStyle name="style1489941000168" xfId="17984" xr:uid="{00000000-0005-0000-0000-00008C4D0000}"/>
    <cellStyle name="style1489941000263" xfId="17985" xr:uid="{00000000-0005-0000-0000-00008D4D0000}"/>
    <cellStyle name="style1489941000373" xfId="17986" xr:uid="{00000000-0005-0000-0000-00008E4D0000}"/>
    <cellStyle name="style1489941000466" xfId="17987" xr:uid="{00000000-0005-0000-0000-00008F4D0000}"/>
    <cellStyle name="style1489941000545" xfId="17988" xr:uid="{00000000-0005-0000-0000-0000904D0000}"/>
    <cellStyle name="style1489941000638" xfId="17989" xr:uid="{00000000-0005-0000-0000-0000914D0000}"/>
    <cellStyle name="style1489941041442" xfId="17990" xr:uid="{00000000-0005-0000-0000-0000924D0000}"/>
    <cellStyle name="style1489941041542" xfId="17991" xr:uid="{00000000-0005-0000-0000-0000934D0000}"/>
    <cellStyle name="style1489941041620" xfId="17992" xr:uid="{00000000-0005-0000-0000-0000944D0000}"/>
    <cellStyle name="style1489941041714" xfId="17993" xr:uid="{00000000-0005-0000-0000-0000954D0000}"/>
    <cellStyle name="style1489941041808" xfId="17994" xr:uid="{00000000-0005-0000-0000-0000964D0000}"/>
    <cellStyle name="style1489941041901" xfId="17995" xr:uid="{00000000-0005-0000-0000-0000974D0000}"/>
    <cellStyle name="style1489941041995" xfId="17996" xr:uid="{00000000-0005-0000-0000-0000984D0000}"/>
    <cellStyle name="style1489941042074" xfId="17997" xr:uid="{00000000-0005-0000-0000-0000994D0000}"/>
    <cellStyle name="style1489941042167" xfId="17998" xr:uid="{00000000-0005-0000-0000-00009A4D0000}"/>
    <cellStyle name="style1489941042261" xfId="17999" xr:uid="{00000000-0005-0000-0000-00009B4D0000}"/>
    <cellStyle name="style1489941042355" xfId="18000" xr:uid="{00000000-0005-0000-0000-00009C4D0000}"/>
    <cellStyle name="style1489941042449" xfId="18001" xr:uid="{00000000-0005-0000-0000-00009D4D0000}"/>
    <cellStyle name="style1489941042543" xfId="18002" xr:uid="{00000000-0005-0000-0000-00009E4D0000}"/>
    <cellStyle name="style1489941042621" xfId="18003" xr:uid="{00000000-0005-0000-0000-00009F4D0000}"/>
    <cellStyle name="style1489941042762" xfId="18004" xr:uid="{00000000-0005-0000-0000-0000A04D0000}"/>
    <cellStyle name="style1489941042856" xfId="18005" xr:uid="{00000000-0005-0000-0000-0000A14D0000}"/>
    <cellStyle name="style1489941042950" xfId="18006" xr:uid="{00000000-0005-0000-0000-0000A24D0000}"/>
    <cellStyle name="style1489941043028" xfId="18007" xr:uid="{00000000-0005-0000-0000-0000A34D0000}"/>
    <cellStyle name="style1489941043106" xfId="18008" xr:uid="{00000000-0005-0000-0000-0000A44D0000}"/>
    <cellStyle name="style1489941043200" xfId="18009" xr:uid="{00000000-0005-0000-0000-0000A54D0000}"/>
    <cellStyle name="style1489941043293" xfId="18010" xr:uid="{00000000-0005-0000-0000-0000A64D0000}"/>
    <cellStyle name="style1489941043387" xfId="18011" xr:uid="{00000000-0005-0000-0000-0000A74D0000}"/>
    <cellStyle name="style1489941043496" xfId="18012" xr:uid="{00000000-0005-0000-0000-0000A84D0000}"/>
    <cellStyle name="style1489941043574" xfId="18013" xr:uid="{00000000-0005-0000-0000-0000A94D0000}"/>
    <cellStyle name="style1489941043668" xfId="18014" xr:uid="{00000000-0005-0000-0000-0000AA4D0000}"/>
    <cellStyle name="style1489941043762" xfId="18015" xr:uid="{00000000-0005-0000-0000-0000AB4D0000}"/>
    <cellStyle name="style1489941043856" xfId="18016" xr:uid="{00000000-0005-0000-0000-0000AC4D0000}"/>
    <cellStyle name="style1489941043934" xfId="18017" xr:uid="{00000000-0005-0000-0000-0000AD4D0000}"/>
    <cellStyle name="style1489941044059" xfId="18018" xr:uid="{00000000-0005-0000-0000-0000AE4D0000}"/>
    <cellStyle name="style1489941044137" xfId="18019" xr:uid="{00000000-0005-0000-0000-0000AF4D0000}"/>
    <cellStyle name="style1489941044231" xfId="18020" xr:uid="{00000000-0005-0000-0000-0000B04D0000}"/>
    <cellStyle name="style1489941044341" xfId="18021" xr:uid="{00000000-0005-0000-0000-0000B14D0000}"/>
    <cellStyle name="style1489941044419" xfId="18022" xr:uid="{00000000-0005-0000-0000-0000B24D0000}"/>
    <cellStyle name="style1489941044514" xfId="18023" xr:uid="{00000000-0005-0000-0000-0000B34D0000}"/>
    <cellStyle name="style1489941044607" xfId="18024" xr:uid="{00000000-0005-0000-0000-0000B44D0000}"/>
    <cellStyle name="style1489941044717" xfId="18025" xr:uid="{00000000-0005-0000-0000-0000B54D0000}"/>
    <cellStyle name="style1489941044779" xfId="18026" xr:uid="{00000000-0005-0000-0000-0000B64D0000}"/>
    <cellStyle name="style1489941044873" xfId="18027" xr:uid="{00000000-0005-0000-0000-0000B74D0000}"/>
    <cellStyle name="style1489941044935" xfId="18028" xr:uid="{00000000-0005-0000-0000-0000B84D0000}"/>
    <cellStyle name="style1489941045014" xfId="18029" xr:uid="{00000000-0005-0000-0000-0000B94D0000}"/>
    <cellStyle name="style1489941045092" xfId="18030" xr:uid="{00000000-0005-0000-0000-0000BA4D0000}"/>
    <cellStyle name="style1489941045170" xfId="18031" xr:uid="{00000000-0005-0000-0000-0000BB4D0000}"/>
    <cellStyle name="style1489941045248" xfId="18032" xr:uid="{00000000-0005-0000-0000-0000BC4D0000}"/>
    <cellStyle name="style1489941045358" xfId="18033" xr:uid="{00000000-0005-0000-0000-0000BD4D0000}"/>
    <cellStyle name="style1489941045436" xfId="18034" xr:uid="{00000000-0005-0000-0000-0000BE4D0000}"/>
    <cellStyle name="style1489941045529" xfId="18035" xr:uid="{00000000-0005-0000-0000-0000BF4D0000}"/>
    <cellStyle name="style1489941045593" xfId="18036" xr:uid="{00000000-0005-0000-0000-0000C04D0000}"/>
    <cellStyle name="style1489941087385" xfId="18037" xr:uid="{00000000-0005-0000-0000-0000C14D0000}"/>
    <cellStyle name="style1489941087478" xfId="18038" xr:uid="{00000000-0005-0000-0000-0000C24D0000}"/>
    <cellStyle name="style1489941087572" xfId="18039" xr:uid="{00000000-0005-0000-0000-0000C34D0000}"/>
    <cellStyle name="style1489941087677" xfId="18040" xr:uid="{00000000-0005-0000-0000-0000C44D0000}"/>
    <cellStyle name="style1489941087808" xfId="18041" xr:uid="{00000000-0005-0000-0000-0000C54D0000}"/>
    <cellStyle name="style1489941087917" xfId="18042" xr:uid="{00000000-0005-0000-0000-0000C64D0000}"/>
    <cellStyle name="style1489941088011" xfId="18043" xr:uid="{00000000-0005-0000-0000-0000C74D0000}"/>
    <cellStyle name="style1489941088105" xfId="18044" xr:uid="{00000000-0005-0000-0000-0000C84D0000}"/>
    <cellStyle name="style1489941088197" xfId="18045" xr:uid="{00000000-0005-0000-0000-0000C94D0000}"/>
    <cellStyle name="style1489941088275" xfId="18046" xr:uid="{00000000-0005-0000-0000-0000CA4D0000}"/>
    <cellStyle name="style1489941088369" xfId="18047" xr:uid="{00000000-0005-0000-0000-0000CB4D0000}"/>
    <cellStyle name="style1489941088462" xfId="18048" xr:uid="{00000000-0005-0000-0000-0000CC4D0000}"/>
    <cellStyle name="style1489941088556" xfId="18049" xr:uid="{00000000-0005-0000-0000-0000CD4D0000}"/>
    <cellStyle name="style1489941088650" xfId="18050" xr:uid="{00000000-0005-0000-0000-0000CE4D0000}"/>
    <cellStyle name="style1489941088743" xfId="18051" xr:uid="{00000000-0005-0000-0000-0000CF4D0000}"/>
    <cellStyle name="style1489941088837" xfId="18052" xr:uid="{00000000-0005-0000-0000-0000D04D0000}"/>
    <cellStyle name="style1489941088946" xfId="18053" xr:uid="{00000000-0005-0000-0000-0000D14D0000}"/>
    <cellStyle name="style1489941089040" xfId="18054" xr:uid="{00000000-0005-0000-0000-0000D24D0000}"/>
    <cellStyle name="style1489941089134" xfId="18055" xr:uid="{00000000-0005-0000-0000-0000D34D0000}"/>
    <cellStyle name="style1489941089229" xfId="18056" xr:uid="{00000000-0005-0000-0000-0000D44D0000}"/>
    <cellStyle name="style1489941089323" xfId="18057" xr:uid="{00000000-0005-0000-0000-0000D54D0000}"/>
    <cellStyle name="style1489941089401" xfId="18058" xr:uid="{00000000-0005-0000-0000-0000D64D0000}"/>
    <cellStyle name="style1489941089495" xfId="18059" xr:uid="{00000000-0005-0000-0000-0000D74D0000}"/>
    <cellStyle name="style1489941089588" xfId="18060" xr:uid="{00000000-0005-0000-0000-0000D84D0000}"/>
    <cellStyle name="style1489941089694" xfId="18061" xr:uid="{00000000-0005-0000-0000-0000D94D0000}"/>
    <cellStyle name="style1489941089775" xfId="18062" xr:uid="{00000000-0005-0000-0000-0000DA4D0000}"/>
    <cellStyle name="style1489941089885" xfId="18063" xr:uid="{00000000-0005-0000-0000-0000DB4D0000}"/>
    <cellStyle name="style1489941089994" xfId="18064" xr:uid="{00000000-0005-0000-0000-0000DC4D0000}"/>
    <cellStyle name="style1489941090072" xfId="18065" xr:uid="{00000000-0005-0000-0000-0000DD4D0000}"/>
    <cellStyle name="style1489941090166" xfId="18066" xr:uid="{00000000-0005-0000-0000-0000DE4D0000}"/>
    <cellStyle name="style1489941090261" xfId="18067" xr:uid="{00000000-0005-0000-0000-0000DF4D0000}"/>
    <cellStyle name="style1489941090355" xfId="18068" xr:uid="{00000000-0005-0000-0000-0000E04D0000}"/>
    <cellStyle name="style1489941090448" xfId="18069" xr:uid="{00000000-0005-0000-0000-0000E14D0000}"/>
    <cellStyle name="style1489941090542" xfId="18070" xr:uid="{00000000-0005-0000-0000-0000E24D0000}"/>
    <cellStyle name="style1489941090636" xfId="18071" xr:uid="{00000000-0005-0000-0000-0000E34D0000}"/>
    <cellStyle name="style1489941090743" xfId="18072" xr:uid="{00000000-0005-0000-0000-0000E44D0000}"/>
    <cellStyle name="style1489941090854" xfId="18073" xr:uid="{00000000-0005-0000-0000-0000E54D0000}"/>
    <cellStyle name="style1489941090964" xfId="18074" xr:uid="{00000000-0005-0000-0000-0000E64D0000}"/>
    <cellStyle name="style1489941091073" xfId="18075" xr:uid="{00000000-0005-0000-0000-0000E74D0000}"/>
    <cellStyle name="style1489941091167" xfId="18076" xr:uid="{00000000-0005-0000-0000-0000E84D0000}"/>
    <cellStyle name="style1489941091277" xfId="18077" xr:uid="{00000000-0005-0000-0000-0000E94D0000}"/>
    <cellStyle name="style1489941091371" xfId="18078" xr:uid="{00000000-0005-0000-0000-0000EA4D0000}"/>
    <cellStyle name="style1489941091496" xfId="18079" xr:uid="{00000000-0005-0000-0000-0000EB4D0000}"/>
    <cellStyle name="style1489941091590" xfId="18080" xr:uid="{00000000-0005-0000-0000-0000EC4D0000}"/>
    <cellStyle name="style1489941091668" xfId="18081" xr:uid="{00000000-0005-0000-0000-0000ED4D0000}"/>
    <cellStyle name="style1489941091793" xfId="18082" xr:uid="{00000000-0005-0000-0000-0000EE4D0000}"/>
    <cellStyle name="style1489941133772" xfId="18083" xr:uid="{00000000-0005-0000-0000-0000EF4D0000}"/>
    <cellStyle name="style1489941133866" xfId="18084" xr:uid="{00000000-0005-0000-0000-0000F04D0000}"/>
    <cellStyle name="style1489941133975" xfId="18085" xr:uid="{00000000-0005-0000-0000-0000F14D0000}"/>
    <cellStyle name="style1489941134053" xfId="18086" xr:uid="{00000000-0005-0000-0000-0000F24D0000}"/>
    <cellStyle name="style1489941134147" xfId="18087" xr:uid="{00000000-0005-0000-0000-0000F34D0000}"/>
    <cellStyle name="style1489941134256" xfId="18088" xr:uid="{00000000-0005-0000-0000-0000F44D0000}"/>
    <cellStyle name="style1489941134365" xfId="18089" xr:uid="{00000000-0005-0000-0000-0000F54D0000}"/>
    <cellStyle name="style1489941134460" xfId="18090" xr:uid="{00000000-0005-0000-0000-0000F64D0000}"/>
    <cellStyle name="style1489941134570" xfId="18091" xr:uid="{00000000-0005-0000-0000-0000F74D0000}"/>
    <cellStyle name="style1489941134663" xfId="18092" xr:uid="{00000000-0005-0000-0000-0000F84D0000}"/>
    <cellStyle name="style1489941134757" xfId="18093" xr:uid="{00000000-0005-0000-0000-0000F94D0000}"/>
    <cellStyle name="style1489941134835" xfId="18094" xr:uid="{00000000-0005-0000-0000-0000FA4D0000}"/>
    <cellStyle name="style1489941134950" xfId="18095" xr:uid="{00000000-0005-0000-0000-0000FB4D0000}"/>
    <cellStyle name="style1489941135039" xfId="18096" xr:uid="{00000000-0005-0000-0000-0000FC4D0000}"/>
    <cellStyle name="style1489941135132" xfId="18097" xr:uid="{00000000-0005-0000-0000-0000FD4D0000}"/>
    <cellStyle name="style1489941135211" xfId="18098" xr:uid="{00000000-0005-0000-0000-0000FE4D0000}"/>
    <cellStyle name="style1489941135304" xfId="18099" xr:uid="{00000000-0005-0000-0000-0000FF4D0000}"/>
    <cellStyle name="style1489941135414" xfId="18100" xr:uid="{00000000-0005-0000-0000-0000004E0000}"/>
    <cellStyle name="style1489941135554" xfId="18101" xr:uid="{00000000-0005-0000-0000-0000014E0000}"/>
    <cellStyle name="style1489941135663" xfId="18102" xr:uid="{00000000-0005-0000-0000-0000024E0000}"/>
    <cellStyle name="style1489941178676" xfId="18103" xr:uid="{00000000-0005-0000-0000-0000034E0000}"/>
    <cellStyle name="style1489941178801" xfId="18104" xr:uid="{00000000-0005-0000-0000-0000044E0000}"/>
    <cellStyle name="style1489941178910" xfId="18105" xr:uid="{00000000-0005-0000-0000-0000054E0000}"/>
    <cellStyle name="style1489941179019" xfId="18106" xr:uid="{00000000-0005-0000-0000-0000064E0000}"/>
    <cellStyle name="style1489941179129" xfId="18107" xr:uid="{00000000-0005-0000-0000-0000074E0000}"/>
    <cellStyle name="style1489941179223" xfId="18108" xr:uid="{00000000-0005-0000-0000-0000084E0000}"/>
    <cellStyle name="style1489941179316" xfId="18109" xr:uid="{00000000-0005-0000-0000-0000094E0000}"/>
    <cellStyle name="style1489941179441" xfId="18110" xr:uid="{00000000-0005-0000-0000-00000A4E0000}"/>
    <cellStyle name="style1489941179551" xfId="18111" xr:uid="{00000000-0005-0000-0000-00000B4E0000}"/>
    <cellStyle name="style1489941179692" xfId="18112" xr:uid="{00000000-0005-0000-0000-00000C4E0000}"/>
    <cellStyle name="style1489941179795" xfId="18113" xr:uid="{00000000-0005-0000-0000-00000D4E0000}"/>
    <cellStyle name="style1489941179920" xfId="18114" xr:uid="{00000000-0005-0000-0000-00000E4E0000}"/>
    <cellStyle name="style1489941180045" xfId="18115" xr:uid="{00000000-0005-0000-0000-00000F4E0000}"/>
    <cellStyle name="style1489941180170" xfId="18116" xr:uid="{00000000-0005-0000-0000-0000104E0000}"/>
    <cellStyle name="style1489941180286" xfId="18117" xr:uid="{00000000-0005-0000-0000-0000114E0000}"/>
    <cellStyle name="style1489941180396" xfId="18118" xr:uid="{00000000-0005-0000-0000-0000124E0000}"/>
    <cellStyle name="style1489941180521" xfId="18119" xr:uid="{00000000-0005-0000-0000-0000134E0000}"/>
    <cellStyle name="style1489941180630" xfId="18120" xr:uid="{00000000-0005-0000-0000-0000144E0000}"/>
    <cellStyle name="style1489941180741" xfId="18121" xr:uid="{00000000-0005-0000-0000-0000154E0000}"/>
    <cellStyle name="style1489941180834" xfId="18122" xr:uid="{00000000-0005-0000-0000-0000164E0000}"/>
    <cellStyle name="style1489941180928" xfId="18123" xr:uid="{00000000-0005-0000-0000-0000174E0000}"/>
    <cellStyle name="style1489941181022" xfId="18124" xr:uid="{00000000-0005-0000-0000-0000184E0000}"/>
    <cellStyle name="style1489941181100" xfId="18125" xr:uid="{00000000-0005-0000-0000-0000194E0000}"/>
    <cellStyle name="style1489941181178" xfId="18126" xr:uid="{00000000-0005-0000-0000-00001A4E0000}"/>
    <cellStyle name="style1489941181272" xfId="18127" xr:uid="{00000000-0005-0000-0000-00001B4E0000}"/>
    <cellStyle name="style1489941181366" xfId="18128" xr:uid="{00000000-0005-0000-0000-00001C4E0000}"/>
    <cellStyle name="style1489941181491" xfId="18129" xr:uid="{00000000-0005-0000-0000-00001D4E0000}"/>
    <cellStyle name="style1489941181585" xfId="18130" xr:uid="{00000000-0005-0000-0000-00001E4E0000}"/>
    <cellStyle name="style1489941181678" xfId="18131" xr:uid="{00000000-0005-0000-0000-00001F4E0000}"/>
    <cellStyle name="style1489941181772" xfId="18132" xr:uid="{00000000-0005-0000-0000-0000204E0000}"/>
    <cellStyle name="style1489941181865" xfId="18133" xr:uid="{00000000-0005-0000-0000-0000214E0000}"/>
    <cellStyle name="style1489941181959" xfId="18134" xr:uid="{00000000-0005-0000-0000-0000224E0000}"/>
    <cellStyle name="style1489941182053" xfId="18135" xr:uid="{00000000-0005-0000-0000-0000234E0000}"/>
    <cellStyle name="style1489941182147" xfId="18136" xr:uid="{00000000-0005-0000-0000-0000244E0000}"/>
    <cellStyle name="style1489941182242" xfId="18137" xr:uid="{00000000-0005-0000-0000-0000254E0000}"/>
    <cellStyle name="style1489941182320" xfId="18138" xr:uid="{00000000-0005-0000-0000-0000264E0000}"/>
    <cellStyle name="style1489941224144" xfId="18139" xr:uid="{00000000-0005-0000-0000-0000274E0000}"/>
    <cellStyle name="style1489941224238" xfId="18140" xr:uid="{00000000-0005-0000-0000-0000284E0000}"/>
    <cellStyle name="style1489941224332" xfId="18141" xr:uid="{00000000-0005-0000-0000-0000294E0000}"/>
    <cellStyle name="style1489941224429" xfId="18142" xr:uid="{00000000-0005-0000-0000-00002A4E0000}"/>
    <cellStyle name="style1489941224519" xfId="18143" xr:uid="{00000000-0005-0000-0000-00002B4E0000}"/>
    <cellStyle name="style1489941224598" xfId="18144" xr:uid="{00000000-0005-0000-0000-00002C4E0000}"/>
    <cellStyle name="style1489941224676" xfId="18145" xr:uid="{00000000-0005-0000-0000-00002D4E0000}"/>
    <cellStyle name="style1489941224769" xfId="18146" xr:uid="{00000000-0005-0000-0000-00002E4E0000}"/>
    <cellStyle name="style1489941224894" xfId="18147" xr:uid="{00000000-0005-0000-0000-00002F4E0000}"/>
    <cellStyle name="style1489941225004" xfId="18148" xr:uid="{00000000-0005-0000-0000-0000304E0000}"/>
    <cellStyle name="style1489941225114" xfId="18149" xr:uid="{00000000-0005-0000-0000-0000314E0000}"/>
    <cellStyle name="style1489941225223" xfId="18150" xr:uid="{00000000-0005-0000-0000-0000324E0000}"/>
    <cellStyle name="style1489941225317" xfId="18151" xr:uid="{00000000-0005-0000-0000-0000334E0000}"/>
    <cellStyle name="style1489941225411" xfId="18152" xr:uid="{00000000-0005-0000-0000-0000344E0000}"/>
    <cellStyle name="style1489941225506" xfId="18153" xr:uid="{00000000-0005-0000-0000-0000354E0000}"/>
    <cellStyle name="style1489941225615" xfId="18154" xr:uid="{00000000-0005-0000-0000-0000364E0000}"/>
    <cellStyle name="style1489941225709" xfId="18155" xr:uid="{00000000-0005-0000-0000-0000374E0000}"/>
    <cellStyle name="style1489941225803" xfId="18156" xr:uid="{00000000-0005-0000-0000-0000384E0000}"/>
    <cellStyle name="style1489941225896" xfId="18157" xr:uid="{00000000-0005-0000-0000-0000394E0000}"/>
    <cellStyle name="style1489941226022" xfId="18158" xr:uid="{00000000-0005-0000-0000-00003A4E0000}"/>
    <cellStyle name="style1489941226100" xfId="18159" xr:uid="{00000000-0005-0000-0000-00003B4E0000}"/>
    <cellStyle name="style1489941226194" xfId="18160" xr:uid="{00000000-0005-0000-0000-00003C4E0000}"/>
    <cellStyle name="style1489941226287" xfId="18161" xr:uid="{00000000-0005-0000-0000-00003D4E0000}"/>
    <cellStyle name="style1489941226350" xfId="18162" xr:uid="{00000000-0005-0000-0000-00003E4E0000}"/>
    <cellStyle name="style1489941226444" xfId="18163" xr:uid="{00000000-0005-0000-0000-00003F4E0000}"/>
    <cellStyle name="style1489941226537" xfId="18164" xr:uid="{00000000-0005-0000-0000-0000404E0000}"/>
    <cellStyle name="style1489941226631" xfId="18165" xr:uid="{00000000-0005-0000-0000-0000414E0000}"/>
    <cellStyle name="style1489941226725" xfId="18166" xr:uid="{00000000-0005-0000-0000-0000424E0000}"/>
    <cellStyle name="style1489941226803" xfId="18167" xr:uid="{00000000-0005-0000-0000-0000434E0000}"/>
    <cellStyle name="style1489941226897" xfId="18168" xr:uid="{00000000-0005-0000-0000-0000444E0000}"/>
    <cellStyle name="style1489941227007" xfId="18169" xr:uid="{00000000-0005-0000-0000-0000454E0000}"/>
    <cellStyle name="style1489941227100" xfId="18170" xr:uid="{00000000-0005-0000-0000-0000464E0000}"/>
    <cellStyle name="style1489941227194" xfId="18171" xr:uid="{00000000-0005-0000-0000-0000474E0000}"/>
    <cellStyle name="style1489941227272" xfId="18172" xr:uid="{00000000-0005-0000-0000-0000484E0000}"/>
    <cellStyle name="style1489941227366" xfId="18173" xr:uid="{00000000-0005-0000-0000-0000494E0000}"/>
    <cellStyle name="style1489941227460" xfId="18174" xr:uid="{00000000-0005-0000-0000-00004A4E0000}"/>
    <cellStyle name="style1489941621557" xfId="18175" xr:uid="{00000000-0005-0000-0000-00004B4E0000}"/>
    <cellStyle name="style1489941621682" xfId="18176" xr:uid="{00000000-0005-0000-0000-00004C4E0000}"/>
    <cellStyle name="style1489941621790" xfId="18177" xr:uid="{00000000-0005-0000-0000-00004D4E0000}"/>
    <cellStyle name="style1489941621900" xfId="18178" xr:uid="{00000000-0005-0000-0000-00004E4E0000}"/>
    <cellStyle name="style1489941622009" xfId="18179" xr:uid="{00000000-0005-0000-0000-00004F4E0000}"/>
    <cellStyle name="style1489941622134" xfId="18180" xr:uid="{00000000-0005-0000-0000-0000504E0000}"/>
    <cellStyle name="style1489941622228" xfId="18181" xr:uid="{00000000-0005-0000-0000-0000514E0000}"/>
    <cellStyle name="style1489941622371" xfId="18182" xr:uid="{00000000-0005-0000-0000-0000524E0000}"/>
    <cellStyle name="style1489941622465" xfId="18183" xr:uid="{00000000-0005-0000-0000-0000534E0000}"/>
    <cellStyle name="style1489941622574" xfId="18184" xr:uid="{00000000-0005-0000-0000-0000544E0000}"/>
    <cellStyle name="style1489941622762" xfId="18185" xr:uid="{00000000-0005-0000-0000-0000554E0000}"/>
    <cellStyle name="style1489941622901" xfId="18186" xr:uid="{00000000-0005-0000-0000-0000564E0000}"/>
    <cellStyle name="style1489941623010" xfId="18187" xr:uid="{00000000-0005-0000-0000-0000574E0000}"/>
    <cellStyle name="style1489941623151" xfId="18188" xr:uid="{00000000-0005-0000-0000-0000584E0000}"/>
    <cellStyle name="style1489941623261" xfId="18189" xr:uid="{00000000-0005-0000-0000-0000594E0000}"/>
    <cellStyle name="style1489941623371" xfId="18190" xr:uid="{00000000-0005-0000-0000-00005A4E0000}"/>
    <cellStyle name="style1489941623481" xfId="18191" xr:uid="{00000000-0005-0000-0000-00005B4E0000}"/>
    <cellStyle name="style1489941623590" xfId="18192" xr:uid="{00000000-0005-0000-0000-00005C4E0000}"/>
    <cellStyle name="style1489941623716" xfId="18193" xr:uid="{00000000-0005-0000-0000-00005D4E0000}"/>
    <cellStyle name="style1489941623840" xfId="18194" xr:uid="{00000000-0005-0000-0000-00005E4E0000}"/>
    <cellStyle name="style1489941623949" xfId="18195" xr:uid="{00000000-0005-0000-0000-00005F4E0000}"/>
    <cellStyle name="style1489941624059" xfId="18196" xr:uid="{00000000-0005-0000-0000-0000604E0000}"/>
    <cellStyle name="style1489941624168" xfId="18197" xr:uid="{00000000-0005-0000-0000-0000614E0000}"/>
    <cellStyle name="style1489941624277" xfId="18198" xr:uid="{00000000-0005-0000-0000-0000624E0000}"/>
    <cellStyle name="style1489941624372" xfId="18199" xr:uid="{00000000-0005-0000-0000-0000634E0000}"/>
    <cellStyle name="style1489941624497" xfId="18200" xr:uid="{00000000-0005-0000-0000-0000644E0000}"/>
    <cellStyle name="style1489941624637" xfId="18201" xr:uid="{00000000-0005-0000-0000-0000654E0000}"/>
    <cellStyle name="style1489941624747" xfId="18202" xr:uid="{00000000-0005-0000-0000-0000664E0000}"/>
    <cellStyle name="style1489941624872" xfId="18203" xr:uid="{00000000-0005-0000-0000-0000674E0000}"/>
    <cellStyle name="style1489941624981" xfId="18204" xr:uid="{00000000-0005-0000-0000-0000684E0000}"/>
    <cellStyle name="style1489941625106" xfId="18205" xr:uid="{00000000-0005-0000-0000-0000694E0000}"/>
    <cellStyle name="style1489941666747" xfId="18206" xr:uid="{00000000-0005-0000-0000-00006A4E0000}"/>
    <cellStyle name="style1489941666856" xfId="18207" xr:uid="{00000000-0005-0000-0000-00006B4E0000}"/>
    <cellStyle name="style1489941666950" xfId="18208" xr:uid="{00000000-0005-0000-0000-00006C4E0000}"/>
    <cellStyle name="style1489941667059" xfId="18209" xr:uid="{00000000-0005-0000-0000-00006D4E0000}"/>
    <cellStyle name="style1489941667154" xfId="18210" xr:uid="{00000000-0005-0000-0000-00006E4E0000}"/>
    <cellStyle name="style1489941667248" xfId="18211" xr:uid="{00000000-0005-0000-0000-00006F4E0000}"/>
    <cellStyle name="style1489941667342" xfId="18212" xr:uid="{00000000-0005-0000-0000-0000704E0000}"/>
    <cellStyle name="style1489941667420" xfId="18213" xr:uid="{00000000-0005-0000-0000-0000714E0000}"/>
    <cellStyle name="style1489941667514" xfId="18214" xr:uid="{00000000-0005-0000-0000-0000724E0000}"/>
    <cellStyle name="style1489941667620" xfId="18215" xr:uid="{00000000-0005-0000-0000-0000734E0000}"/>
    <cellStyle name="style1489941667702" xfId="18216" xr:uid="{00000000-0005-0000-0000-0000744E0000}"/>
    <cellStyle name="style1489941667795" xfId="18217" xr:uid="{00000000-0005-0000-0000-0000754E0000}"/>
    <cellStyle name="style1489941667889" xfId="18218" xr:uid="{00000000-0005-0000-0000-0000764E0000}"/>
    <cellStyle name="style1489941667967" xfId="18219" xr:uid="{00000000-0005-0000-0000-0000774E0000}"/>
    <cellStyle name="style1489941668077" xfId="18220" xr:uid="{00000000-0005-0000-0000-0000784E0000}"/>
    <cellStyle name="style1489941668187" xfId="18221" xr:uid="{00000000-0005-0000-0000-0000794E0000}"/>
    <cellStyle name="style1489941668296" xfId="18222" xr:uid="{00000000-0005-0000-0000-00007A4E0000}"/>
    <cellStyle name="style1489941668390" xfId="18223" xr:uid="{00000000-0005-0000-0000-00007B4E0000}"/>
    <cellStyle name="style1489941668468" xfId="18224" xr:uid="{00000000-0005-0000-0000-00007C4E0000}"/>
    <cellStyle name="style1489941668562" xfId="18225" xr:uid="{00000000-0005-0000-0000-00007D4E0000}"/>
    <cellStyle name="style1489941668656" xfId="18226" xr:uid="{00000000-0005-0000-0000-00007E4E0000}"/>
    <cellStyle name="style1489941668735" xfId="18227" xr:uid="{00000000-0005-0000-0000-00007F4E0000}"/>
    <cellStyle name="style1489941668828" xfId="18228" xr:uid="{00000000-0005-0000-0000-0000804E0000}"/>
    <cellStyle name="style1489941668922" xfId="18229" xr:uid="{00000000-0005-0000-0000-0000814E0000}"/>
    <cellStyle name="style1489941669016" xfId="18230" xr:uid="{00000000-0005-0000-0000-0000824E0000}"/>
    <cellStyle name="style1489941669110" xfId="18231" xr:uid="{00000000-0005-0000-0000-0000834E0000}"/>
    <cellStyle name="style1489941669204" xfId="18232" xr:uid="{00000000-0005-0000-0000-0000844E0000}"/>
    <cellStyle name="style1489941669298" xfId="18233" xr:uid="{00000000-0005-0000-0000-0000854E0000}"/>
    <cellStyle name="style1489941669423" xfId="18234" xr:uid="{00000000-0005-0000-0000-0000864E0000}"/>
    <cellStyle name="style1489941669516" xfId="18235" xr:uid="{00000000-0005-0000-0000-0000874E0000}"/>
    <cellStyle name="style1489941669610" xfId="18236" xr:uid="{00000000-0005-0000-0000-0000884E0000}"/>
    <cellStyle name="style1489941669706" xfId="18237" xr:uid="{00000000-0005-0000-0000-0000894E0000}"/>
    <cellStyle name="style1489941669800" xfId="18238" xr:uid="{00000000-0005-0000-0000-00008A4E0000}"/>
    <cellStyle name="style1489941669878" xfId="18239" xr:uid="{00000000-0005-0000-0000-00008B4E0000}"/>
    <cellStyle name="style1489941669956" xfId="18240" xr:uid="{00000000-0005-0000-0000-00008C4E0000}"/>
    <cellStyle name="style1489941670034" xfId="18241" xr:uid="{00000000-0005-0000-0000-00008D4E0000}"/>
    <cellStyle name="style1489941670112" xfId="18242" xr:uid="{00000000-0005-0000-0000-00008E4E0000}"/>
    <cellStyle name="style1489941670204" xfId="18243" xr:uid="{00000000-0005-0000-0000-00008F4E0000}"/>
    <cellStyle name="style1489941670298" xfId="18244" xr:uid="{00000000-0005-0000-0000-0000904E0000}"/>
    <cellStyle name="style1489941670376" xfId="18245" xr:uid="{00000000-0005-0000-0000-0000914E0000}"/>
    <cellStyle name="style1489941670485" xfId="18246" xr:uid="{00000000-0005-0000-0000-0000924E0000}"/>
    <cellStyle name="style1489941670564" xfId="18247" xr:uid="{00000000-0005-0000-0000-0000934E0000}"/>
    <cellStyle name="style1489941670642" xfId="18248" xr:uid="{00000000-0005-0000-0000-0000944E0000}"/>
    <cellStyle name="style1489941670721" xfId="18249" xr:uid="{00000000-0005-0000-0000-0000954E0000}"/>
    <cellStyle name="style1489941712879" xfId="18250" xr:uid="{00000000-0005-0000-0000-0000964E0000}"/>
    <cellStyle name="style1489941712987" xfId="18251" xr:uid="{00000000-0005-0000-0000-0000974E0000}"/>
    <cellStyle name="style1489941713067" xfId="18252" xr:uid="{00000000-0005-0000-0000-0000984E0000}"/>
    <cellStyle name="style1489941713160" xfId="18253" xr:uid="{00000000-0005-0000-0000-0000994E0000}"/>
    <cellStyle name="style1489941713254" xfId="18254" xr:uid="{00000000-0005-0000-0000-00009A4E0000}"/>
    <cellStyle name="style1489941713332" xfId="18255" xr:uid="{00000000-0005-0000-0000-00009B4E0000}"/>
    <cellStyle name="style1489941713426" xfId="18256" xr:uid="{00000000-0005-0000-0000-00009C4E0000}"/>
    <cellStyle name="style1489941713537" xfId="18257" xr:uid="{00000000-0005-0000-0000-00009D4E0000}"/>
    <cellStyle name="style1489941713646" xfId="18258" xr:uid="{00000000-0005-0000-0000-00009E4E0000}"/>
    <cellStyle name="style1489941713740" xfId="18259" xr:uid="{00000000-0005-0000-0000-00009F4E0000}"/>
    <cellStyle name="style1489941713833" xfId="18260" xr:uid="{00000000-0005-0000-0000-0000A04E0000}"/>
    <cellStyle name="style1489941713927" xfId="18261" xr:uid="{00000000-0005-0000-0000-0000A14E0000}"/>
    <cellStyle name="style1489941714020" xfId="18262" xr:uid="{00000000-0005-0000-0000-0000A24E0000}"/>
    <cellStyle name="style1489941714114" xfId="18263" xr:uid="{00000000-0005-0000-0000-0000A34E0000}"/>
    <cellStyle name="style1489941714208" xfId="18264" xr:uid="{00000000-0005-0000-0000-0000A44E0000}"/>
    <cellStyle name="style1489941714301" xfId="18265" xr:uid="{00000000-0005-0000-0000-0000A54E0000}"/>
    <cellStyle name="style1489941714379" xfId="18266" xr:uid="{00000000-0005-0000-0000-0000A64E0000}"/>
    <cellStyle name="style1489941714489" xfId="18267" xr:uid="{00000000-0005-0000-0000-0000A74E0000}"/>
    <cellStyle name="style1489941714599" xfId="18268" xr:uid="{00000000-0005-0000-0000-0000A84E0000}"/>
    <cellStyle name="style1489941714693" xfId="18269" xr:uid="{00000000-0005-0000-0000-0000A94E0000}"/>
    <cellStyle name="style1489941714771" xfId="18270" xr:uid="{00000000-0005-0000-0000-0000AA4E0000}"/>
    <cellStyle name="style1489941714865" xfId="18271" xr:uid="{00000000-0005-0000-0000-0000AB4E0000}"/>
    <cellStyle name="style1489941714959" xfId="18272" xr:uid="{00000000-0005-0000-0000-0000AC4E0000}"/>
    <cellStyle name="style1489941715053" xfId="18273" xr:uid="{00000000-0005-0000-0000-0000AD4E0000}"/>
    <cellStyle name="style1489941715131" xfId="18274" xr:uid="{00000000-0005-0000-0000-0000AE4E0000}"/>
    <cellStyle name="style1489941715225" xfId="18275" xr:uid="{00000000-0005-0000-0000-0000AF4E0000}"/>
    <cellStyle name="style1489941715318" xfId="18276" xr:uid="{00000000-0005-0000-0000-0000B04E0000}"/>
    <cellStyle name="style1489941715428" xfId="18277" xr:uid="{00000000-0005-0000-0000-0000B14E0000}"/>
    <cellStyle name="style1489941715506" xfId="18278" xr:uid="{00000000-0005-0000-0000-0000B24E0000}"/>
    <cellStyle name="style1489941715616" xfId="18279" xr:uid="{00000000-0005-0000-0000-0000B34E0000}"/>
    <cellStyle name="style1489941715726" xfId="18280" xr:uid="{00000000-0005-0000-0000-0000B44E0000}"/>
    <cellStyle name="style1489941757730" xfId="18281" xr:uid="{00000000-0005-0000-0000-0000B54E0000}"/>
    <cellStyle name="style1489941757834" xfId="18282" xr:uid="{00000000-0005-0000-0000-0000B64E0000}"/>
    <cellStyle name="style1489941757959" xfId="18283" xr:uid="{00000000-0005-0000-0000-0000B74E0000}"/>
    <cellStyle name="style1489941758037" xfId="18284" xr:uid="{00000000-0005-0000-0000-0000B84E0000}"/>
    <cellStyle name="style1489941758131" xfId="18285" xr:uid="{00000000-0005-0000-0000-0000B94E0000}"/>
    <cellStyle name="style1489941758225" xfId="18286" xr:uid="{00000000-0005-0000-0000-0000BA4E0000}"/>
    <cellStyle name="style1489941758324" xfId="18287" xr:uid="{00000000-0005-0000-0000-0000BB4E0000}"/>
    <cellStyle name="style1489941758398" xfId="18288" xr:uid="{00000000-0005-0000-0000-0000BC4E0000}"/>
    <cellStyle name="style1489941758492" xfId="18289" xr:uid="{00000000-0005-0000-0000-0000BD4E0000}"/>
    <cellStyle name="style1489941758585" xfId="18290" xr:uid="{00000000-0005-0000-0000-0000BE4E0000}"/>
    <cellStyle name="style1489941758679" xfId="18291" xr:uid="{00000000-0005-0000-0000-0000BF4E0000}"/>
    <cellStyle name="style1489941758773" xfId="18292" xr:uid="{00000000-0005-0000-0000-0000C04E0000}"/>
    <cellStyle name="style1489941758867" xfId="18293" xr:uid="{00000000-0005-0000-0000-0000C14E0000}"/>
    <cellStyle name="style1489941758992" xfId="18294" xr:uid="{00000000-0005-0000-0000-0000C24E0000}"/>
    <cellStyle name="style1489941759132" xfId="18295" xr:uid="{00000000-0005-0000-0000-0000C34E0000}"/>
    <cellStyle name="style1489941759226" xfId="18296" xr:uid="{00000000-0005-0000-0000-0000C44E0000}"/>
    <cellStyle name="style1489941759330" xfId="18297" xr:uid="{00000000-0005-0000-0000-0000C54E0000}"/>
    <cellStyle name="style1489941759415" xfId="18298" xr:uid="{00000000-0005-0000-0000-0000C64E0000}"/>
    <cellStyle name="style1489941759493" xfId="18299" xr:uid="{00000000-0005-0000-0000-0000C74E0000}"/>
    <cellStyle name="style1489941759571" xfId="18300" xr:uid="{00000000-0005-0000-0000-0000C84E0000}"/>
    <cellStyle name="style1489941759665" xfId="18301" xr:uid="{00000000-0005-0000-0000-0000C94E0000}"/>
    <cellStyle name="style1489941759758" xfId="18302" xr:uid="{00000000-0005-0000-0000-0000CA4E0000}"/>
    <cellStyle name="style1489941759852" xfId="18303" xr:uid="{00000000-0005-0000-0000-0000CB4E0000}"/>
    <cellStyle name="style1489941759962" xfId="18304" xr:uid="{00000000-0005-0000-0000-0000CC4E0000}"/>
    <cellStyle name="style1489941760056" xfId="18305" xr:uid="{00000000-0005-0000-0000-0000CD4E0000}"/>
    <cellStyle name="style1489941760149" xfId="18306" xr:uid="{00000000-0005-0000-0000-0000CE4E0000}"/>
    <cellStyle name="style1489941760243" xfId="18307" xr:uid="{00000000-0005-0000-0000-0000CF4E0000}"/>
    <cellStyle name="style1489941760337" xfId="18308" xr:uid="{00000000-0005-0000-0000-0000D04E0000}"/>
    <cellStyle name="style1489941760446" xfId="18309" xr:uid="{00000000-0005-0000-0000-0000D14E0000}"/>
    <cellStyle name="style1489941760525" xfId="18310" xr:uid="{00000000-0005-0000-0000-0000D24E0000}"/>
    <cellStyle name="style1489941760618" xfId="18311" xr:uid="{00000000-0005-0000-0000-0000D34E0000}"/>
    <cellStyle name="style1489941760717" xfId="18312" xr:uid="{00000000-0005-0000-0000-0000D44E0000}"/>
    <cellStyle name="style1489941760809" xfId="18313" xr:uid="{00000000-0005-0000-0000-0000D54E0000}"/>
    <cellStyle name="style1489941760884" xfId="18314" xr:uid="{00000000-0005-0000-0000-0000D64E0000}"/>
    <cellStyle name="style1489941760962" xfId="18315" xr:uid="{00000000-0005-0000-0000-0000D74E0000}"/>
    <cellStyle name="style1489941761056" xfId="18316" xr:uid="{00000000-0005-0000-0000-0000D84E0000}"/>
    <cellStyle name="style1489941761150" xfId="18317" xr:uid="{00000000-0005-0000-0000-0000D94E0000}"/>
    <cellStyle name="style1489941761228" xfId="18318" xr:uid="{00000000-0005-0000-0000-0000DA4E0000}"/>
    <cellStyle name="style1489941761306" xfId="18319" xr:uid="{00000000-0005-0000-0000-0000DB4E0000}"/>
    <cellStyle name="style1489941761385" xfId="18320" xr:uid="{00000000-0005-0000-0000-0000DC4E0000}"/>
    <cellStyle name="style1489941761495" xfId="18321" xr:uid="{00000000-0005-0000-0000-0000DD4E0000}"/>
    <cellStyle name="style1489941761557" xfId="18322" xr:uid="{00000000-0005-0000-0000-0000DE4E0000}"/>
    <cellStyle name="style1489941761635" xfId="18323" xr:uid="{00000000-0005-0000-0000-0000DF4E0000}"/>
    <cellStyle name="style1489941761714" xfId="18324" xr:uid="{00000000-0005-0000-0000-0000E04E0000}"/>
    <cellStyle name="style1489941804048" xfId="18325" xr:uid="{00000000-0005-0000-0000-0000E14E0000}"/>
    <cellStyle name="style1489941804145" xfId="18326" xr:uid="{00000000-0005-0000-0000-0000E24E0000}"/>
    <cellStyle name="style1489941804239" xfId="18327" xr:uid="{00000000-0005-0000-0000-0000E34E0000}"/>
    <cellStyle name="style1489941804348" xfId="18328" xr:uid="{00000000-0005-0000-0000-0000E44E0000}"/>
    <cellStyle name="style1489941804442" xfId="18329" xr:uid="{00000000-0005-0000-0000-0000E54E0000}"/>
    <cellStyle name="style1489941804536" xfId="18330" xr:uid="{00000000-0005-0000-0000-0000E64E0000}"/>
    <cellStyle name="style1489941804631" xfId="18331" xr:uid="{00000000-0005-0000-0000-0000E74E0000}"/>
    <cellStyle name="style1489941804740" xfId="18332" xr:uid="{00000000-0005-0000-0000-0000E84E0000}"/>
    <cellStyle name="style1489941804865" xfId="18333" xr:uid="{00000000-0005-0000-0000-0000E94E0000}"/>
    <cellStyle name="style1489941804974" xfId="18334" xr:uid="{00000000-0005-0000-0000-0000EA4E0000}"/>
    <cellStyle name="style1489941805080" xfId="18335" xr:uid="{00000000-0005-0000-0000-0000EB4E0000}"/>
    <cellStyle name="style1489941805162" xfId="18336" xr:uid="{00000000-0005-0000-0000-0000EC4E0000}"/>
    <cellStyle name="style1489941805271" xfId="18337" xr:uid="{00000000-0005-0000-0000-0000ED4E0000}"/>
    <cellStyle name="style1489941805365" xfId="18338" xr:uid="{00000000-0005-0000-0000-0000EE4E0000}"/>
    <cellStyle name="style1489941805459" xfId="18339" xr:uid="{00000000-0005-0000-0000-0000EF4E0000}"/>
    <cellStyle name="style1489941805553" xfId="18340" xr:uid="{00000000-0005-0000-0000-0000F04E0000}"/>
    <cellStyle name="style1489941805647" xfId="18341" xr:uid="{00000000-0005-0000-0000-0000F14E0000}"/>
    <cellStyle name="style1489941805740" xfId="18342" xr:uid="{00000000-0005-0000-0000-0000F24E0000}"/>
    <cellStyle name="style1489941805834" xfId="18343" xr:uid="{00000000-0005-0000-0000-0000F34E0000}"/>
    <cellStyle name="style1489941805928" xfId="18344" xr:uid="{00000000-0005-0000-0000-0000F44E0000}"/>
    <cellStyle name="style1489941806022" xfId="18345" xr:uid="{00000000-0005-0000-0000-0000F54E0000}"/>
    <cellStyle name="style1489941806132" xfId="18346" xr:uid="{00000000-0005-0000-0000-0000F64E0000}"/>
    <cellStyle name="style1489941806226" xfId="18347" xr:uid="{00000000-0005-0000-0000-0000F74E0000}"/>
    <cellStyle name="style1489941806320" xfId="18348" xr:uid="{00000000-0005-0000-0000-0000F84E0000}"/>
    <cellStyle name="style1489941806429" xfId="18349" xr:uid="{00000000-0005-0000-0000-0000F94E0000}"/>
    <cellStyle name="style1489941806507" xfId="18350" xr:uid="{00000000-0005-0000-0000-0000FA4E0000}"/>
    <cellStyle name="style1489941806614" xfId="18351" xr:uid="{00000000-0005-0000-0000-0000FB4E0000}"/>
    <cellStyle name="style1489941806695" xfId="18352" xr:uid="{00000000-0005-0000-0000-0000FC4E0000}"/>
    <cellStyle name="style1489941806789" xfId="18353" xr:uid="{00000000-0005-0000-0000-0000FD4E0000}"/>
    <cellStyle name="style1489941806867" xfId="18354" xr:uid="{00000000-0005-0000-0000-0000FE4E0000}"/>
    <cellStyle name="style1489941806976" xfId="18355" xr:uid="{00000000-0005-0000-0000-0000FF4E0000}"/>
    <cellStyle name="style1489941807070" xfId="18356" xr:uid="{00000000-0005-0000-0000-0000004F0000}"/>
    <cellStyle name="style1489941807149" xfId="18357" xr:uid="{00000000-0005-0000-0000-0000014F0000}"/>
    <cellStyle name="style1489941807227" xfId="18358" xr:uid="{00000000-0005-0000-0000-0000024F0000}"/>
    <cellStyle name="style1489941807305" xfId="18359" xr:uid="{00000000-0005-0000-0000-0000034F0000}"/>
    <cellStyle name="style1489941807384" xfId="18360" xr:uid="{00000000-0005-0000-0000-0000044F0000}"/>
    <cellStyle name="style1489941807462" xfId="18361" xr:uid="{00000000-0005-0000-0000-0000054F0000}"/>
    <cellStyle name="style1489941807540" xfId="18362" xr:uid="{00000000-0005-0000-0000-0000064F0000}"/>
    <cellStyle name="style1489941807626" xfId="18363" xr:uid="{00000000-0005-0000-0000-0000074F0000}"/>
    <cellStyle name="style1489941807696" xfId="18364" xr:uid="{00000000-0005-0000-0000-0000084F0000}"/>
    <cellStyle name="style1489941807774" xfId="18365" xr:uid="{00000000-0005-0000-0000-0000094F0000}"/>
    <cellStyle name="style1489941807868" xfId="18366" xr:uid="{00000000-0005-0000-0000-00000A4F0000}"/>
    <cellStyle name="style1489941807946" xfId="18367" xr:uid="{00000000-0005-0000-0000-00000B4F0000}"/>
    <cellStyle name="style1489941849630" xfId="18368" xr:uid="{00000000-0005-0000-0000-00000C4F0000}"/>
    <cellStyle name="style1489941849740" xfId="18369" xr:uid="{00000000-0005-0000-0000-00000D4F0000}"/>
    <cellStyle name="style1489941849853" xfId="18370" xr:uid="{00000000-0005-0000-0000-00000E4F0000}"/>
    <cellStyle name="style1489941849943" xfId="18371" xr:uid="{00000000-0005-0000-0000-00000F4F0000}"/>
    <cellStyle name="style1489941850037" xfId="18372" xr:uid="{00000000-0005-0000-0000-0000104F0000}"/>
    <cellStyle name="style1489941850146" xfId="18373" xr:uid="{00000000-0005-0000-0000-0000114F0000}"/>
    <cellStyle name="style1489941850255" xfId="18374" xr:uid="{00000000-0005-0000-0000-0000124F0000}"/>
    <cellStyle name="style1489941850376" xfId="18375" xr:uid="{00000000-0005-0000-0000-0000134F0000}"/>
    <cellStyle name="style1489941850476" xfId="18376" xr:uid="{00000000-0005-0000-0000-0000144F0000}"/>
    <cellStyle name="style1489941850569" xfId="18377" xr:uid="{00000000-0005-0000-0000-0000154F0000}"/>
    <cellStyle name="style1489941850648" xfId="18378" xr:uid="{00000000-0005-0000-0000-0000164F0000}"/>
    <cellStyle name="style1489941850741" xfId="18379" xr:uid="{00000000-0005-0000-0000-0000174F0000}"/>
    <cellStyle name="style1489941850835" xfId="18380" xr:uid="{00000000-0005-0000-0000-0000184F0000}"/>
    <cellStyle name="style1489941850929" xfId="18381" xr:uid="{00000000-0005-0000-0000-0000194F0000}"/>
    <cellStyle name="style1489941851038" xfId="18382" xr:uid="{00000000-0005-0000-0000-00001A4F0000}"/>
    <cellStyle name="style1489941851132" xfId="18383" xr:uid="{00000000-0005-0000-0000-00001B4F0000}"/>
    <cellStyle name="style1489941851242" xfId="18384" xr:uid="{00000000-0005-0000-0000-00001C4F0000}"/>
    <cellStyle name="style1489941851351" xfId="18385" xr:uid="{00000000-0005-0000-0000-00001D4F0000}"/>
    <cellStyle name="style1489941851460" xfId="18386" xr:uid="{00000000-0005-0000-0000-00001E4F0000}"/>
    <cellStyle name="style1489941851585" xfId="18387" xr:uid="{00000000-0005-0000-0000-00001F4F0000}"/>
    <cellStyle name="style1489941892908" xfId="18388" xr:uid="{00000000-0005-0000-0000-0000204F0000}"/>
    <cellStyle name="style1489941893018" xfId="18389" xr:uid="{00000000-0005-0000-0000-0000214F0000}"/>
    <cellStyle name="style1489941893113" xfId="18390" xr:uid="{00000000-0005-0000-0000-0000224F0000}"/>
    <cellStyle name="style1489941893206" xfId="18391" xr:uid="{00000000-0005-0000-0000-0000234F0000}"/>
    <cellStyle name="style1489941893300" xfId="18392" xr:uid="{00000000-0005-0000-0000-0000244F0000}"/>
    <cellStyle name="style1489941893363" xfId="18393" xr:uid="{00000000-0005-0000-0000-0000254F0000}"/>
    <cellStyle name="style1489941893441" xfId="18394" xr:uid="{00000000-0005-0000-0000-0000264F0000}"/>
    <cellStyle name="style1489941893535" xfId="18395" xr:uid="{00000000-0005-0000-0000-0000274F0000}"/>
    <cellStyle name="style1489941893627" xfId="18396" xr:uid="{00000000-0005-0000-0000-0000284F0000}"/>
    <cellStyle name="style1489941893721" xfId="18397" xr:uid="{00000000-0005-0000-0000-0000294F0000}"/>
    <cellStyle name="style1489941893815" xfId="18398" xr:uid="{00000000-0005-0000-0000-00002A4F0000}"/>
    <cellStyle name="style1489941893893" xfId="18399" xr:uid="{00000000-0005-0000-0000-00002B4F0000}"/>
    <cellStyle name="style1489941894002" xfId="18400" xr:uid="{00000000-0005-0000-0000-00002C4F0000}"/>
    <cellStyle name="style1489941894103" xfId="18401" xr:uid="{00000000-0005-0000-0000-00002D4F0000}"/>
    <cellStyle name="style1489941894191" xfId="18402" xr:uid="{00000000-0005-0000-0000-00002E4F0000}"/>
    <cellStyle name="style1489941894269" xfId="18403" xr:uid="{00000000-0005-0000-0000-00002F4F0000}"/>
    <cellStyle name="style1489941894363" xfId="18404" xr:uid="{00000000-0005-0000-0000-0000304F0000}"/>
    <cellStyle name="style1489941894457" xfId="18405" xr:uid="{00000000-0005-0000-0000-0000314F0000}"/>
    <cellStyle name="style1489941894551" xfId="18406" xr:uid="{00000000-0005-0000-0000-0000324F0000}"/>
    <cellStyle name="style1489941894644" xfId="18407" xr:uid="{00000000-0005-0000-0000-0000334F0000}"/>
    <cellStyle name="style1489941894738" xfId="18408" xr:uid="{00000000-0005-0000-0000-0000344F0000}"/>
    <cellStyle name="style1489941894848" xfId="18409" xr:uid="{00000000-0005-0000-0000-0000354F0000}"/>
    <cellStyle name="style1489941894941" xfId="18410" xr:uid="{00000000-0005-0000-0000-0000364F0000}"/>
    <cellStyle name="style1489941895019" xfId="18411" xr:uid="{00000000-0005-0000-0000-0000374F0000}"/>
    <cellStyle name="style1489941895124" xfId="18412" xr:uid="{00000000-0005-0000-0000-0000384F0000}"/>
    <cellStyle name="style1489941895208" xfId="18413" xr:uid="{00000000-0005-0000-0000-0000394F0000}"/>
    <cellStyle name="style1489941895286" xfId="18414" xr:uid="{00000000-0005-0000-0000-00003A4F0000}"/>
    <cellStyle name="style1489941895380" xfId="18415" xr:uid="{00000000-0005-0000-0000-00003B4F0000}"/>
    <cellStyle name="style1489941895474" xfId="18416" xr:uid="{00000000-0005-0000-0000-00003C4F0000}"/>
    <cellStyle name="style1489941895567" xfId="18417" xr:uid="{00000000-0005-0000-0000-00003D4F0000}"/>
    <cellStyle name="style1489941895646" xfId="18418" xr:uid="{00000000-0005-0000-0000-00003E4F0000}"/>
    <cellStyle name="style1489941895739" xfId="18419" xr:uid="{00000000-0005-0000-0000-00003F4F0000}"/>
    <cellStyle name="style1489941895849" xfId="18420" xr:uid="{00000000-0005-0000-0000-0000404F0000}"/>
    <cellStyle name="style1489941895927" xfId="18421" xr:uid="{00000000-0005-0000-0000-0000414F0000}"/>
    <cellStyle name="style1489941896021" xfId="18422" xr:uid="{00000000-0005-0000-0000-0000424F0000}"/>
    <cellStyle name="style1489941896132" xfId="18423" xr:uid="{00000000-0005-0000-0000-0000434F0000}"/>
    <cellStyle name="style1489941937792" xfId="18424" xr:uid="{00000000-0005-0000-0000-0000444F0000}"/>
    <cellStyle name="style1489941937890" xfId="18425" xr:uid="{00000000-0005-0000-0000-0000454F0000}"/>
    <cellStyle name="style1489941937983" xfId="18426" xr:uid="{00000000-0005-0000-0000-0000464F0000}"/>
    <cellStyle name="style1489941938077" xfId="18427" xr:uid="{00000000-0005-0000-0000-0000474F0000}"/>
    <cellStyle name="style1489941938171" xfId="18428" xr:uid="{00000000-0005-0000-0000-0000484F0000}"/>
    <cellStyle name="style1489941938249" xfId="18429" xr:uid="{00000000-0005-0000-0000-0000494F0000}"/>
    <cellStyle name="style1489941938328" xfId="18430" xr:uid="{00000000-0005-0000-0000-00004A4F0000}"/>
    <cellStyle name="style1489941938422" xfId="18431" xr:uid="{00000000-0005-0000-0000-00004B4F0000}"/>
    <cellStyle name="style1489941938500" xfId="18432" xr:uid="{00000000-0005-0000-0000-00004C4F0000}"/>
    <cellStyle name="style1489941938609" xfId="18433" xr:uid="{00000000-0005-0000-0000-00004D4F0000}"/>
    <cellStyle name="style1489941938688" xfId="18434" xr:uid="{00000000-0005-0000-0000-00004E4F0000}"/>
    <cellStyle name="style1489941938781" xfId="18435" xr:uid="{00000000-0005-0000-0000-00004F4F0000}"/>
    <cellStyle name="style1489941938875" xfId="18436" xr:uid="{00000000-0005-0000-0000-0000504F0000}"/>
    <cellStyle name="style1489941938969" xfId="18437" xr:uid="{00000000-0005-0000-0000-0000514F0000}"/>
    <cellStyle name="style1489941939047" xfId="18438" xr:uid="{00000000-0005-0000-0000-0000524F0000}"/>
    <cellStyle name="style1489941939141" xfId="18439" xr:uid="{00000000-0005-0000-0000-0000534F0000}"/>
    <cellStyle name="style1489941939250" xfId="18440" xr:uid="{00000000-0005-0000-0000-0000544F0000}"/>
    <cellStyle name="style1489941939344" xfId="18441" xr:uid="{00000000-0005-0000-0000-0000554F0000}"/>
    <cellStyle name="style1489941939438" xfId="18442" xr:uid="{00000000-0005-0000-0000-0000564F0000}"/>
    <cellStyle name="style1489941939532" xfId="18443" xr:uid="{00000000-0005-0000-0000-0000574F0000}"/>
    <cellStyle name="style1489941939626" xfId="18444" xr:uid="{00000000-0005-0000-0000-0000584F0000}"/>
    <cellStyle name="style1489941939719" xfId="18445" xr:uid="{00000000-0005-0000-0000-0000594F0000}"/>
    <cellStyle name="style1489941939797" xfId="18446" xr:uid="{00000000-0005-0000-0000-00005A4F0000}"/>
    <cellStyle name="style1489941939877" xfId="18447" xr:uid="{00000000-0005-0000-0000-00005B4F0000}"/>
    <cellStyle name="style1489941939971" xfId="18448" xr:uid="{00000000-0005-0000-0000-00005C4F0000}"/>
    <cellStyle name="style1489941940064" xfId="18449" xr:uid="{00000000-0005-0000-0000-00005D4F0000}"/>
    <cellStyle name="style1489941940142" xfId="18450" xr:uid="{00000000-0005-0000-0000-00005E4F0000}"/>
    <cellStyle name="style1489941940252" xfId="18451" xr:uid="{00000000-0005-0000-0000-00005F4F0000}"/>
    <cellStyle name="style1489941940357" xfId="18452" xr:uid="{00000000-0005-0000-0000-0000604F0000}"/>
    <cellStyle name="style1489941940440" xfId="18453" xr:uid="{00000000-0005-0000-0000-0000614F0000}"/>
    <cellStyle name="style1489941940534" xfId="18454" xr:uid="{00000000-0005-0000-0000-0000624F0000}"/>
    <cellStyle name="style1489941940612" xfId="18455" xr:uid="{00000000-0005-0000-0000-0000634F0000}"/>
    <cellStyle name="style1489941940721" xfId="18456" xr:uid="{00000000-0005-0000-0000-0000644F0000}"/>
    <cellStyle name="style1489941940815" xfId="18457" xr:uid="{00000000-0005-0000-0000-0000654F0000}"/>
    <cellStyle name="style1489941940894" xfId="18458" xr:uid="{00000000-0005-0000-0000-0000664F0000}"/>
    <cellStyle name="style1489941940988" xfId="18459" xr:uid="{00000000-0005-0000-0000-0000674F0000}"/>
    <cellStyle name="style1489942513655" xfId="20841" xr:uid="{00000000-0005-0000-0000-0000684F0000}"/>
    <cellStyle name="style1489942513780" xfId="20842" xr:uid="{00000000-0005-0000-0000-0000694F0000}"/>
    <cellStyle name="style1489942513889" xfId="20843" xr:uid="{00000000-0005-0000-0000-00006A4F0000}"/>
    <cellStyle name="style1489942514046" xfId="20844" xr:uid="{00000000-0005-0000-0000-00006B4F0000}"/>
    <cellStyle name="style1489942514139" xfId="20845" xr:uid="{00000000-0005-0000-0000-00006C4F0000}"/>
    <cellStyle name="style1489942514249" xfId="20846" xr:uid="{00000000-0005-0000-0000-00006D4F0000}"/>
    <cellStyle name="style1489942514343" xfId="20847" xr:uid="{00000000-0005-0000-0000-00006E4F0000}"/>
    <cellStyle name="style1489942514451" xfId="20848" xr:uid="{00000000-0005-0000-0000-00006F4F0000}"/>
    <cellStyle name="style1489942514545" xfId="20849" xr:uid="{00000000-0005-0000-0000-0000704F0000}"/>
    <cellStyle name="style1489942514656" xfId="20850" xr:uid="{00000000-0005-0000-0000-0000714F0000}"/>
    <cellStyle name="style1489942514797" xfId="20851" xr:uid="{00000000-0005-0000-0000-0000724F0000}"/>
    <cellStyle name="style1489942514905" xfId="20852" xr:uid="{00000000-0005-0000-0000-0000734F0000}"/>
    <cellStyle name="style1489942514983" xfId="20853" xr:uid="{00000000-0005-0000-0000-0000744F0000}"/>
    <cellStyle name="style1489942515108" xfId="20854" xr:uid="{00000000-0005-0000-0000-0000754F0000}"/>
    <cellStyle name="style1489942515187" xfId="20855" xr:uid="{00000000-0005-0000-0000-0000764F0000}"/>
    <cellStyle name="style1489942515296" xfId="20856" xr:uid="{00000000-0005-0000-0000-0000774F0000}"/>
    <cellStyle name="style1489942515421" xfId="20857" xr:uid="{00000000-0005-0000-0000-0000784F0000}"/>
    <cellStyle name="style1489942515499" xfId="20858" xr:uid="{00000000-0005-0000-0000-0000794F0000}"/>
    <cellStyle name="style1489942515609" xfId="20859" xr:uid="{00000000-0005-0000-0000-00007A4F0000}"/>
    <cellStyle name="style1489942515718" xfId="20860" xr:uid="{00000000-0005-0000-0000-00007B4F0000}"/>
    <cellStyle name="style1489942515827" xfId="20861" xr:uid="{00000000-0005-0000-0000-00007C4F0000}"/>
    <cellStyle name="style1489942515937" xfId="20862" xr:uid="{00000000-0005-0000-0000-00007D4F0000}"/>
    <cellStyle name="style1489942516062" xfId="20863" xr:uid="{00000000-0005-0000-0000-00007E4F0000}"/>
    <cellStyle name="style1489942516171" xfId="20864" xr:uid="{00000000-0005-0000-0000-00007F4F0000}"/>
    <cellStyle name="style1489942516265" xfId="20865" xr:uid="{00000000-0005-0000-0000-0000804F0000}"/>
    <cellStyle name="style1489942516374" xfId="20866" xr:uid="{00000000-0005-0000-0000-0000814F0000}"/>
    <cellStyle name="style1489942516469" xfId="20867" xr:uid="{00000000-0005-0000-0000-0000824F0000}"/>
    <cellStyle name="style1489942516548" xfId="20868" xr:uid="{00000000-0005-0000-0000-0000834F0000}"/>
    <cellStyle name="style1489942516657" xfId="20869" xr:uid="{00000000-0005-0000-0000-0000844F0000}"/>
    <cellStyle name="style1489942516766" xfId="20870" xr:uid="{00000000-0005-0000-0000-0000854F0000}"/>
    <cellStyle name="style1489942516954" xfId="20871" xr:uid="{00000000-0005-0000-0000-0000864F0000}"/>
    <cellStyle name="style1489942517032" xfId="20872" xr:uid="{00000000-0005-0000-0000-0000874F0000}"/>
    <cellStyle name="style1489942557650" xfId="20873" xr:uid="{00000000-0005-0000-0000-0000884F0000}"/>
    <cellStyle name="style1489942557760" xfId="20874" xr:uid="{00000000-0005-0000-0000-0000894F0000}"/>
    <cellStyle name="style1489942557853" xfId="20875" xr:uid="{00000000-0005-0000-0000-00008A4F0000}"/>
    <cellStyle name="style1489942557947" xfId="20876" xr:uid="{00000000-0005-0000-0000-00008B4F0000}"/>
    <cellStyle name="style1489942558041" xfId="20877" xr:uid="{00000000-0005-0000-0000-00008C4F0000}"/>
    <cellStyle name="style1489942558136" xfId="20878" xr:uid="{00000000-0005-0000-0000-00008D4F0000}"/>
    <cellStyle name="style1489942558230" xfId="20879" xr:uid="{00000000-0005-0000-0000-00008E4F0000}"/>
    <cellStyle name="style1489942558323" xfId="20880" xr:uid="{00000000-0005-0000-0000-00008F4F0000}"/>
    <cellStyle name="style1489942558417" xfId="20881" xr:uid="{00000000-0005-0000-0000-0000904F0000}"/>
    <cellStyle name="style1489942558526" xfId="20882" xr:uid="{00000000-0005-0000-0000-0000914F0000}"/>
    <cellStyle name="style1489942558652" xfId="20883" xr:uid="{00000000-0005-0000-0000-0000924F0000}"/>
    <cellStyle name="style1489942558761" xfId="20884" xr:uid="{00000000-0005-0000-0000-0000934F0000}"/>
    <cellStyle name="style1489942558839" xfId="20885" xr:uid="{00000000-0005-0000-0000-0000944F0000}"/>
    <cellStyle name="style1489942558948" xfId="20886" xr:uid="{00000000-0005-0000-0000-0000954F0000}"/>
    <cellStyle name="style1489942559027" xfId="20887" xr:uid="{00000000-0005-0000-0000-0000964F0000}"/>
    <cellStyle name="style1489942559130" xfId="20888" xr:uid="{00000000-0005-0000-0000-0000974F0000}"/>
    <cellStyle name="style1489942559246" xfId="20889" xr:uid="{00000000-0005-0000-0000-0000984F0000}"/>
    <cellStyle name="style1489942559356" xfId="20890" xr:uid="{00000000-0005-0000-0000-0000994F0000}"/>
    <cellStyle name="style1489942559465" xfId="20891" xr:uid="{00000000-0005-0000-0000-00009A4F0000}"/>
    <cellStyle name="style1489942559575" xfId="20892" xr:uid="{00000000-0005-0000-0000-00009B4F0000}"/>
    <cellStyle name="style1489942559667" xfId="20893" xr:uid="{00000000-0005-0000-0000-00009C4F0000}"/>
    <cellStyle name="style1489942559761" xfId="20894" xr:uid="{00000000-0005-0000-0000-00009D4F0000}"/>
    <cellStyle name="style1489942559855" xfId="20895" xr:uid="{00000000-0005-0000-0000-00009E4F0000}"/>
    <cellStyle name="style1489942559949" xfId="20896" xr:uid="{00000000-0005-0000-0000-00009F4F0000}"/>
    <cellStyle name="style1489942560042" xfId="20897" xr:uid="{00000000-0005-0000-0000-0000A04F0000}"/>
    <cellStyle name="style1489942560140" xfId="20898" xr:uid="{00000000-0005-0000-0000-0000A14F0000}"/>
    <cellStyle name="style1489942560231" xfId="20899" xr:uid="{00000000-0005-0000-0000-0000A24F0000}"/>
    <cellStyle name="style1489942560309" xfId="20900" xr:uid="{00000000-0005-0000-0000-0000A34F0000}"/>
    <cellStyle name="style1489942560403" xfId="20901" xr:uid="{00000000-0005-0000-0000-0000A44F0000}"/>
    <cellStyle name="style1489942560497" xfId="20902" xr:uid="{00000000-0005-0000-0000-0000A54F0000}"/>
    <cellStyle name="style1489942560653" xfId="20903" xr:uid="{00000000-0005-0000-0000-0000A64F0000}"/>
    <cellStyle name="style1489942560747" xfId="20904" xr:uid="{00000000-0005-0000-0000-0000A74F0000}"/>
    <cellStyle name="style1489942599929" xfId="20905" xr:uid="{00000000-0005-0000-0000-0000A84F0000}"/>
    <cellStyle name="style1489942600038" xfId="20906" xr:uid="{00000000-0005-0000-0000-0000A94F0000}"/>
    <cellStyle name="style1489942600132" xfId="20907" xr:uid="{00000000-0005-0000-0000-0000AA4F0000}"/>
    <cellStyle name="style1489942600226" xfId="20908" xr:uid="{00000000-0005-0000-0000-0000AB4F0000}"/>
    <cellStyle name="style1489942600335" xfId="20909" xr:uid="{00000000-0005-0000-0000-0000AC4F0000}"/>
    <cellStyle name="style1489942600429" xfId="20910" xr:uid="{00000000-0005-0000-0000-0000AD4F0000}"/>
    <cellStyle name="style1489942600523" xfId="20911" xr:uid="{00000000-0005-0000-0000-0000AE4F0000}"/>
    <cellStyle name="style1489942600616" xfId="20912" xr:uid="{00000000-0005-0000-0000-0000AF4F0000}"/>
    <cellStyle name="style1489942600710" xfId="20913" xr:uid="{00000000-0005-0000-0000-0000B04F0000}"/>
    <cellStyle name="style1489942600827" xfId="20914" xr:uid="{00000000-0005-0000-0000-0000B14F0000}"/>
    <cellStyle name="style1489942600945" xfId="20915" xr:uid="{00000000-0005-0000-0000-0000B24F0000}"/>
    <cellStyle name="style1489942601038" xfId="20916" xr:uid="{00000000-0005-0000-0000-0000B34F0000}"/>
    <cellStyle name="style1489942601116" xfId="20917" xr:uid="{00000000-0005-0000-0000-0000B44F0000}"/>
    <cellStyle name="style1489942601226" xfId="20918" xr:uid="{00000000-0005-0000-0000-0000B54F0000}"/>
    <cellStyle name="style1489942601304" xfId="20919" xr:uid="{00000000-0005-0000-0000-0000B64F0000}"/>
    <cellStyle name="style1489942601398" xfId="20920" xr:uid="{00000000-0005-0000-0000-0000B74F0000}"/>
    <cellStyle name="style1489942601523" xfId="20921" xr:uid="{00000000-0005-0000-0000-0000B84F0000}"/>
    <cellStyle name="style1489942601617" xfId="20922" xr:uid="{00000000-0005-0000-0000-0000B94F0000}"/>
    <cellStyle name="style1489942601711" xfId="20923" xr:uid="{00000000-0005-0000-0000-0000BA4F0000}"/>
    <cellStyle name="style1489942601820" xfId="20924" xr:uid="{00000000-0005-0000-0000-0000BB4F0000}"/>
    <cellStyle name="style1489942601931" xfId="20925" xr:uid="{00000000-0005-0000-0000-0000BC4F0000}"/>
    <cellStyle name="style1489942602009" xfId="20926" xr:uid="{00000000-0005-0000-0000-0000BD4F0000}"/>
    <cellStyle name="style1489942602102" xfId="20927" xr:uid="{00000000-0005-0000-0000-0000BE4F0000}"/>
    <cellStyle name="style1489942602196" xfId="20928" xr:uid="{00000000-0005-0000-0000-0000BF4F0000}"/>
    <cellStyle name="style1489942602290" xfId="20929" xr:uid="{00000000-0005-0000-0000-0000C04F0000}"/>
    <cellStyle name="style1489942602399" xfId="20930" xr:uid="{00000000-0005-0000-0000-0000C14F0000}"/>
    <cellStyle name="style1489942602493" xfId="20931" xr:uid="{00000000-0005-0000-0000-0000C24F0000}"/>
    <cellStyle name="style1489942602571" xfId="20932" xr:uid="{00000000-0005-0000-0000-0000C34F0000}"/>
    <cellStyle name="style1489942602649" xfId="20933" xr:uid="{00000000-0005-0000-0000-0000C44F0000}"/>
    <cellStyle name="style1489942602759" xfId="20934" xr:uid="{00000000-0005-0000-0000-0000C54F0000}"/>
    <cellStyle name="style1489942602932" xfId="20935" xr:uid="{00000000-0005-0000-0000-0000C64F0000}"/>
    <cellStyle name="style1489942603010" xfId="20936" xr:uid="{00000000-0005-0000-0000-0000C74F0000}"/>
    <cellStyle name="style1489942672812" xfId="20937" xr:uid="{00000000-0005-0000-0000-0000C84F0000}"/>
    <cellStyle name="style1489942672937" xfId="20938" xr:uid="{00000000-0005-0000-0000-0000C94F0000}"/>
    <cellStyle name="style1489942673046" xfId="20939" xr:uid="{00000000-0005-0000-0000-0000CA4F0000}"/>
    <cellStyle name="style1489942673156" xfId="20940" xr:uid="{00000000-0005-0000-0000-0000CB4F0000}"/>
    <cellStyle name="style1489942673265" xfId="20941" xr:uid="{00000000-0005-0000-0000-0000CC4F0000}"/>
    <cellStyle name="style1489942673359" xfId="20942" xr:uid="{00000000-0005-0000-0000-0000CD4F0000}"/>
    <cellStyle name="style1489942673453" xfId="20943" xr:uid="{00000000-0005-0000-0000-0000CE4F0000}"/>
    <cellStyle name="style1489942673563" xfId="20944" xr:uid="{00000000-0005-0000-0000-0000CF4F0000}"/>
    <cellStyle name="style1489942673657" xfId="20945" xr:uid="{00000000-0005-0000-0000-0000D04F0000}"/>
    <cellStyle name="style1489942673751" xfId="20946" xr:uid="{00000000-0005-0000-0000-0000D14F0000}"/>
    <cellStyle name="style1489942673845" xfId="20947" xr:uid="{00000000-0005-0000-0000-0000D24F0000}"/>
    <cellStyle name="style1489942673938" xfId="20948" xr:uid="{00000000-0005-0000-0000-0000D34F0000}"/>
    <cellStyle name="style1489942674064" xfId="20949" xr:uid="{00000000-0005-0000-0000-0000D44F0000}"/>
    <cellStyle name="style1489942674173" xfId="20950" xr:uid="{00000000-0005-0000-0000-0000D54F0000}"/>
    <cellStyle name="style1489942674282" xfId="20951" xr:uid="{00000000-0005-0000-0000-0000D64F0000}"/>
    <cellStyle name="style1489942674392" xfId="20952" xr:uid="{00000000-0005-0000-0000-0000D74F0000}"/>
    <cellStyle name="style1489942674501" xfId="20953" xr:uid="{00000000-0005-0000-0000-0000D84F0000}"/>
    <cellStyle name="style1489942674627" xfId="20954" xr:uid="{00000000-0005-0000-0000-0000D94F0000}"/>
    <cellStyle name="style1489942674737" xfId="20955" xr:uid="{00000000-0005-0000-0000-0000DA4F0000}"/>
    <cellStyle name="style1489942674846" xfId="20956" xr:uid="{00000000-0005-0000-0000-0000DB4F0000}"/>
    <cellStyle name="style1489942674955" xfId="20957" xr:uid="{00000000-0005-0000-0000-0000DC4F0000}"/>
    <cellStyle name="style1489942675064" xfId="20958" xr:uid="{00000000-0005-0000-0000-0000DD4F0000}"/>
    <cellStyle name="style1489942675205" xfId="20959" xr:uid="{00000000-0005-0000-0000-0000DE4F0000}"/>
    <cellStyle name="style1489942675314" xfId="20960" xr:uid="{00000000-0005-0000-0000-0000DF4F0000}"/>
    <cellStyle name="style1489942675423" xfId="20961" xr:uid="{00000000-0005-0000-0000-0000E04F0000}"/>
    <cellStyle name="style1489942675517" xfId="20962" xr:uid="{00000000-0005-0000-0000-0000E14F0000}"/>
    <cellStyle name="style1489942675628" xfId="20963" xr:uid="{00000000-0005-0000-0000-0000E24F0000}"/>
    <cellStyle name="style1489942675768" xfId="20964" xr:uid="{00000000-0005-0000-0000-0000E34F0000}"/>
    <cellStyle name="style1489942675862" xfId="20965" xr:uid="{00000000-0005-0000-0000-0000E44F0000}"/>
    <cellStyle name="style1489942675971" xfId="20966" xr:uid="{00000000-0005-0000-0000-0000E54F0000}"/>
    <cellStyle name="style1489942676081" xfId="20967" xr:uid="{00000000-0005-0000-0000-0000E64F0000}"/>
    <cellStyle name="style1489942715937" xfId="20968" xr:uid="{00000000-0005-0000-0000-0000E74F0000}"/>
    <cellStyle name="style1489942716031" xfId="20969" xr:uid="{00000000-0005-0000-0000-0000E84F0000}"/>
    <cellStyle name="style1489942716124" xfId="20970" xr:uid="{00000000-0005-0000-0000-0000E94F0000}"/>
    <cellStyle name="style1489942716218" xfId="20971" xr:uid="{00000000-0005-0000-0000-0000EA4F0000}"/>
    <cellStyle name="style1489942716327" xfId="20972" xr:uid="{00000000-0005-0000-0000-0000EB4F0000}"/>
    <cellStyle name="style1489942716437" xfId="20973" xr:uid="{00000000-0005-0000-0000-0000EC4F0000}"/>
    <cellStyle name="style1489942716530" xfId="20974" xr:uid="{00000000-0005-0000-0000-0000ED4F0000}"/>
    <cellStyle name="style1489942716608" xfId="20975" xr:uid="{00000000-0005-0000-0000-0000EE4F0000}"/>
    <cellStyle name="style1489942716702" xfId="20976" xr:uid="{00000000-0005-0000-0000-0000EF4F0000}"/>
    <cellStyle name="style1489942716797" xfId="20977" xr:uid="{00000000-0005-0000-0000-0000F04F0000}"/>
    <cellStyle name="style1489942716891" xfId="20978" xr:uid="{00000000-0005-0000-0000-0000F14F0000}"/>
    <cellStyle name="style1489942716985" xfId="20979" xr:uid="{00000000-0005-0000-0000-0000F24F0000}"/>
    <cellStyle name="style1489942717078" xfId="20980" xr:uid="{00000000-0005-0000-0000-0000F34F0000}"/>
    <cellStyle name="style1489942717172" xfId="20981" xr:uid="{00000000-0005-0000-0000-0000F44F0000}"/>
    <cellStyle name="style1489942717290" xfId="20982" xr:uid="{00000000-0005-0000-0000-0000F54F0000}"/>
    <cellStyle name="style1489942717391" xfId="20983" xr:uid="{00000000-0005-0000-0000-0000F64F0000}"/>
    <cellStyle name="style1489942717484" xfId="20984" xr:uid="{00000000-0005-0000-0000-0000F74F0000}"/>
    <cellStyle name="style1489942717594" xfId="20985" xr:uid="{00000000-0005-0000-0000-0000F84F0000}"/>
    <cellStyle name="style1489942717688" xfId="20986" xr:uid="{00000000-0005-0000-0000-0000F94F0000}"/>
    <cellStyle name="style1489942717797" xfId="20987" xr:uid="{00000000-0005-0000-0000-0000FA4F0000}"/>
    <cellStyle name="style1489942717892" xfId="20988" xr:uid="{00000000-0005-0000-0000-0000FB4F0000}"/>
    <cellStyle name="style1489942718001" xfId="20989" xr:uid="{00000000-0005-0000-0000-0000FC4F0000}"/>
    <cellStyle name="style1489942718095" xfId="20990" xr:uid="{00000000-0005-0000-0000-0000FD4F0000}"/>
    <cellStyle name="style1489942718189" xfId="20991" xr:uid="{00000000-0005-0000-0000-0000FE4F0000}"/>
    <cellStyle name="style1489942718297" xfId="20992" xr:uid="{00000000-0005-0000-0000-0000FF4F0000}"/>
    <cellStyle name="style1489942718392" xfId="20993" xr:uid="{00000000-0005-0000-0000-000000500000}"/>
    <cellStyle name="style1489942718501" xfId="20994" xr:uid="{00000000-0005-0000-0000-000001500000}"/>
    <cellStyle name="style1489942718642" xfId="20995" xr:uid="{00000000-0005-0000-0000-000002500000}"/>
    <cellStyle name="style1489942718736" xfId="20996" xr:uid="{00000000-0005-0000-0000-000003500000}"/>
    <cellStyle name="style1489942718846" xfId="20997" xr:uid="{00000000-0005-0000-0000-000004500000}"/>
    <cellStyle name="style1489942718924" xfId="20998" xr:uid="{00000000-0005-0000-0000-000005500000}"/>
    <cellStyle name="style1489942719049" xfId="20999" xr:uid="{00000000-0005-0000-0000-000006500000}"/>
    <cellStyle name="style1489942719127" xfId="21000" xr:uid="{00000000-0005-0000-0000-000007500000}"/>
    <cellStyle name="style1489942719205" xfId="21001" xr:uid="{00000000-0005-0000-0000-000008500000}"/>
    <cellStyle name="style1489942719284" xfId="21002" xr:uid="{00000000-0005-0000-0000-000009500000}"/>
    <cellStyle name="style1489942719362" xfId="21003" xr:uid="{00000000-0005-0000-0000-00000A500000}"/>
    <cellStyle name="style1489942719440" xfId="21004" xr:uid="{00000000-0005-0000-0000-00000B500000}"/>
    <cellStyle name="style1489942719534" xfId="21005" xr:uid="{00000000-0005-0000-0000-00000C500000}"/>
    <cellStyle name="style1489942719612" xfId="21006" xr:uid="{00000000-0005-0000-0000-00000D500000}"/>
    <cellStyle name="style1489942719768" xfId="21007" xr:uid="{00000000-0005-0000-0000-00000E500000}"/>
    <cellStyle name="style1489942719847" xfId="21008" xr:uid="{00000000-0005-0000-0000-00000F500000}"/>
    <cellStyle name="style1489942719940" xfId="21009" xr:uid="{00000000-0005-0000-0000-000010500000}"/>
    <cellStyle name="style1489942720018" xfId="21010" xr:uid="{00000000-0005-0000-0000-000011500000}"/>
    <cellStyle name="style1489942759373" xfId="21011" xr:uid="{00000000-0005-0000-0000-000012500000}"/>
    <cellStyle name="style1489942759467" xfId="21012" xr:uid="{00000000-0005-0000-0000-000013500000}"/>
    <cellStyle name="style1489942759560" xfId="21013" xr:uid="{00000000-0005-0000-0000-000014500000}"/>
    <cellStyle name="style1489942759669" xfId="21014" xr:uid="{00000000-0005-0000-0000-000015500000}"/>
    <cellStyle name="style1489942759763" xfId="21015" xr:uid="{00000000-0005-0000-0000-000016500000}"/>
    <cellStyle name="style1489942759872" xfId="21016" xr:uid="{00000000-0005-0000-0000-000017500000}"/>
    <cellStyle name="style1489942759951" xfId="21017" xr:uid="{00000000-0005-0000-0000-000018500000}"/>
    <cellStyle name="style1489942760045" xfId="21018" xr:uid="{00000000-0005-0000-0000-000019500000}"/>
    <cellStyle name="style1489942760139" xfId="21019" xr:uid="{00000000-0005-0000-0000-00001A500000}"/>
    <cellStyle name="style1489942760233" xfId="21020" xr:uid="{00000000-0005-0000-0000-00001B500000}"/>
    <cellStyle name="style1489942760327" xfId="21021" xr:uid="{00000000-0005-0000-0000-00001C500000}"/>
    <cellStyle name="style1489942760420" xfId="21022" xr:uid="{00000000-0005-0000-0000-00001D500000}"/>
    <cellStyle name="style1489942760527" xfId="21023" xr:uid="{00000000-0005-0000-0000-00001E500000}"/>
    <cellStyle name="style1489942760607" xfId="21024" xr:uid="{00000000-0005-0000-0000-00001F500000}"/>
    <cellStyle name="style1489942760717" xfId="21025" xr:uid="{00000000-0005-0000-0000-000020500000}"/>
    <cellStyle name="style1489942760826" xfId="21026" xr:uid="{00000000-0005-0000-0000-000021500000}"/>
    <cellStyle name="style1489942760920" xfId="21027" xr:uid="{00000000-0005-0000-0000-000022500000}"/>
    <cellStyle name="style1489942761014" xfId="21028" xr:uid="{00000000-0005-0000-0000-000023500000}"/>
    <cellStyle name="style1489942761109" xfId="21029" xr:uid="{00000000-0005-0000-0000-000024500000}"/>
    <cellStyle name="style1489942761203" xfId="21030" xr:uid="{00000000-0005-0000-0000-000025500000}"/>
    <cellStyle name="style1489942761297" xfId="21031" xr:uid="{00000000-0005-0000-0000-000026500000}"/>
    <cellStyle name="style1489942761390" xfId="21032" xr:uid="{00000000-0005-0000-0000-000027500000}"/>
    <cellStyle name="style1489942761484" xfId="21033" xr:uid="{00000000-0005-0000-0000-000028500000}"/>
    <cellStyle name="style1489942761578" xfId="21034" xr:uid="{00000000-0005-0000-0000-000029500000}"/>
    <cellStyle name="style1489942761672" xfId="21035" xr:uid="{00000000-0005-0000-0000-00002A500000}"/>
    <cellStyle name="style1489942761765" xfId="21036" xr:uid="{00000000-0005-0000-0000-00002B500000}"/>
    <cellStyle name="style1489942761890" xfId="21037" xr:uid="{00000000-0005-0000-0000-00002C500000}"/>
    <cellStyle name="style1489942761984" xfId="21038" xr:uid="{00000000-0005-0000-0000-00002D500000}"/>
    <cellStyle name="style1489942762094" xfId="21039" xr:uid="{00000000-0005-0000-0000-00002E500000}"/>
    <cellStyle name="style1489942762187" xfId="21040" xr:uid="{00000000-0005-0000-0000-00002F500000}"/>
    <cellStyle name="style1489942762281" xfId="21041" xr:uid="{00000000-0005-0000-0000-000030500000}"/>
    <cellStyle name="style1489942801432" xfId="21042" xr:uid="{00000000-0005-0000-0000-000031500000}"/>
    <cellStyle name="style1489942801541" xfId="21043" xr:uid="{00000000-0005-0000-0000-000032500000}"/>
    <cellStyle name="style1489942801635" xfId="21044" xr:uid="{00000000-0005-0000-0000-000033500000}"/>
    <cellStyle name="style1489942801713" xfId="21045" xr:uid="{00000000-0005-0000-0000-000034500000}"/>
    <cellStyle name="style1489942801823" xfId="21046" xr:uid="{00000000-0005-0000-0000-000035500000}"/>
    <cellStyle name="style1489942801917" xfId="21047" xr:uid="{00000000-0005-0000-0000-000036500000}"/>
    <cellStyle name="style1489942802010" xfId="21048" xr:uid="{00000000-0005-0000-0000-000037500000}"/>
    <cellStyle name="style1489942802104" xfId="21049" xr:uid="{00000000-0005-0000-0000-000038500000}"/>
    <cellStyle name="style1489942802214" xfId="21050" xr:uid="{00000000-0005-0000-0000-000039500000}"/>
    <cellStyle name="style1489942802324" xfId="21051" xr:uid="{00000000-0005-0000-0000-00003A500000}"/>
    <cellStyle name="style1489942802418" xfId="21052" xr:uid="{00000000-0005-0000-0000-00003B500000}"/>
    <cellStyle name="style1489942802512" xfId="21053" xr:uid="{00000000-0005-0000-0000-00003C500000}"/>
    <cellStyle name="style1489942802605" xfId="21054" xr:uid="{00000000-0005-0000-0000-00003D500000}"/>
    <cellStyle name="style1489942802699" xfId="21055" xr:uid="{00000000-0005-0000-0000-00003E500000}"/>
    <cellStyle name="style1489942802809" xfId="21056" xr:uid="{00000000-0005-0000-0000-00003F500000}"/>
    <cellStyle name="style1489942802887" xfId="21057" xr:uid="{00000000-0005-0000-0000-000040500000}"/>
    <cellStyle name="style1489942802980" xfId="21058" xr:uid="{00000000-0005-0000-0000-000041500000}"/>
    <cellStyle name="style1489942803090" xfId="21059" xr:uid="{00000000-0005-0000-0000-000042500000}"/>
    <cellStyle name="style1489942803199" xfId="21060" xr:uid="{00000000-0005-0000-0000-000043500000}"/>
    <cellStyle name="style1489942803293" xfId="21061" xr:uid="{00000000-0005-0000-0000-000044500000}"/>
    <cellStyle name="style1489942803387" xfId="21062" xr:uid="{00000000-0005-0000-0000-000045500000}"/>
    <cellStyle name="style1489942803481" xfId="21063" xr:uid="{00000000-0005-0000-0000-000046500000}"/>
    <cellStyle name="style1489942803574" xfId="21064" xr:uid="{00000000-0005-0000-0000-000047500000}"/>
    <cellStyle name="style1489942803668" xfId="21065" xr:uid="{00000000-0005-0000-0000-000048500000}"/>
    <cellStyle name="style1489942803762" xfId="21066" xr:uid="{00000000-0005-0000-0000-000049500000}"/>
    <cellStyle name="style1489942803857" xfId="21067" xr:uid="{00000000-0005-0000-0000-00004A500000}"/>
    <cellStyle name="style1489942803951" xfId="21068" xr:uid="{00000000-0005-0000-0000-00004B500000}"/>
    <cellStyle name="style1489942804091" xfId="21069" xr:uid="{00000000-0005-0000-0000-00004C500000}"/>
    <cellStyle name="style1489942804201" xfId="21070" xr:uid="{00000000-0005-0000-0000-00004D500000}"/>
    <cellStyle name="style1489942804310" xfId="21071" xr:uid="{00000000-0005-0000-0000-00004E500000}"/>
    <cellStyle name="style1489942804404" xfId="21072" xr:uid="{00000000-0005-0000-0000-00004F500000}"/>
    <cellStyle name="style1489942804513" xfId="21073" xr:uid="{00000000-0005-0000-0000-000050500000}"/>
    <cellStyle name="style1489942804591" xfId="21074" xr:uid="{00000000-0005-0000-0000-000051500000}"/>
    <cellStyle name="style1489942804670" xfId="21075" xr:uid="{00000000-0005-0000-0000-000052500000}"/>
    <cellStyle name="style1489942804748" xfId="21076" xr:uid="{00000000-0005-0000-0000-000053500000}"/>
    <cellStyle name="style1489942804827" xfId="21077" xr:uid="{00000000-0005-0000-0000-000054500000}"/>
    <cellStyle name="style1489942804905" xfId="21078" xr:uid="{00000000-0005-0000-0000-000055500000}"/>
    <cellStyle name="style1489942804983" xfId="21079" xr:uid="{00000000-0005-0000-0000-000056500000}"/>
    <cellStyle name="style1489942805061" xfId="21080" xr:uid="{00000000-0005-0000-0000-000057500000}"/>
    <cellStyle name="style1489942805218" xfId="21081" xr:uid="{00000000-0005-0000-0000-000058500000}"/>
    <cellStyle name="style1489942805316" xfId="21082" xr:uid="{00000000-0005-0000-0000-000059500000}"/>
    <cellStyle name="style1489942805390" xfId="21083" xr:uid="{00000000-0005-0000-0000-00005A500000}"/>
    <cellStyle name="style1489942805468" xfId="21084" xr:uid="{00000000-0005-0000-0000-00005B500000}"/>
    <cellStyle name="style1489942844839" xfId="21085" xr:uid="{00000000-0005-0000-0000-00005C500000}"/>
    <cellStyle name="style1489942844933" xfId="21086" xr:uid="{00000000-0005-0000-0000-00005D500000}"/>
    <cellStyle name="style1489942845034" xfId="21087" xr:uid="{00000000-0005-0000-0000-00005E500000}"/>
    <cellStyle name="style1489942845120" xfId="21088" xr:uid="{00000000-0005-0000-0000-00005F500000}"/>
    <cellStyle name="style1489942845214" xfId="21089" xr:uid="{00000000-0005-0000-0000-000060500000}"/>
    <cellStyle name="style1489942845308" xfId="21090" xr:uid="{00000000-0005-0000-0000-000061500000}"/>
    <cellStyle name="style1489942845402" xfId="21091" xr:uid="{00000000-0005-0000-0000-000062500000}"/>
    <cellStyle name="style1489942845495" xfId="21092" xr:uid="{00000000-0005-0000-0000-000063500000}"/>
    <cellStyle name="style1489942845605" xfId="21093" xr:uid="{00000000-0005-0000-0000-000064500000}"/>
    <cellStyle name="style1489942845715" xfId="21094" xr:uid="{00000000-0005-0000-0000-000065500000}"/>
    <cellStyle name="style1489942845808" xfId="21095" xr:uid="{00000000-0005-0000-0000-000066500000}"/>
    <cellStyle name="style1489942845902" xfId="21096" xr:uid="{00000000-0005-0000-0000-000067500000}"/>
    <cellStyle name="style1489942845996" xfId="21097" xr:uid="{00000000-0005-0000-0000-000068500000}"/>
    <cellStyle name="style1489942846091" xfId="21098" xr:uid="{00000000-0005-0000-0000-000069500000}"/>
    <cellStyle name="style1489942846200" xfId="21099" xr:uid="{00000000-0005-0000-0000-00006A500000}"/>
    <cellStyle name="style1489942846294" xfId="21100" xr:uid="{00000000-0005-0000-0000-00006B500000}"/>
    <cellStyle name="style1489942846388" xfId="21101" xr:uid="{00000000-0005-0000-0000-00006C500000}"/>
    <cellStyle name="style1489942846466" xfId="21102" xr:uid="{00000000-0005-0000-0000-00006D500000}"/>
    <cellStyle name="style1489942846591" xfId="21103" xr:uid="{00000000-0005-0000-0000-00006E500000}"/>
    <cellStyle name="style1489942846685" xfId="21104" xr:uid="{00000000-0005-0000-0000-00006F500000}"/>
    <cellStyle name="style1489942846778" xfId="21105" xr:uid="{00000000-0005-0000-0000-000070500000}"/>
    <cellStyle name="style1489942846872" xfId="21106" xr:uid="{00000000-0005-0000-0000-000071500000}"/>
    <cellStyle name="style1489942846966" xfId="21107" xr:uid="{00000000-0005-0000-0000-000072500000}"/>
    <cellStyle name="style1489942847067" xfId="21108" xr:uid="{00000000-0005-0000-0000-000073500000}"/>
    <cellStyle name="style1489942847154" xfId="21109" xr:uid="{00000000-0005-0000-0000-000074500000}"/>
    <cellStyle name="style1489942847247" xfId="21110" xr:uid="{00000000-0005-0000-0000-000075500000}"/>
    <cellStyle name="style1489942847341" xfId="21111" xr:uid="{00000000-0005-0000-0000-000076500000}"/>
    <cellStyle name="style1489942847451" xfId="21112" xr:uid="{00000000-0005-0000-0000-000077500000}"/>
    <cellStyle name="style1489942847544" xfId="21113" xr:uid="{00000000-0005-0000-0000-000078500000}"/>
    <cellStyle name="style1489942847639" xfId="21114" xr:uid="{00000000-0005-0000-0000-000079500000}"/>
    <cellStyle name="style1489942847748" xfId="21115" xr:uid="{00000000-0005-0000-0000-00007A500000}"/>
    <cellStyle name="style1489942847858" xfId="21116" xr:uid="{00000000-0005-0000-0000-00007B500000}"/>
    <cellStyle name="style1489942847936" xfId="21117" xr:uid="{00000000-0005-0000-0000-00007C500000}"/>
    <cellStyle name="style1489942847998" xfId="21118" xr:uid="{00000000-0005-0000-0000-00007D500000}"/>
    <cellStyle name="style1489942848091" xfId="21119" xr:uid="{00000000-0005-0000-0000-00007E500000}"/>
    <cellStyle name="style1489942848170" xfId="21120" xr:uid="{00000000-0005-0000-0000-00007F500000}"/>
    <cellStyle name="style1489942848248" xfId="21121" xr:uid="{00000000-0005-0000-0000-000080500000}"/>
    <cellStyle name="style1489942848326" xfId="21122" xr:uid="{00000000-0005-0000-0000-000081500000}"/>
    <cellStyle name="style1489942848404" xfId="21123" xr:uid="{00000000-0005-0000-0000-000082500000}"/>
    <cellStyle name="style1489942848498" xfId="21124" xr:uid="{00000000-0005-0000-0000-000083500000}"/>
    <cellStyle name="style1489942848583" xfId="21125" xr:uid="{00000000-0005-0000-0000-000084500000}"/>
    <cellStyle name="style1489942848655" xfId="21126" xr:uid="{00000000-0005-0000-0000-000085500000}"/>
    <cellStyle name="style1489942848749" xfId="21127" xr:uid="{00000000-0005-0000-0000-000086500000}"/>
    <cellStyle name="style1489942887883" xfId="21128" xr:uid="{00000000-0005-0000-0000-000087500000}"/>
    <cellStyle name="style1489942887993" xfId="21129" xr:uid="{00000000-0005-0000-0000-000088500000}"/>
    <cellStyle name="style1489942888086" xfId="21130" xr:uid="{00000000-0005-0000-0000-000089500000}"/>
    <cellStyle name="style1489942888180" xfId="21131" xr:uid="{00000000-0005-0000-0000-00008A500000}"/>
    <cellStyle name="style1489942888289" xfId="21132" xr:uid="{00000000-0005-0000-0000-00008B500000}"/>
    <cellStyle name="style1489942888382" xfId="21133" xr:uid="{00000000-0005-0000-0000-00008C500000}"/>
    <cellStyle name="style1489942888492" xfId="21134" xr:uid="{00000000-0005-0000-0000-00008D500000}"/>
    <cellStyle name="style1489942888586" xfId="21135" xr:uid="{00000000-0005-0000-0000-00008E500000}"/>
    <cellStyle name="style1489942888679" xfId="21136" xr:uid="{00000000-0005-0000-0000-00008F500000}"/>
    <cellStyle name="style1489942888790" xfId="21137" xr:uid="{00000000-0005-0000-0000-000090500000}"/>
    <cellStyle name="style1489942888899" xfId="21138" xr:uid="{00000000-0005-0000-0000-000091500000}"/>
    <cellStyle name="style1489942889009" xfId="21139" xr:uid="{00000000-0005-0000-0000-000092500000}"/>
    <cellStyle name="style1489942889102" xfId="21140" xr:uid="{00000000-0005-0000-0000-000093500000}"/>
    <cellStyle name="style1489942889212" xfId="21141" xr:uid="{00000000-0005-0000-0000-000094500000}"/>
    <cellStyle name="style1489942889306" xfId="21142" xr:uid="{00000000-0005-0000-0000-000095500000}"/>
    <cellStyle name="style1489942889399" xfId="21143" xr:uid="{00000000-0005-0000-0000-000096500000}"/>
    <cellStyle name="style1489942889493" xfId="21144" xr:uid="{00000000-0005-0000-0000-000097500000}"/>
    <cellStyle name="style1489942889603" xfId="21145" xr:uid="{00000000-0005-0000-0000-000098500000}"/>
    <cellStyle name="style1489942889696" xfId="21146" xr:uid="{00000000-0005-0000-0000-000099500000}"/>
    <cellStyle name="style1489942889823" xfId="21147" xr:uid="{00000000-0005-0000-0000-00009A500000}"/>
    <cellStyle name="style1489942928980" xfId="21148" xr:uid="{00000000-0005-0000-0000-00009B500000}"/>
    <cellStyle name="style1489942929083" xfId="21149" xr:uid="{00000000-0005-0000-0000-00009C500000}"/>
    <cellStyle name="style1489942929176" xfId="21150" xr:uid="{00000000-0005-0000-0000-00009D500000}"/>
    <cellStyle name="style1489942929270" xfId="21151" xr:uid="{00000000-0005-0000-0000-00009E500000}"/>
    <cellStyle name="style1489942929364" xfId="21152" xr:uid="{00000000-0005-0000-0000-00009F500000}"/>
    <cellStyle name="style1489942929442" xfId="21153" xr:uid="{00000000-0005-0000-0000-0000A0500000}"/>
    <cellStyle name="style1489942929535" xfId="21154" xr:uid="{00000000-0005-0000-0000-0000A1500000}"/>
    <cellStyle name="style1489942929613" xfId="21155" xr:uid="{00000000-0005-0000-0000-0000A2500000}"/>
    <cellStyle name="style1489942929707" xfId="21156" xr:uid="{00000000-0005-0000-0000-0000A3500000}"/>
    <cellStyle name="style1489942929801" xfId="21157" xr:uid="{00000000-0005-0000-0000-0000A4500000}"/>
    <cellStyle name="style1489942929894" xfId="21158" xr:uid="{00000000-0005-0000-0000-0000A5500000}"/>
    <cellStyle name="style1489942930000" xfId="21159" xr:uid="{00000000-0005-0000-0000-0000A6500000}"/>
    <cellStyle name="style1489942930083" xfId="21160" xr:uid="{00000000-0005-0000-0000-0000A7500000}"/>
    <cellStyle name="style1489942930192" xfId="21161" xr:uid="{00000000-0005-0000-0000-0000A8500000}"/>
    <cellStyle name="style1489942930286" xfId="21162" xr:uid="{00000000-0005-0000-0000-0000A9500000}"/>
    <cellStyle name="style1489942930396" xfId="21163" xr:uid="{00000000-0005-0000-0000-0000AA500000}"/>
    <cellStyle name="style1489942930496" xfId="21164" xr:uid="{00000000-0005-0000-0000-0000AB500000}"/>
    <cellStyle name="style1489942930583" xfId="21165" xr:uid="{00000000-0005-0000-0000-0000AC500000}"/>
    <cellStyle name="style1489942930677" xfId="21166" xr:uid="{00000000-0005-0000-0000-0000AD500000}"/>
    <cellStyle name="style1489942930771" xfId="21167" xr:uid="{00000000-0005-0000-0000-0000AE500000}"/>
    <cellStyle name="style1489942930864" xfId="21168" xr:uid="{00000000-0005-0000-0000-0000AF500000}"/>
    <cellStyle name="style1489942930958" xfId="21169" xr:uid="{00000000-0005-0000-0000-0000B0500000}"/>
    <cellStyle name="style1489942931052" xfId="21170" xr:uid="{00000000-0005-0000-0000-0000B1500000}"/>
    <cellStyle name="style1489942931146" xfId="21171" xr:uid="{00000000-0005-0000-0000-0000B2500000}"/>
    <cellStyle name="style1489942931255" xfId="21172" xr:uid="{00000000-0005-0000-0000-0000B3500000}"/>
    <cellStyle name="style1489942931349" xfId="21173" xr:uid="{00000000-0005-0000-0000-0000B4500000}"/>
    <cellStyle name="style1489942931443" xfId="21174" xr:uid="{00000000-0005-0000-0000-0000B5500000}"/>
    <cellStyle name="style1489942931537" xfId="21175" xr:uid="{00000000-0005-0000-0000-0000B6500000}"/>
    <cellStyle name="style1489942931631" xfId="21176" xr:uid="{00000000-0005-0000-0000-0000B7500000}"/>
    <cellStyle name="style1489942931725" xfId="21177" xr:uid="{00000000-0005-0000-0000-0000B8500000}"/>
    <cellStyle name="style1489942931818" xfId="21178" xr:uid="{00000000-0005-0000-0000-0000B9500000}"/>
    <cellStyle name="style1489942931912" xfId="21179" xr:uid="{00000000-0005-0000-0000-0000BA500000}"/>
    <cellStyle name="style1489942932023" xfId="21180" xr:uid="{00000000-0005-0000-0000-0000BB500000}"/>
    <cellStyle name="style1489942932116" xfId="21181" xr:uid="{00000000-0005-0000-0000-0000BC500000}"/>
    <cellStyle name="style1489942932210" xfId="21182" xr:uid="{00000000-0005-0000-0000-0000BD500000}"/>
    <cellStyle name="style1489942971437" xfId="21183" xr:uid="{00000000-0005-0000-0000-0000BE500000}"/>
    <cellStyle name="style1489942971562" xfId="21184" xr:uid="{00000000-0005-0000-0000-0000BF500000}"/>
    <cellStyle name="style1489942971686" xfId="21185" xr:uid="{00000000-0005-0000-0000-0000C0500000}"/>
    <cellStyle name="style1489942971780" xfId="21186" xr:uid="{00000000-0005-0000-0000-0000C1500000}"/>
    <cellStyle name="style1489942971874" xfId="21187" xr:uid="{00000000-0005-0000-0000-0000C2500000}"/>
    <cellStyle name="style1489942971952" xfId="21188" xr:uid="{00000000-0005-0000-0000-0000C3500000}"/>
    <cellStyle name="style1489942972030" xfId="21189" xr:uid="{00000000-0005-0000-0000-0000C4500000}"/>
    <cellStyle name="style1489942972124" xfId="21190" xr:uid="{00000000-0005-0000-0000-0000C5500000}"/>
    <cellStyle name="style1489942972219" xfId="21191" xr:uid="{00000000-0005-0000-0000-0000C6500000}"/>
    <cellStyle name="style1489942972313" xfId="21192" xr:uid="{00000000-0005-0000-0000-0000C7500000}"/>
    <cellStyle name="style1489942972406" xfId="21193" xr:uid="{00000000-0005-0000-0000-0000C8500000}"/>
    <cellStyle name="style1489942972516" xfId="21194" xr:uid="{00000000-0005-0000-0000-0000C9500000}"/>
    <cellStyle name="style1489942972594" xfId="21195" xr:uid="{00000000-0005-0000-0000-0000CA500000}"/>
    <cellStyle name="style1489942972704" xfId="21196" xr:uid="{00000000-0005-0000-0000-0000CB500000}"/>
    <cellStyle name="style1489942972782" xfId="21197" xr:uid="{00000000-0005-0000-0000-0000CC500000}"/>
    <cellStyle name="style1489942972875" xfId="21198" xr:uid="{00000000-0005-0000-0000-0000CD500000}"/>
    <cellStyle name="style1489942972985" xfId="21199" xr:uid="{00000000-0005-0000-0000-0000CE500000}"/>
    <cellStyle name="style1489942973079" xfId="21200" xr:uid="{00000000-0005-0000-0000-0000CF500000}"/>
    <cellStyle name="style1489942973192" xfId="21201" xr:uid="{00000000-0005-0000-0000-0000D0500000}"/>
    <cellStyle name="style1489942973282" xfId="21202" xr:uid="{00000000-0005-0000-0000-0000D1500000}"/>
    <cellStyle name="style1489942973376" xfId="21203" xr:uid="{00000000-0005-0000-0000-0000D2500000}"/>
    <cellStyle name="style1489942973470" xfId="21204" xr:uid="{00000000-0005-0000-0000-0000D3500000}"/>
    <cellStyle name="style1489942973579" xfId="21205" xr:uid="{00000000-0005-0000-0000-0000D4500000}"/>
    <cellStyle name="style1489942973709" xfId="21206" xr:uid="{00000000-0005-0000-0000-0000D5500000}"/>
    <cellStyle name="style1489942973798" xfId="21207" xr:uid="{00000000-0005-0000-0000-0000D6500000}"/>
    <cellStyle name="style1489942973876" xfId="21208" xr:uid="{00000000-0005-0000-0000-0000D7500000}"/>
    <cellStyle name="style1489942973985" xfId="21209" xr:uid="{00000000-0005-0000-0000-0000D8500000}"/>
    <cellStyle name="style1489942974079" xfId="21210" xr:uid="{00000000-0005-0000-0000-0000D9500000}"/>
    <cellStyle name="style1489942974173" xfId="21211" xr:uid="{00000000-0005-0000-0000-0000DA500000}"/>
    <cellStyle name="style1489942974268" xfId="21212" xr:uid="{00000000-0005-0000-0000-0000DB500000}"/>
    <cellStyle name="style1489942974362" xfId="21213" xr:uid="{00000000-0005-0000-0000-0000DC500000}"/>
    <cellStyle name="style1489942974455" xfId="21214" xr:uid="{00000000-0005-0000-0000-0000DD500000}"/>
    <cellStyle name="style1489942974565" xfId="21215" xr:uid="{00000000-0005-0000-0000-0000DE500000}"/>
    <cellStyle name="style1489942974658" xfId="21216" xr:uid="{00000000-0005-0000-0000-0000DF500000}"/>
    <cellStyle name="style1489942974753" xfId="21217" xr:uid="{00000000-0005-0000-0000-0000E0500000}"/>
    <cellStyle name="style1489945151325" xfId="18460" xr:uid="{00000000-0005-0000-0000-0000E1500000}"/>
    <cellStyle name="style1489945151450" xfId="18461" xr:uid="{00000000-0005-0000-0000-0000E2500000}"/>
    <cellStyle name="style1489945151575" xfId="18462" xr:uid="{00000000-0005-0000-0000-0000E3500000}"/>
    <cellStyle name="style1489945151700" xfId="18463" xr:uid="{00000000-0005-0000-0000-0000E4500000}"/>
    <cellStyle name="style1489945151810" xfId="18464" xr:uid="{00000000-0005-0000-0000-0000E5500000}"/>
    <cellStyle name="style1489945151935" xfId="18465" xr:uid="{00000000-0005-0000-0000-0000E6500000}"/>
    <cellStyle name="style1489945152060" xfId="18466" xr:uid="{00000000-0005-0000-0000-0000E7500000}"/>
    <cellStyle name="style1489945152185" xfId="18467" xr:uid="{00000000-0005-0000-0000-0000E8500000}"/>
    <cellStyle name="style1489945152280" xfId="18468" xr:uid="{00000000-0005-0000-0000-0000E9500000}"/>
    <cellStyle name="style1489945152405" xfId="18469" xr:uid="{00000000-0005-0000-0000-0000EA500000}"/>
    <cellStyle name="style1489945152530" xfId="18470" xr:uid="{00000000-0005-0000-0000-0000EB500000}"/>
    <cellStyle name="style1489945152655" xfId="18471" xr:uid="{00000000-0005-0000-0000-0000EC500000}"/>
    <cellStyle name="style1489945152733" xfId="18472" xr:uid="{00000000-0005-0000-0000-0000ED500000}"/>
    <cellStyle name="style1489945152827" xfId="18473" xr:uid="{00000000-0005-0000-0000-0000EE500000}"/>
    <cellStyle name="style1489945152921" xfId="18474" xr:uid="{00000000-0005-0000-0000-0000EF500000}"/>
    <cellStyle name="style1489945153030" xfId="18475" xr:uid="{00000000-0005-0000-0000-0000F0500000}"/>
    <cellStyle name="style1489945153140" xfId="18476" xr:uid="{00000000-0005-0000-0000-0000F1500000}"/>
    <cellStyle name="style1489945153239" xfId="18477" xr:uid="{00000000-0005-0000-0000-0000F2500000}"/>
    <cellStyle name="style1489945153359" xfId="18478" xr:uid="{00000000-0005-0000-0000-0000F3500000}"/>
    <cellStyle name="style1489945153484" xfId="18479" xr:uid="{00000000-0005-0000-0000-0000F4500000}"/>
    <cellStyle name="style1489945153577" xfId="18480" xr:uid="{00000000-0005-0000-0000-0000F5500000}"/>
    <cellStyle name="style1489945153702" xfId="18481" xr:uid="{00000000-0005-0000-0000-0000F6500000}"/>
    <cellStyle name="style1489945153813" xfId="18482" xr:uid="{00000000-0005-0000-0000-0000F7500000}"/>
    <cellStyle name="style1489945153938" xfId="18483" xr:uid="{00000000-0005-0000-0000-0000F8500000}"/>
    <cellStyle name="style1489945154047" xfId="18484" xr:uid="{00000000-0005-0000-0000-0000F9500000}"/>
    <cellStyle name="style1489945154172" xfId="18485" xr:uid="{00000000-0005-0000-0000-0000FA500000}"/>
    <cellStyle name="style1489945154298" xfId="18486" xr:uid="{00000000-0005-0000-0000-0000FB500000}"/>
    <cellStyle name="style1489945154391" xfId="18487" xr:uid="{00000000-0005-0000-0000-0000FC500000}"/>
    <cellStyle name="style1489945154501" xfId="18488" xr:uid="{00000000-0005-0000-0000-0000FD500000}"/>
    <cellStyle name="style1489945154626" xfId="18489" xr:uid="{00000000-0005-0000-0000-0000FE500000}"/>
    <cellStyle name="style1489945154782" xfId="18490" xr:uid="{00000000-0005-0000-0000-0000FF500000}"/>
    <cellStyle name="style1489945154861" xfId="18491" xr:uid="{00000000-0005-0000-0000-000000510000}"/>
    <cellStyle name="style1489945198596" xfId="18492" xr:uid="{00000000-0005-0000-0000-000001510000}"/>
    <cellStyle name="style1489945198705" xfId="18493" xr:uid="{00000000-0005-0000-0000-000002510000}"/>
    <cellStyle name="style1489945198799" xfId="18494" xr:uid="{00000000-0005-0000-0000-000003510000}"/>
    <cellStyle name="style1489945198892" xfId="18495" xr:uid="{00000000-0005-0000-0000-000004510000}"/>
    <cellStyle name="style1489945198986" xfId="18496" xr:uid="{00000000-0005-0000-0000-000005510000}"/>
    <cellStyle name="style1489945199081" xfId="18497" xr:uid="{00000000-0005-0000-0000-000006510000}"/>
    <cellStyle name="style1489945199175" xfId="18498" xr:uid="{00000000-0005-0000-0000-000007510000}"/>
    <cellStyle name="style1489945199284" xfId="18499" xr:uid="{00000000-0005-0000-0000-000008510000}"/>
    <cellStyle name="style1489945199378" xfId="18500" xr:uid="{00000000-0005-0000-0000-000009510000}"/>
    <cellStyle name="style1489945199503" xfId="18501" xr:uid="{00000000-0005-0000-0000-00000A510000}"/>
    <cellStyle name="style1489945199628" xfId="18502" xr:uid="{00000000-0005-0000-0000-00000B510000}"/>
    <cellStyle name="style1489945199722" xfId="18503" xr:uid="{00000000-0005-0000-0000-00000C510000}"/>
    <cellStyle name="style1489945199800" xfId="18504" xr:uid="{00000000-0005-0000-0000-00000D510000}"/>
    <cellStyle name="style1489945199894" xfId="18505" xr:uid="{00000000-0005-0000-0000-00000E510000}"/>
    <cellStyle name="style1489945199972" xfId="18506" xr:uid="{00000000-0005-0000-0000-00000F510000}"/>
    <cellStyle name="style1489945200085" xfId="18507" xr:uid="{00000000-0005-0000-0000-000010510000}"/>
    <cellStyle name="style1489945200176" xfId="18508" xr:uid="{00000000-0005-0000-0000-000011510000}"/>
    <cellStyle name="style1489945200270" xfId="18509" xr:uid="{00000000-0005-0000-0000-000012510000}"/>
    <cellStyle name="style1489945200379" xfId="18510" xr:uid="{00000000-0005-0000-0000-000013510000}"/>
    <cellStyle name="style1489945200489" xfId="18511" xr:uid="{00000000-0005-0000-0000-000014510000}"/>
    <cellStyle name="style1489945200592" xfId="18512" xr:uid="{00000000-0005-0000-0000-000015510000}"/>
    <cellStyle name="style1489945200691" xfId="18513" xr:uid="{00000000-0005-0000-0000-000016510000}"/>
    <cellStyle name="style1489945200785" xfId="18514" xr:uid="{00000000-0005-0000-0000-000017510000}"/>
    <cellStyle name="style1489945200879" xfId="18515" xr:uid="{00000000-0005-0000-0000-000018510000}"/>
    <cellStyle name="style1489945200972" xfId="18516" xr:uid="{00000000-0005-0000-0000-000019510000}"/>
    <cellStyle name="style1489945201066" xfId="18517" xr:uid="{00000000-0005-0000-0000-00001A510000}"/>
    <cellStyle name="style1489945201161" xfId="18518" xr:uid="{00000000-0005-0000-0000-00001B510000}"/>
    <cellStyle name="style1489945201270" xfId="18519" xr:uid="{00000000-0005-0000-0000-00001C510000}"/>
    <cellStyle name="style1489945201364" xfId="18520" xr:uid="{00000000-0005-0000-0000-00001D510000}"/>
    <cellStyle name="style1489945201474" xfId="18521" xr:uid="{00000000-0005-0000-0000-00001E510000}"/>
    <cellStyle name="style1489945201614" xfId="18522" xr:uid="{00000000-0005-0000-0000-00001F510000}"/>
    <cellStyle name="style1489945201708" xfId="18523" xr:uid="{00000000-0005-0000-0000-000020510000}"/>
    <cellStyle name="style1489945244643" xfId="18524" xr:uid="{00000000-0005-0000-0000-000021510000}"/>
    <cellStyle name="style1489945244753" xfId="18525" xr:uid="{00000000-0005-0000-0000-000022510000}"/>
    <cellStyle name="style1489945244846" xfId="18526" xr:uid="{00000000-0005-0000-0000-000023510000}"/>
    <cellStyle name="style1489945244955" xfId="18527" xr:uid="{00000000-0005-0000-0000-000024510000}"/>
    <cellStyle name="style1489945245064" xfId="18528" xr:uid="{00000000-0005-0000-0000-000025510000}"/>
    <cellStyle name="style1489945245174" xfId="18529" xr:uid="{00000000-0005-0000-0000-000026510000}"/>
    <cellStyle name="style1489945245268" xfId="18530" xr:uid="{00000000-0005-0000-0000-000027510000}"/>
    <cellStyle name="style1489945245378" xfId="18531" xr:uid="{00000000-0005-0000-0000-000028510000}"/>
    <cellStyle name="style1489945245456" xfId="18532" xr:uid="{00000000-0005-0000-0000-000029510000}"/>
    <cellStyle name="style1489945245550" xfId="18533" xr:uid="{00000000-0005-0000-0000-00002A510000}"/>
    <cellStyle name="style1489945245659" xfId="18534" xr:uid="{00000000-0005-0000-0000-00002B510000}"/>
    <cellStyle name="style1489945245753" xfId="18535" xr:uid="{00000000-0005-0000-0000-00002C510000}"/>
    <cellStyle name="style1489945245846" xfId="18536" xr:uid="{00000000-0005-0000-0000-00002D510000}"/>
    <cellStyle name="style1489945245925" xfId="18537" xr:uid="{00000000-0005-0000-0000-00002E510000}"/>
    <cellStyle name="style1489945246019" xfId="18538" xr:uid="{00000000-0005-0000-0000-00002F510000}"/>
    <cellStyle name="style1489945246113" xfId="18539" xr:uid="{00000000-0005-0000-0000-000030510000}"/>
    <cellStyle name="style1489945246238" xfId="18540" xr:uid="{00000000-0005-0000-0000-000031510000}"/>
    <cellStyle name="style1489945246348" xfId="18541" xr:uid="{00000000-0005-0000-0000-000032510000}"/>
    <cellStyle name="style1489945246442" xfId="18542" xr:uid="{00000000-0005-0000-0000-000033510000}"/>
    <cellStyle name="style1489945246536" xfId="18543" xr:uid="{00000000-0005-0000-0000-000034510000}"/>
    <cellStyle name="style1489945246630" xfId="18544" xr:uid="{00000000-0005-0000-0000-000035510000}"/>
    <cellStyle name="style1489945246723" xfId="18545" xr:uid="{00000000-0005-0000-0000-000036510000}"/>
    <cellStyle name="style1489945246817" xfId="18546" xr:uid="{00000000-0005-0000-0000-000037510000}"/>
    <cellStyle name="style1489945246910" xfId="18547" xr:uid="{00000000-0005-0000-0000-000038510000}"/>
    <cellStyle name="style1489945247020" xfId="18548" xr:uid="{00000000-0005-0000-0000-000039510000}"/>
    <cellStyle name="style1489945247129" xfId="18549" xr:uid="{00000000-0005-0000-0000-00003A510000}"/>
    <cellStyle name="style1489945247238" xfId="18550" xr:uid="{00000000-0005-0000-0000-00003B510000}"/>
    <cellStyle name="style1489945247317" xfId="18551" xr:uid="{00000000-0005-0000-0000-00003C510000}"/>
    <cellStyle name="style1489945247412" xfId="18552" xr:uid="{00000000-0005-0000-0000-00003D510000}"/>
    <cellStyle name="style1489945247521" xfId="18553" xr:uid="{00000000-0005-0000-0000-00003E510000}"/>
    <cellStyle name="style1489945247646" xfId="18554" xr:uid="{00000000-0005-0000-0000-00003F510000}"/>
    <cellStyle name="style1489945247724" xfId="18555" xr:uid="{00000000-0005-0000-0000-000040510000}"/>
    <cellStyle name="style1489946800474" xfId="18556" xr:uid="{00000000-0005-0000-0000-000041510000}"/>
    <cellStyle name="style1489946800583" xfId="18557" xr:uid="{00000000-0005-0000-0000-000042510000}"/>
    <cellStyle name="style1489946800710" xfId="18558" xr:uid="{00000000-0005-0000-0000-000043510000}"/>
    <cellStyle name="style1489946800835" xfId="18559" xr:uid="{00000000-0005-0000-0000-000044510000}"/>
    <cellStyle name="style1489946800960" xfId="18560" xr:uid="{00000000-0005-0000-0000-000045510000}"/>
    <cellStyle name="style1489946801069" xfId="18561" xr:uid="{00000000-0005-0000-0000-000046510000}"/>
    <cellStyle name="style1489946801163" xfId="18562" xr:uid="{00000000-0005-0000-0000-000047510000}"/>
    <cellStyle name="style1489946801273" xfId="18563" xr:uid="{00000000-0005-0000-0000-000048510000}"/>
    <cellStyle name="style1489946801366" xfId="18564" xr:uid="{00000000-0005-0000-0000-000049510000}"/>
    <cellStyle name="style1489946801460" xfId="18565" xr:uid="{00000000-0005-0000-0000-00004A510000}"/>
    <cellStyle name="style1489946801554" xfId="18566" xr:uid="{00000000-0005-0000-0000-00004B510000}"/>
    <cellStyle name="style1489946801663" xfId="18567" xr:uid="{00000000-0005-0000-0000-00004C510000}"/>
    <cellStyle name="style1489946801788" xfId="18568" xr:uid="{00000000-0005-0000-0000-00004D510000}"/>
    <cellStyle name="style1489946801882" xfId="18569" xr:uid="{00000000-0005-0000-0000-00004E510000}"/>
    <cellStyle name="style1489946801992" xfId="18570" xr:uid="{00000000-0005-0000-0000-00004F510000}"/>
    <cellStyle name="style1489946802119" xfId="18571" xr:uid="{00000000-0005-0000-0000-000050510000}"/>
    <cellStyle name="style1489946802227" xfId="18572" xr:uid="{00000000-0005-0000-0000-000051510000}"/>
    <cellStyle name="style1489946802336" xfId="18573" xr:uid="{00000000-0005-0000-0000-000052510000}"/>
    <cellStyle name="style1489946802446" xfId="18574" xr:uid="{00000000-0005-0000-0000-000053510000}"/>
    <cellStyle name="style1489946802571" xfId="18575" xr:uid="{00000000-0005-0000-0000-000054510000}"/>
    <cellStyle name="style1489946802680" xfId="18576" xr:uid="{00000000-0005-0000-0000-000055510000}"/>
    <cellStyle name="style1489946802805" xfId="18577" xr:uid="{00000000-0005-0000-0000-000056510000}"/>
    <cellStyle name="style1489946802930" xfId="18578" xr:uid="{00000000-0005-0000-0000-000057510000}"/>
    <cellStyle name="style1489946803055" xfId="18579" xr:uid="{00000000-0005-0000-0000-000058510000}"/>
    <cellStyle name="style1489946803165" xfId="18580" xr:uid="{00000000-0005-0000-0000-000059510000}"/>
    <cellStyle name="style1489946803274" xfId="18581" xr:uid="{00000000-0005-0000-0000-00005A510000}"/>
    <cellStyle name="style1489946803384" xfId="18582" xr:uid="{00000000-0005-0000-0000-00005B510000}"/>
    <cellStyle name="style1489946803509" xfId="18583" xr:uid="{00000000-0005-0000-0000-00005C510000}"/>
    <cellStyle name="style1489946803634" xfId="18584" xr:uid="{00000000-0005-0000-0000-00005D510000}"/>
    <cellStyle name="style1489946803744" xfId="18585" xr:uid="{00000000-0005-0000-0000-00005E510000}"/>
    <cellStyle name="style1489946803869" xfId="18586" xr:uid="{00000000-0005-0000-0000-00005F510000}"/>
    <cellStyle name="style1489946847006" xfId="18587" xr:uid="{00000000-0005-0000-0000-000060510000}"/>
    <cellStyle name="style1489946847115" xfId="18588" xr:uid="{00000000-0005-0000-0000-000061510000}"/>
    <cellStyle name="style1489946847225" xfId="18589" xr:uid="{00000000-0005-0000-0000-000062510000}"/>
    <cellStyle name="style1489946847339" xfId="18590" xr:uid="{00000000-0005-0000-0000-000063510000}"/>
    <cellStyle name="style1489946847428" xfId="18591" xr:uid="{00000000-0005-0000-0000-000064510000}"/>
    <cellStyle name="style1489946847522" xfId="18592" xr:uid="{00000000-0005-0000-0000-000065510000}"/>
    <cellStyle name="style1489946847616" xfId="18593" xr:uid="{00000000-0005-0000-0000-000066510000}"/>
    <cellStyle name="style1489946847725" xfId="18594" xr:uid="{00000000-0005-0000-0000-000067510000}"/>
    <cellStyle name="style1489946847819" xfId="18595" xr:uid="{00000000-0005-0000-0000-000068510000}"/>
    <cellStyle name="style1489946847913" xfId="18596" xr:uid="{00000000-0005-0000-0000-000069510000}"/>
    <cellStyle name="style1489946848007" xfId="18597" xr:uid="{00000000-0005-0000-0000-00006A510000}"/>
    <cellStyle name="style1489946848100" xfId="18598" xr:uid="{00000000-0005-0000-0000-00006B510000}"/>
    <cellStyle name="style1489946848194" xfId="18599" xr:uid="{00000000-0005-0000-0000-00006C510000}"/>
    <cellStyle name="style1489946848304" xfId="18600" xr:uid="{00000000-0005-0000-0000-00006D510000}"/>
    <cellStyle name="style1489946848413" xfId="18601" xr:uid="{00000000-0005-0000-0000-00006E510000}"/>
    <cellStyle name="style1489946848538" xfId="18602" xr:uid="{00000000-0005-0000-0000-00006F510000}"/>
    <cellStyle name="style1489946848632" xfId="18603" xr:uid="{00000000-0005-0000-0000-000070510000}"/>
    <cellStyle name="style1489946848726" xfId="18604" xr:uid="{00000000-0005-0000-0000-000071510000}"/>
    <cellStyle name="style1489946848819" xfId="18605" xr:uid="{00000000-0005-0000-0000-000072510000}"/>
    <cellStyle name="style1489946848914" xfId="18606" xr:uid="{00000000-0005-0000-0000-000073510000}"/>
    <cellStyle name="style1489946849008" xfId="18607" xr:uid="{00000000-0005-0000-0000-000074510000}"/>
    <cellStyle name="style1489946849102" xfId="18608" xr:uid="{00000000-0005-0000-0000-000075510000}"/>
    <cellStyle name="style1489946849211" xfId="18609" xr:uid="{00000000-0005-0000-0000-000076510000}"/>
    <cellStyle name="style1489946849305" xfId="18610" xr:uid="{00000000-0005-0000-0000-000077510000}"/>
    <cellStyle name="style1489946849414" xfId="18611" xr:uid="{00000000-0005-0000-0000-000078510000}"/>
    <cellStyle name="style1489946849523" xfId="18612" xr:uid="{00000000-0005-0000-0000-000079510000}"/>
    <cellStyle name="style1489946849617" xfId="18613" xr:uid="{00000000-0005-0000-0000-00007A510000}"/>
    <cellStyle name="style1489946849742" xfId="18614" xr:uid="{00000000-0005-0000-0000-00007B510000}"/>
    <cellStyle name="style1489946849835" xfId="18615" xr:uid="{00000000-0005-0000-0000-00007C510000}"/>
    <cellStyle name="style1489946849930" xfId="18616" xr:uid="{00000000-0005-0000-0000-00007D510000}"/>
    <cellStyle name="style1489946850040" xfId="18617" xr:uid="{00000000-0005-0000-0000-00007E510000}"/>
    <cellStyle name="style1489946850149" xfId="18618" xr:uid="{00000000-0005-0000-0000-00007F510000}"/>
    <cellStyle name="style1489946850227" xfId="18619" xr:uid="{00000000-0005-0000-0000-000080510000}"/>
    <cellStyle name="style1489946850305" xfId="18620" xr:uid="{00000000-0005-0000-0000-000081510000}"/>
    <cellStyle name="style1489946850406" xfId="18621" xr:uid="{00000000-0005-0000-0000-000082510000}"/>
    <cellStyle name="style1489946850493" xfId="18622" xr:uid="{00000000-0005-0000-0000-000083510000}"/>
    <cellStyle name="style1489946850587" xfId="18623" xr:uid="{00000000-0005-0000-0000-000084510000}"/>
    <cellStyle name="style1489946850681" xfId="18624" xr:uid="{00000000-0005-0000-0000-000085510000}"/>
    <cellStyle name="style1489946850759" xfId="18625" xr:uid="{00000000-0005-0000-0000-000086510000}"/>
    <cellStyle name="style1489946850884" xfId="18626" xr:uid="{00000000-0005-0000-0000-000087510000}"/>
    <cellStyle name="style1489946850963" xfId="18627" xr:uid="{00000000-0005-0000-0000-000088510000}"/>
    <cellStyle name="style1489946851041" xfId="18628" xr:uid="{00000000-0005-0000-0000-000089510000}"/>
    <cellStyle name="style1489946851119" xfId="18629" xr:uid="{00000000-0005-0000-0000-00008A510000}"/>
    <cellStyle name="style1489946894431" xfId="18630" xr:uid="{00000000-0005-0000-0000-00008B510000}"/>
    <cellStyle name="style1489946894541" xfId="18631" xr:uid="{00000000-0005-0000-0000-00008C510000}"/>
    <cellStyle name="style1489946894634" xfId="18632" xr:uid="{00000000-0005-0000-0000-00008D510000}"/>
    <cellStyle name="style1489946894728" xfId="18633" xr:uid="{00000000-0005-0000-0000-00008E510000}"/>
    <cellStyle name="style1489946894821" xfId="18634" xr:uid="{00000000-0005-0000-0000-00008F510000}"/>
    <cellStyle name="style1489946894931" xfId="18635" xr:uid="{00000000-0005-0000-0000-000090510000}"/>
    <cellStyle name="style1489946895040" xfId="18636" xr:uid="{00000000-0005-0000-0000-000091510000}"/>
    <cellStyle name="style1489946895134" xfId="18637" xr:uid="{00000000-0005-0000-0000-000092510000}"/>
    <cellStyle name="style1489946895244" xfId="18638" xr:uid="{00000000-0005-0000-0000-000093510000}"/>
    <cellStyle name="style1489946895338" xfId="18639" xr:uid="{00000000-0005-0000-0000-000094510000}"/>
    <cellStyle name="style1489946895432" xfId="18640" xr:uid="{00000000-0005-0000-0000-000095510000}"/>
    <cellStyle name="style1489946895526" xfId="18641" xr:uid="{00000000-0005-0000-0000-000096510000}"/>
    <cellStyle name="style1489946895619" xfId="18642" xr:uid="{00000000-0005-0000-0000-000097510000}"/>
    <cellStyle name="style1489946895713" xfId="18643" xr:uid="{00000000-0005-0000-0000-000098510000}"/>
    <cellStyle name="style1489946895823" xfId="18644" xr:uid="{00000000-0005-0000-0000-000099510000}"/>
    <cellStyle name="style1489946895917" xfId="18645" xr:uid="{00000000-0005-0000-0000-00009A510000}"/>
    <cellStyle name="style1489946896042" xfId="18646" xr:uid="{00000000-0005-0000-0000-00009B510000}"/>
    <cellStyle name="style1489946896151" xfId="18647" xr:uid="{00000000-0005-0000-0000-00009C510000}"/>
    <cellStyle name="style1489946896262" xfId="18648" xr:uid="{00000000-0005-0000-0000-00009D510000}"/>
    <cellStyle name="style1489946896355" xfId="18649" xr:uid="{00000000-0005-0000-0000-00009E510000}"/>
    <cellStyle name="style1489946896449" xfId="18650" xr:uid="{00000000-0005-0000-0000-00009F510000}"/>
    <cellStyle name="style1489946896543" xfId="18651" xr:uid="{00000000-0005-0000-0000-0000A0510000}"/>
    <cellStyle name="style1489946896652" xfId="18652" xr:uid="{00000000-0005-0000-0000-0000A1510000}"/>
    <cellStyle name="style1489946896745" xfId="18653" xr:uid="{00000000-0005-0000-0000-0000A2510000}"/>
    <cellStyle name="style1489946896839" xfId="18654" xr:uid="{00000000-0005-0000-0000-0000A3510000}"/>
    <cellStyle name="style1489946896923" xfId="18655" xr:uid="{00000000-0005-0000-0000-0000A4510000}"/>
    <cellStyle name="style1489946897029" xfId="18656" xr:uid="{00000000-0005-0000-0000-0000A5510000}"/>
    <cellStyle name="style1489946897139" xfId="18657" xr:uid="{00000000-0005-0000-0000-0000A6510000}"/>
    <cellStyle name="style1489946897246" xfId="18658" xr:uid="{00000000-0005-0000-0000-0000A7510000}"/>
    <cellStyle name="style1489946897339" xfId="18659" xr:uid="{00000000-0005-0000-0000-0000A8510000}"/>
    <cellStyle name="style1489946897433" xfId="18660" xr:uid="{00000000-0005-0000-0000-0000A9510000}"/>
    <cellStyle name="style1489946941042" xfId="18661" xr:uid="{00000000-0005-0000-0000-0000AA510000}"/>
    <cellStyle name="style1489946941151" xfId="18662" xr:uid="{00000000-0005-0000-0000-0000AB510000}"/>
    <cellStyle name="style1489946941245" xfId="18663" xr:uid="{00000000-0005-0000-0000-0000AC510000}"/>
    <cellStyle name="style1489946941354" xfId="18664" xr:uid="{00000000-0005-0000-0000-0000AD510000}"/>
    <cellStyle name="style1489946941448" xfId="18665" xr:uid="{00000000-0005-0000-0000-0000AE510000}"/>
    <cellStyle name="style1489946941543" xfId="18666" xr:uid="{00000000-0005-0000-0000-0000AF510000}"/>
    <cellStyle name="style1489946941652" xfId="18667" xr:uid="{00000000-0005-0000-0000-0000B0510000}"/>
    <cellStyle name="style1489946941762" xfId="18668" xr:uid="{00000000-0005-0000-0000-0000B1510000}"/>
    <cellStyle name="style1489946941855" xfId="18669" xr:uid="{00000000-0005-0000-0000-0000B2510000}"/>
    <cellStyle name="style1489946941949" xfId="18670" xr:uid="{00000000-0005-0000-0000-0000B3510000}"/>
    <cellStyle name="style1489946942042" xfId="18671" xr:uid="{00000000-0005-0000-0000-0000B4510000}"/>
    <cellStyle name="style1489946942136" xfId="18672" xr:uid="{00000000-0005-0000-0000-0000B5510000}"/>
    <cellStyle name="style1489946942245" xfId="18673" xr:uid="{00000000-0005-0000-0000-0000B6510000}"/>
    <cellStyle name="style1489946942339" xfId="18674" xr:uid="{00000000-0005-0000-0000-0000B7510000}"/>
    <cellStyle name="style1489946942433" xfId="18675" xr:uid="{00000000-0005-0000-0000-0000B8510000}"/>
    <cellStyle name="style1489946942543" xfId="18676" xr:uid="{00000000-0005-0000-0000-0000B9510000}"/>
    <cellStyle name="style1489946942653" xfId="18677" xr:uid="{00000000-0005-0000-0000-0000BA510000}"/>
    <cellStyle name="style1489946942793" xfId="18678" xr:uid="{00000000-0005-0000-0000-0000BB510000}"/>
    <cellStyle name="style1489946942887" xfId="18679" xr:uid="{00000000-0005-0000-0000-0000BC510000}"/>
    <cellStyle name="style1489946942981" xfId="18680" xr:uid="{00000000-0005-0000-0000-0000BD510000}"/>
    <cellStyle name="style1489946943075" xfId="18681" xr:uid="{00000000-0005-0000-0000-0000BE510000}"/>
    <cellStyle name="style1489946943169" xfId="18682" xr:uid="{00000000-0005-0000-0000-0000BF510000}"/>
    <cellStyle name="style1489946943278" xfId="18683" xr:uid="{00000000-0005-0000-0000-0000C0510000}"/>
    <cellStyle name="style1489946943372" xfId="18684" xr:uid="{00000000-0005-0000-0000-0000C1510000}"/>
    <cellStyle name="style1489946943465" xfId="18685" xr:uid="{00000000-0005-0000-0000-0000C2510000}"/>
    <cellStyle name="style1489946943560" xfId="18686" xr:uid="{00000000-0005-0000-0000-0000C3510000}"/>
    <cellStyle name="style1489946943670" xfId="18687" xr:uid="{00000000-0005-0000-0000-0000C4510000}"/>
    <cellStyle name="style1489946943811" xfId="18688" xr:uid="{00000000-0005-0000-0000-0000C5510000}"/>
    <cellStyle name="style1489946943920" xfId="18689" xr:uid="{00000000-0005-0000-0000-0000C6510000}"/>
    <cellStyle name="style1489946944022" xfId="18690" xr:uid="{00000000-0005-0000-0000-0000C7510000}"/>
    <cellStyle name="style1489946944108" xfId="18691" xr:uid="{00000000-0005-0000-0000-0000C8510000}"/>
    <cellStyle name="style1489946987482" xfId="18692" xr:uid="{00000000-0005-0000-0000-0000C9510000}"/>
    <cellStyle name="style1489946987591" xfId="18693" xr:uid="{00000000-0005-0000-0000-0000CA510000}"/>
    <cellStyle name="style1489946987685" xfId="18694" xr:uid="{00000000-0005-0000-0000-0000CB510000}"/>
    <cellStyle name="style1489946987779" xfId="18695" xr:uid="{00000000-0005-0000-0000-0000CC510000}"/>
    <cellStyle name="style1489946987904" xfId="18696" xr:uid="{00000000-0005-0000-0000-0000CD510000}"/>
    <cellStyle name="style1489946988014" xfId="18697" xr:uid="{00000000-0005-0000-0000-0000CE510000}"/>
    <cellStyle name="style1489946988108" xfId="18698" xr:uid="{00000000-0005-0000-0000-0000CF510000}"/>
    <cellStyle name="style1489946988217" xfId="18699" xr:uid="{00000000-0005-0000-0000-0000D0510000}"/>
    <cellStyle name="style1489946988327" xfId="18700" xr:uid="{00000000-0005-0000-0000-0000D1510000}"/>
    <cellStyle name="style1489946988420" xfId="18701" xr:uid="{00000000-0005-0000-0000-0000D2510000}"/>
    <cellStyle name="style1489946988514" xfId="18702" xr:uid="{00000000-0005-0000-0000-0000D3510000}"/>
    <cellStyle name="style1489946988608" xfId="18703" xr:uid="{00000000-0005-0000-0000-0000D4510000}"/>
    <cellStyle name="style1489946988702" xfId="18704" xr:uid="{00000000-0005-0000-0000-0000D5510000}"/>
    <cellStyle name="style1489946988795" xfId="18705" xr:uid="{00000000-0005-0000-0000-0000D6510000}"/>
    <cellStyle name="style1489946988905" xfId="18706" xr:uid="{00000000-0005-0000-0000-0000D7510000}"/>
    <cellStyle name="style1489946988999" xfId="18707" xr:uid="{00000000-0005-0000-0000-0000D8510000}"/>
    <cellStyle name="style1489946989092" xfId="18708" xr:uid="{00000000-0005-0000-0000-0000D9510000}"/>
    <cellStyle name="style1489946989202" xfId="18709" xr:uid="{00000000-0005-0000-0000-0000DA510000}"/>
    <cellStyle name="style1489946989311" xfId="18710" xr:uid="{00000000-0005-0000-0000-0000DB510000}"/>
    <cellStyle name="style1489946989422" xfId="18711" xr:uid="{00000000-0005-0000-0000-0000DC510000}"/>
    <cellStyle name="style1489946989516" xfId="18712" xr:uid="{00000000-0005-0000-0000-0000DD510000}"/>
    <cellStyle name="style1489946989609" xfId="18713" xr:uid="{00000000-0005-0000-0000-0000DE510000}"/>
    <cellStyle name="style1489946989703" xfId="18714" xr:uid="{00000000-0005-0000-0000-0000DF510000}"/>
    <cellStyle name="style1489946989797" xfId="18715" xr:uid="{00000000-0005-0000-0000-0000E0510000}"/>
    <cellStyle name="style1489946989890" xfId="18716" xr:uid="{00000000-0005-0000-0000-0000E1510000}"/>
    <cellStyle name="style1489946989984" xfId="18717" xr:uid="{00000000-0005-0000-0000-0000E2510000}"/>
    <cellStyle name="style1489946990093" xfId="18718" xr:uid="{00000000-0005-0000-0000-0000E3510000}"/>
    <cellStyle name="style1489946990203" xfId="18719" xr:uid="{00000000-0005-0000-0000-0000E4510000}"/>
    <cellStyle name="style1489946990297" xfId="18720" xr:uid="{00000000-0005-0000-0000-0000E5510000}"/>
    <cellStyle name="style1489946990407" xfId="18721" xr:uid="{00000000-0005-0000-0000-0000E6510000}"/>
    <cellStyle name="style1489946990501" xfId="18722" xr:uid="{00000000-0005-0000-0000-0000E7510000}"/>
    <cellStyle name="style1489946990610" xfId="18723" xr:uid="{00000000-0005-0000-0000-0000E8510000}"/>
    <cellStyle name="style1489946990688" xfId="18724" xr:uid="{00000000-0005-0000-0000-0000E9510000}"/>
    <cellStyle name="style1489946990766" xfId="18725" xr:uid="{00000000-0005-0000-0000-0000EA510000}"/>
    <cellStyle name="style1489946990859" xfId="18726" xr:uid="{00000000-0005-0000-0000-0000EB510000}"/>
    <cellStyle name="style1489946990939" xfId="18727" xr:uid="{00000000-0005-0000-0000-0000EC510000}"/>
    <cellStyle name="style1489946991017" xfId="18728" xr:uid="{00000000-0005-0000-0000-0000ED510000}"/>
    <cellStyle name="style1489946991095" xfId="18729" xr:uid="{00000000-0005-0000-0000-0000EE510000}"/>
    <cellStyle name="style1489946991189" xfId="18730" xr:uid="{00000000-0005-0000-0000-0000EF510000}"/>
    <cellStyle name="style1489946991267" xfId="18731" xr:uid="{00000000-0005-0000-0000-0000F0510000}"/>
    <cellStyle name="style1489946991372" xfId="18732" xr:uid="{00000000-0005-0000-0000-0000F1510000}"/>
    <cellStyle name="style1489946991455" xfId="18733" xr:uid="{00000000-0005-0000-0000-0000F2510000}"/>
    <cellStyle name="style1489946991533" xfId="18734" xr:uid="{00000000-0005-0000-0000-0000F3510000}"/>
    <cellStyle name="style1489947034186" xfId="18735" xr:uid="{00000000-0005-0000-0000-0000F4510000}"/>
    <cellStyle name="style1489947034280" xfId="18736" xr:uid="{00000000-0005-0000-0000-0000F5510000}"/>
    <cellStyle name="style1489947034389" xfId="18737" xr:uid="{00000000-0005-0000-0000-0000F6510000}"/>
    <cellStyle name="style1489947034483" xfId="18738" xr:uid="{00000000-0005-0000-0000-0000F7510000}"/>
    <cellStyle name="style1489947034576" xfId="18739" xr:uid="{00000000-0005-0000-0000-0000F8510000}"/>
    <cellStyle name="style1489947034703" xfId="18740" xr:uid="{00000000-0005-0000-0000-0000F9510000}"/>
    <cellStyle name="style1489947034828" xfId="18741" xr:uid="{00000000-0005-0000-0000-0000FA510000}"/>
    <cellStyle name="style1489947034921" xfId="18742" xr:uid="{00000000-0005-0000-0000-0000FB510000}"/>
    <cellStyle name="style1489947035031" xfId="18743" xr:uid="{00000000-0005-0000-0000-0000FC510000}"/>
    <cellStyle name="style1489947035124" xfId="18744" xr:uid="{00000000-0005-0000-0000-0000FD510000}"/>
    <cellStyle name="style1489947035234" xfId="18745" xr:uid="{00000000-0005-0000-0000-0000FE510000}"/>
    <cellStyle name="style1489947035327" xfId="18746" xr:uid="{00000000-0005-0000-0000-0000FF510000}"/>
    <cellStyle name="style1489947035421" xfId="18747" xr:uid="{00000000-0005-0000-0000-000000520000}"/>
    <cellStyle name="style1489947035515" xfId="18748" xr:uid="{00000000-0005-0000-0000-000001520000}"/>
    <cellStyle name="style1489947035622" xfId="18749" xr:uid="{00000000-0005-0000-0000-000002520000}"/>
    <cellStyle name="style1489947035735" xfId="18750" xr:uid="{00000000-0005-0000-0000-000003520000}"/>
    <cellStyle name="style1489947035844" xfId="18751" xr:uid="{00000000-0005-0000-0000-000004520000}"/>
    <cellStyle name="style1489947035954" xfId="18752" xr:uid="{00000000-0005-0000-0000-000005520000}"/>
    <cellStyle name="style1489947036047" xfId="18753" xr:uid="{00000000-0005-0000-0000-000006520000}"/>
    <cellStyle name="style1489947036172" xfId="18754" xr:uid="{00000000-0005-0000-0000-000007520000}"/>
    <cellStyle name="style1489947079217" xfId="18755" xr:uid="{00000000-0005-0000-0000-000008520000}"/>
    <cellStyle name="style1489947079327" xfId="18756" xr:uid="{00000000-0005-0000-0000-000009520000}"/>
    <cellStyle name="style1489947079436" xfId="18757" xr:uid="{00000000-0005-0000-0000-00000A520000}"/>
    <cellStyle name="style1489947079530" xfId="18758" xr:uid="{00000000-0005-0000-0000-00000B520000}"/>
    <cellStyle name="style1489947079624" xfId="18759" xr:uid="{00000000-0005-0000-0000-00000C520000}"/>
    <cellStyle name="style1489947079702" xfId="18760" xr:uid="{00000000-0005-0000-0000-00000D520000}"/>
    <cellStyle name="style1489947079796" xfId="18761" xr:uid="{00000000-0005-0000-0000-00000E520000}"/>
    <cellStyle name="style1489947079895" xfId="18762" xr:uid="{00000000-0005-0000-0000-00000F520000}"/>
    <cellStyle name="style1489947079984" xfId="18763" xr:uid="{00000000-0005-0000-0000-000010520000}"/>
    <cellStyle name="style1489947080078" xfId="18764" xr:uid="{00000000-0005-0000-0000-000011520000}"/>
    <cellStyle name="style1489947080187" xfId="18765" xr:uid="{00000000-0005-0000-0000-000012520000}"/>
    <cellStyle name="style1489947080312" xfId="18766" xr:uid="{00000000-0005-0000-0000-000013520000}"/>
    <cellStyle name="style1489947080422" xfId="18767" xr:uid="{00000000-0005-0000-0000-000014520000}"/>
    <cellStyle name="style1489947080516" xfId="18768" xr:uid="{00000000-0005-0000-0000-000015520000}"/>
    <cellStyle name="style1489947080609" xfId="18769" xr:uid="{00000000-0005-0000-0000-000016520000}"/>
    <cellStyle name="style1489947080719" xfId="18770" xr:uid="{00000000-0005-0000-0000-000017520000}"/>
    <cellStyle name="style1489947080813" xfId="18771" xr:uid="{00000000-0005-0000-0000-000018520000}"/>
    <cellStyle name="style1489947080913" xfId="18772" xr:uid="{00000000-0005-0000-0000-000019520000}"/>
    <cellStyle name="style1489947081016" xfId="18773" xr:uid="{00000000-0005-0000-0000-00001A520000}"/>
    <cellStyle name="style1489947081110" xfId="18774" xr:uid="{00000000-0005-0000-0000-00001B520000}"/>
    <cellStyle name="style1489947081219" xfId="18775" xr:uid="{00000000-0005-0000-0000-00001C520000}"/>
    <cellStyle name="style1489947081313" xfId="18776" xr:uid="{00000000-0005-0000-0000-00001D520000}"/>
    <cellStyle name="style1489947081429" xfId="18777" xr:uid="{00000000-0005-0000-0000-00001E520000}"/>
    <cellStyle name="style1489947081517" xfId="18778" xr:uid="{00000000-0005-0000-0000-00001F520000}"/>
    <cellStyle name="style1489947081611" xfId="18779" xr:uid="{00000000-0005-0000-0000-000020520000}"/>
    <cellStyle name="style1489947081705" xfId="18780" xr:uid="{00000000-0005-0000-0000-000021520000}"/>
    <cellStyle name="style1489947081798" xfId="18781" xr:uid="{00000000-0005-0000-0000-000022520000}"/>
    <cellStyle name="style1489947081892" xfId="18782" xr:uid="{00000000-0005-0000-0000-000023520000}"/>
    <cellStyle name="style1489947081986" xfId="18783" xr:uid="{00000000-0005-0000-0000-000024520000}"/>
    <cellStyle name="style1489947082080" xfId="18784" xr:uid="{00000000-0005-0000-0000-000025520000}"/>
    <cellStyle name="style1489947082189" xfId="18785" xr:uid="{00000000-0005-0000-0000-000026520000}"/>
    <cellStyle name="style1489947082314" xfId="18786" xr:uid="{00000000-0005-0000-0000-000027520000}"/>
    <cellStyle name="style1489947082408" xfId="18787" xr:uid="{00000000-0005-0000-0000-000028520000}"/>
    <cellStyle name="style1489947082519" xfId="18788" xr:uid="{00000000-0005-0000-0000-000029520000}"/>
    <cellStyle name="style1489947082612" xfId="18789" xr:uid="{00000000-0005-0000-0000-00002A520000}"/>
    <cellStyle name="style1489947577394" xfId="18790" xr:uid="{00000000-0005-0000-0000-00002B520000}"/>
    <cellStyle name="style1489947577519" xfId="18791" xr:uid="{00000000-0005-0000-0000-00002C520000}"/>
    <cellStyle name="style1489947577628" xfId="18792" xr:uid="{00000000-0005-0000-0000-00002D520000}"/>
    <cellStyle name="style1489947577753" xfId="18793" xr:uid="{00000000-0005-0000-0000-00002E520000}"/>
    <cellStyle name="style1489947577863" xfId="18794" xr:uid="{00000000-0005-0000-0000-00002F520000}"/>
    <cellStyle name="style1489947577972" xfId="18795" xr:uid="{00000000-0005-0000-0000-000030520000}"/>
    <cellStyle name="style1489947578097" xfId="18796" xr:uid="{00000000-0005-0000-0000-000031520000}"/>
    <cellStyle name="style1489947578206" xfId="18797" xr:uid="{00000000-0005-0000-0000-000032520000}"/>
    <cellStyle name="style1489947578316" xfId="18798" xr:uid="{00000000-0005-0000-0000-000033520000}"/>
    <cellStyle name="style1489947578425" xfId="18799" xr:uid="{00000000-0005-0000-0000-000034520000}"/>
    <cellStyle name="style1489947578535" xfId="18800" xr:uid="{00000000-0005-0000-0000-000035520000}"/>
    <cellStyle name="style1489947578644" xfId="18801" xr:uid="{00000000-0005-0000-0000-000036520000}"/>
    <cellStyle name="style1489947578775" xfId="18802" xr:uid="{00000000-0005-0000-0000-000037520000}"/>
    <cellStyle name="style1489947578895" xfId="18803" xr:uid="{00000000-0005-0000-0000-000038520000}"/>
    <cellStyle name="style1489947579067" xfId="18804" xr:uid="{00000000-0005-0000-0000-000039520000}"/>
    <cellStyle name="style1489947579176" xfId="18805" xr:uid="{00000000-0005-0000-0000-00003A520000}"/>
    <cellStyle name="style1489947579286" xfId="18806" xr:uid="{00000000-0005-0000-0000-00003B520000}"/>
    <cellStyle name="style1489947579396" xfId="18807" xr:uid="{00000000-0005-0000-0000-00003C520000}"/>
    <cellStyle name="style1489947579521" xfId="18808" xr:uid="{00000000-0005-0000-0000-00003D520000}"/>
    <cellStyle name="style1489947579630" xfId="18809" xr:uid="{00000000-0005-0000-0000-00003E520000}"/>
    <cellStyle name="style1489947579739" xfId="18810" xr:uid="{00000000-0005-0000-0000-00003F520000}"/>
    <cellStyle name="style1489947579865" xfId="18811" xr:uid="{00000000-0005-0000-0000-000040520000}"/>
    <cellStyle name="style1489947579974" xfId="18812" xr:uid="{00000000-0005-0000-0000-000041520000}"/>
    <cellStyle name="style1489947580083" xfId="18813" xr:uid="{00000000-0005-0000-0000-000042520000}"/>
    <cellStyle name="style1489947580193" xfId="18814" xr:uid="{00000000-0005-0000-0000-000043520000}"/>
    <cellStyle name="style1489947580318" xfId="18815" xr:uid="{00000000-0005-0000-0000-000044520000}"/>
    <cellStyle name="style1489947580443" xfId="18816" xr:uid="{00000000-0005-0000-0000-000045520000}"/>
    <cellStyle name="style1489947580584" xfId="18817" xr:uid="{00000000-0005-0000-0000-000046520000}"/>
    <cellStyle name="style1489947580709" xfId="18818" xr:uid="{00000000-0005-0000-0000-000047520000}"/>
    <cellStyle name="style1489947580850" xfId="18819" xr:uid="{00000000-0005-0000-0000-000048520000}"/>
    <cellStyle name="style1489947580969" xfId="18820" xr:uid="{00000000-0005-0000-0000-000049520000}"/>
    <cellStyle name="style1489947624424" xfId="18821" xr:uid="{00000000-0005-0000-0000-00004A520000}"/>
    <cellStyle name="style1489947624548" xfId="18822" xr:uid="{00000000-0005-0000-0000-00004B520000}"/>
    <cellStyle name="style1489947624658" xfId="18823" xr:uid="{00000000-0005-0000-0000-00004C520000}"/>
    <cellStyle name="style1489947624767" xfId="18824" xr:uid="{00000000-0005-0000-0000-00004D520000}"/>
    <cellStyle name="style1489947624861" xfId="18825" xr:uid="{00000000-0005-0000-0000-00004E520000}"/>
    <cellStyle name="style1489947624955" xfId="18826" xr:uid="{00000000-0005-0000-0000-00004F520000}"/>
    <cellStyle name="style1489947625050" xfId="18827" xr:uid="{00000000-0005-0000-0000-000050520000}"/>
    <cellStyle name="style1489947625143" xfId="18828" xr:uid="{00000000-0005-0000-0000-000051520000}"/>
    <cellStyle name="style1489947625237" xfId="18829" xr:uid="{00000000-0005-0000-0000-000052520000}"/>
    <cellStyle name="style1489947625331" xfId="18830" xr:uid="{00000000-0005-0000-0000-000053520000}"/>
    <cellStyle name="style1489947625425" xfId="18831" xr:uid="{00000000-0005-0000-0000-000054520000}"/>
    <cellStyle name="style1489947625534" xfId="18832" xr:uid="{00000000-0005-0000-0000-000055520000}"/>
    <cellStyle name="style1489947625644" xfId="18833" xr:uid="{00000000-0005-0000-0000-000056520000}"/>
    <cellStyle name="style1489947625737" xfId="18834" xr:uid="{00000000-0005-0000-0000-000057520000}"/>
    <cellStyle name="style1489947625862" xfId="18835" xr:uid="{00000000-0005-0000-0000-000058520000}"/>
    <cellStyle name="style1489947625972" xfId="18836" xr:uid="{00000000-0005-0000-0000-000059520000}"/>
    <cellStyle name="style1489947626081" xfId="18837" xr:uid="{00000000-0005-0000-0000-00005A520000}"/>
    <cellStyle name="style1489947626175" xfId="18838" xr:uid="{00000000-0005-0000-0000-00005B520000}"/>
    <cellStyle name="style1489947626285" xfId="18839" xr:uid="{00000000-0005-0000-0000-00005C520000}"/>
    <cellStyle name="style1489947626378" xfId="18840" xr:uid="{00000000-0005-0000-0000-00005D520000}"/>
    <cellStyle name="style1489947626488" xfId="18841" xr:uid="{00000000-0005-0000-0000-00005E520000}"/>
    <cellStyle name="style1489947626598" xfId="18842" xr:uid="{00000000-0005-0000-0000-00005F520000}"/>
    <cellStyle name="style1489947626708" xfId="18843" xr:uid="{00000000-0005-0000-0000-000060520000}"/>
    <cellStyle name="style1489947626817" xfId="18844" xr:uid="{00000000-0005-0000-0000-000061520000}"/>
    <cellStyle name="style1489947626927" xfId="18845" xr:uid="{00000000-0005-0000-0000-000062520000}"/>
    <cellStyle name="style1489947627020" xfId="18846" xr:uid="{00000000-0005-0000-0000-000063520000}"/>
    <cellStyle name="style1489947627114" xfId="18847" xr:uid="{00000000-0005-0000-0000-000064520000}"/>
    <cellStyle name="style1489947627255" xfId="18848" xr:uid="{00000000-0005-0000-0000-000065520000}"/>
    <cellStyle name="style1489947627349" xfId="18849" xr:uid="{00000000-0005-0000-0000-000066520000}"/>
    <cellStyle name="style1489947627442" xfId="18850" xr:uid="{00000000-0005-0000-0000-000067520000}"/>
    <cellStyle name="style1489947627549" xfId="18851" xr:uid="{00000000-0005-0000-0000-000068520000}"/>
    <cellStyle name="style1489947627661" xfId="18852" xr:uid="{00000000-0005-0000-0000-000069520000}"/>
    <cellStyle name="style1489947627739" xfId="18853" xr:uid="{00000000-0005-0000-0000-00006A520000}"/>
    <cellStyle name="style1489947627817" xfId="18854" xr:uid="{00000000-0005-0000-0000-00006B520000}"/>
    <cellStyle name="style1489947627911" xfId="18855" xr:uid="{00000000-0005-0000-0000-00006C520000}"/>
    <cellStyle name="style1489947628005" xfId="18856" xr:uid="{00000000-0005-0000-0000-00006D520000}"/>
    <cellStyle name="style1489947628084" xfId="18857" xr:uid="{00000000-0005-0000-0000-00006E520000}"/>
    <cellStyle name="style1489947628162" xfId="18858" xr:uid="{00000000-0005-0000-0000-00006F520000}"/>
    <cellStyle name="style1489947628240" xfId="18859" xr:uid="{00000000-0005-0000-0000-000070520000}"/>
    <cellStyle name="style1489947628365" xfId="18860" xr:uid="{00000000-0005-0000-0000-000071520000}"/>
    <cellStyle name="style1489947628444" xfId="18861" xr:uid="{00000000-0005-0000-0000-000072520000}"/>
    <cellStyle name="style1489947628539" xfId="18862" xr:uid="{00000000-0005-0000-0000-000073520000}"/>
    <cellStyle name="style1489947628615" xfId="18863" xr:uid="{00000000-0005-0000-0000-000074520000}"/>
    <cellStyle name="style1489947671987" xfId="18864" xr:uid="{00000000-0005-0000-0000-000075520000}"/>
    <cellStyle name="style1489947672096" xfId="18865" xr:uid="{00000000-0005-0000-0000-000076520000}"/>
    <cellStyle name="style1489947672175" xfId="18866" xr:uid="{00000000-0005-0000-0000-000077520000}"/>
    <cellStyle name="style1489947672268" xfId="18867" xr:uid="{00000000-0005-0000-0000-000078520000}"/>
    <cellStyle name="style1489947672379" xfId="18868" xr:uid="{00000000-0005-0000-0000-000079520000}"/>
    <cellStyle name="style1489947672488" xfId="18869" xr:uid="{00000000-0005-0000-0000-00007A520000}"/>
    <cellStyle name="style1489947672598" xfId="18870" xr:uid="{00000000-0005-0000-0000-00007B520000}"/>
    <cellStyle name="style1489947672691" xfId="18871" xr:uid="{00000000-0005-0000-0000-00007C520000}"/>
    <cellStyle name="style1489947672785" xfId="18872" xr:uid="{00000000-0005-0000-0000-00007D520000}"/>
    <cellStyle name="style1489947672895" xfId="18873" xr:uid="{00000000-0005-0000-0000-00007E520000}"/>
    <cellStyle name="style1489947672988" xfId="18874" xr:uid="{00000000-0005-0000-0000-00007F520000}"/>
    <cellStyle name="style1489947673082" xfId="18875" xr:uid="{00000000-0005-0000-0000-000080520000}"/>
    <cellStyle name="style1489947673176" xfId="18876" xr:uid="{00000000-0005-0000-0000-000081520000}"/>
    <cellStyle name="style1489947673270" xfId="18877" xr:uid="{00000000-0005-0000-0000-000082520000}"/>
    <cellStyle name="style1489947673379" xfId="18878" xr:uid="{00000000-0005-0000-0000-000083520000}"/>
    <cellStyle name="style1489947673472" xfId="18879" xr:uid="{00000000-0005-0000-0000-000084520000}"/>
    <cellStyle name="style1489947673582" xfId="18880" xr:uid="{00000000-0005-0000-0000-000085520000}"/>
    <cellStyle name="style1489947673691" xfId="18881" xr:uid="{00000000-0005-0000-0000-000086520000}"/>
    <cellStyle name="style1489947673785" xfId="18882" xr:uid="{00000000-0005-0000-0000-000087520000}"/>
    <cellStyle name="style1489947673880" xfId="18883" xr:uid="{00000000-0005-0000-0000-000088520000}"/>
    <cellStyle name="style1489947673974" xfId="18884" xr:uid="{00000000-0005-0000-0000-000089520000}"/>
    <cellStyle name="style1489947674067" xfId="18885" xr:uid="{00000000-0005-0000-0000-00008A520000}"/>
    <cellStyle name="style1489947674161" xfId="18886" xr:uid="{00000000-0005-0000-0000-00008B520000}"/>
    <cellStyle name="style1489947674270" xfId="18887" xr:uid="{00000000-0005-0000-0000-00008C520000}"/>
    <cellStyle name="style1489947674364" xfId="18888" xr:uid="{00000000-0005-0000-0000-00008D520000}"/>
    <cellStyle name="style1489947674458" xfId="18889" xr:uid="{00000000-0005-0000-0000-00008E520000}"/>
    <cellStyle name="style1489947674583" xfId="18890" xr:uid="{00000000-0005-0000-0000-00008F520000}"/>
    <cellStyle name="style1489947674708" xfId="18891" xr:uid="{00000000-0005-0000-0000-000090520000}"/>
    <cellStyle name="style1489947674818" xfId="18892" xr:uid="{00000000-0005-0000-0000-000091520000}"/>
    <cellStyle name="style1489947674913" xfId="18893" xr:uid="{00000000-0005-0000-0000-000092520000}"/>
    <cellStyle name="style1489947675006" xfId="18894" xr:uid="{00000000-0005-0000-0000-000093520000}"/>
    <cellStyle name="style1489947718141" xfId="18895" xr:uid="{00000000-0005-0000-0000-000094520000}"/>
    <cellStyle name="style1489947718251" xfId="18896" xr:uid="{00000000-0005-0000-0000-000095520000}"/>
    <cellStyle name="style1489947718345" xfId="18897" xr:uid="{00000000-0005-0000-0000-000096520000}"/>
    <cellStyle name="style1489947718454" xfId="18898" xr:uid="{00000000-0005-0000-0000-000097520000}"/>
    <cellStyle name="style1489947718563" xfId="18899" xr:uid="{00000000-0005-0000-0000-000098520000}"/>
    <cellStyle name="style1489947718657" xfId="18900" xr:uid="{00000000-0005-0000-0000-000099520000}"/>
    <cellStyle name="style1489947718751" xfId="18901" xr:uid="{00000000-0005-0000-0000-00009A520000}"/>
    <cellStyle name="style1489947718845" xfId="18902" xr:uid="{00000000-0005-0000-0000-00009B520000}"/>
    <cellStyle name="style1489947718939" xfId="18903" xr:uid="{00000000-0005-0000-0000-00009C520000}"/>
    <cellStyle name="style1489947719032" xfId="18904" xr:uid="{00000000-0005-0000-0000-00009D520000}"/>
    <cellStyle name="style1489947719127" xfId="18905" xr:uid="{00000000-0005-0000-0000-00009E520000}"/>
    <cellStyle name="style1489947719221" xfId="18906" xr:uid="{00000000-0005-0000-0000-00009F520000}"/>
    <cellStyle name="style1489947719330" xfId="18907" xr:uid="{00000000-0005-0000-0000-0000A0520000}"/>
    <cellStyle name="style1489947719424" xfId="18908" xr:uid="{00000000-0005-0000-0000-0000A1520000}"/>
    <cellStyle name="style1489947719534" xfId="18909" xr:uid="{00000000-0005-0000-0000-0000A2520000}"/>
    <cellStyle name="style1489947719642" xfId="18910" xr:uid="{00000000-0005-0000-0000-0000A3520000}"/>
    <cellStyle name="style1489947719736" xfId="18911" xr:uid="{00000000-0005-0000-0000-0000A4520000}"/>
    <cellStyle name="style1489947719830" xfId="18912" xr:uid="{00000000-0005-0000-0000-0000A5520000}"/>
    <cellStyle name="style1489947719924" xfId="18913" xr:uid="{00000000-0005-0000-0000-0000A6520000}"/>
    <cellStyle name="style1489947720033" xfId="18914" xr:uid="{00000000-0005-0000-0000-0000A7520000}"/>
    <cellStyle name="style1489947720128" xfId="18915" xr:uid="{00000000-0005-0000-0000-0000A8520000}"/>
    <cellStyle name="style1489947720222" xfId="18916" xr:uid="{00000000-0005-0000-0000-0000A9520000}"/>
    <cellStyle name="style1489947720331" xfId="18917" xr:uid="{00000000-0005-0000-0000-0000AA520000}"/>
    <cellStyle name="style1489947720440" xfId="18918" xr:uid="{00000000-0005-0000-0000-0000AB520000}"/>
    <cellStyle name="style1489947720550" xfId="18919" xr:uid="{00000000-0005-0000-0000-0000AC520000}"/>
    <cellStyle name="style1489947720644" xfId="18920" xr:uid="{00000000-0005-0000-0000-0000AD520000}"/>
    <cellStyle name="style1489947720737" xfId="18921" xr:uid="{00000000-0005-0000-0000-0000AE520000}"/>
    <cellStyle name="style1489947720862" xfId="18922" xr:uid="{00000000-0005-0000-0000-0000AF520000}"/>
    <cellStyle name="style1489947720956" xfId="18923" xr:uid="{00000000-0005-0000-0000-0000B0520000}"/>
    <cellStyle name="style1489947721050" xfId="18924" xr:uid="{00000000-0005-0000-0000-0000B1520000}"/>
    <cellStyle name="style1489947721145" xfId="18925" xr:uid="{00000000-0005-0000-0000-0000B2520000}"/>
    <cellStyle name="style1489947721270" xfId="18926" xr:uid="{00000000-0005-0000-0000-0000B3520000}"/>
    <cellStyle name="style1489947721348" xfId="18927" xr:uid="{00000000-0005-0000-0000-0000B4520000}"/>
    <cellStyle name="style1489947721426" xfId="18928" xr:uid="{00000000-0005-0000-0000-0000B5520000}"/>
    <cellStyle name="style1489947721520" xfId="18929" xr:uid="{00000000-0005-0000-0000-0000B6520000}"/>
    <cellStyle name="style1489947721614" xfId="18930" xr:uid="{00000000-0005-0000-0000-0000B7520000}"/>
    <cellStyle name="style1489947721692" xfId="18931" xr:uid="{00000000-0005-0000-0000-0000B8520000}"/>
    <cellStyle name="style1489947721770" xfId="18932" xr:uid="{00000000-0005-0000-0000-0000B9520000}"/>
    <cellStyle name="style1489947721848" xfId="18933" xr:uid="{00000000-0005-0000-0000-0000BA520000}"/>
    <cellStyle name="style1489947721942" xfId="18934" xr:uid="{00000000-0005-0000-0000-0000BB520000}"/>
    <cellStyle name="style1489947722036" xfId="18935" xr:uid="{00000000-0005-0000-0000-0000BC520000}"/>
    <cellStyle name="style1489947722119" xfId="18936" xr:uid="{00000000-0005-0000-0000-0000BD520000}"/>
    <cellStyle name="style1489947722192" xfId="18937" xr:uid="{00000000-0005-0000-0000-0000BE520000}"/>
    <cellStyle name="style1489947765614" xfId="18938" xr:uid="{00000000-0005-0000-0000-0000BF520000}"/>
    <cellStyle name="style1489947765723" xfId="18939" xr:uid="{00000000-0005-0000-0000-0000C0520000}"/>
    <cellStyle name="style1489947765817" xfId="18940" xr:uid="{00000000-0005-0000-0000-0000C1520000}"/>
    <cellStyle name="style1489947765911" xfId="18941" xr:uid="{00000000-0005-0000-0000-0000C2520000}"/>
    <cellStyle name="style1489947766004" xfId="18942" xr:uid="{00000000-0005-0000-0000-0000C3520000}"/>
    <cellStyle name="style1489947766114" xfId="18943" xr:uid="{00000000-0005-0000-0000-0000C4520000}"/>
    <cellStyle name="style1489947766208" xfId="18944" xr:uid="{00000000-0005-0000-0000-0000C5520000}"/>
    <cellStyle name="style1489947766317" xfId="18945" xr:uid="{00000000-0005-0000-0000-0000C6520000}"/>
    <cellStyle name="style1489947766412" xfId="18946" xr:uid="{00000000-0005-0000-0000-0000C7520000}"/>
    <cellStyle name="style1489947766521" xfId="18947" xr:uid="{00000000-0005-0000-0000-0000C8520000}"/>
    <cellStyle name="style1489947766631" xfId="18948" xr:uid="{00000000-0005-0000-0000-0000C9520000}"/>
    <cellStyle name="style1489947766724" xfId="18949" xr:uid="{00000000-0005-0000-0000-0000CA520000}"/>
    <cellStyle name="style1489947766818" xfId="18950" xr:uid="{00000000-0005-0000-0000-0000CB520000}"/>
    <cellStyle name="style1489947766928" xfId="18951" xr:uid="{00000000-0005-0000-0000-0000CC520000}"/>
    <cellStyle name="style1489947767021" xfId="18952" xr:uid="{00000000-0005-0000-0000-0000CD520000}"/>
    <cellStyle name="style1489947767131" xfId="18953" xr:uid="{00000000-0005-0000-0000-0000CE520000}"/>
    <cellStyle name="style1489947767225" xfId="18954" xr:uid="{00000000-0005-0000-0000-0000CF520000}"/>
    <cellStyle name="style1489947767334" xfId="18955" xr:uid="{00000000-0005-0000-0000-0000D0520000}"/>
    <cellStyle name="style1489947767429" xfId="18956" xr:uid="{00000000-0005-0000-0000-0000D1520000}"/>
    <cellStyle name="style1489947767523" xfId="18957" xr:uid="{00000000-0005-0000-0000-0000D2520000}"/>
    <cellStyle name="style1489947767616" xfId="18958" xr:uid="{00000000-0005-0000-0000-0000D3520000}"/>
    <cellStyle name="style1489947767726" xfId="18959" xr:uid="{00000000-0005-0000-0000-0000D4520000}"/>
    <cellStyle name="style1489947767819" xfId="18960" xr:uid="{00000000-0005-0000-0000-0000D5520000}"/>
    <cellStyle name="style1489947767924" xfId="18961" xr:uid="{00000000-0005-0000-0000-0000D6520000}"/>
    <cellStyle name="style1489947768006" xfId="18962" xr:uid="{00000000-0005-0000-0000-0000D7520000}"/>
    <cellStyle name="style1489947768116" xfId="18963" xr:uid="{00000000-0005-0000-0000-0000D8520000}"/>
    <cellStyle name="style1489947768209" xfId="18964" xr:uid="{00000000-0005-0000-0000-0000D9520000}"/>
    <cellStyle name="style1489947768319" xfId="18965" xr:uid="{00000000-0005-0000-0000-0000DA520000}"/>
    <cellStyle name="style1489947768423" xfId="18966" xr:uid="{00000000-0005-0000-0000-0000DB520000}"/>
    <cellStyle name="style1489947768539" xfId="18967" xr:uid="{00000000-0005-0000-0000-0000DC520000}"/>
    <cellStyle name="style1489947768648" xfId="18968" xr:uid="{00000000-0005-0000-0000-0000DD520000}"/>
    <cellStyle name="style1489947812272" xfId="18969" xr:uid="{00000000-0005-0000-0000-0000DE520000}"/>
    <cellStyle name="style1489947812381" xfId="18970" xr:uid="{00000000-0005-0000-0000-0000DF520000}"/>
    <cellStyle name="style1489947812490" xfId="18971" xr:uid="{00000000-0005-0000-0000-0000E0520000}"/>
    <cellStyle name="style1489947812584" xfId="18972" xr:uid="{00000000-0005-0000-0000-0000E1520000}"/>
    <cellStyle name="style1489947812708" xfId="18973" xr:uid="{00000000-0005-0000-0000-0000E2520000}"/>
    <cellStyle name="style1489947812818" xfId="18974" xr:uid="{00000000-0005-0000-0000-0000E3520000}"/>
    <cellStyle name="style1489947812927" xfId="18975" xr:uid="{00000000-0005-0000-0000-0000E4520000}"/>
    <cellStyle name="style1489947813036" xfId="18976" xr:uid="{00000000-0005-0000-0000-0000E5520000}"/>
    <cellStyle name="style1489947813146" xfId="18977" xr:uid="{00000000-0005-0000-0000-0000E6520000}"/>
    <cellStyle name="style1489947813257" xfId="18978" xr:uid="{00000000-0005-0000-0000-0000E7520000}"/>
    <cellStyle name="style1489947813350" xfId="18979" xr:uid="{00000000-0005-0000-0000-0000E8520000}"/>
    <cellStyle name="style1489947813460" xfId="18980" xr:uid="{00000000-0005-0000-0000-0000E9520000}"/>
    <cellStyle name="style1489947813585" xfId="18981" xr:uid="{00000000-0005-0000-0000-0000EA520000}"/>
    <cellStyle name="style1489947813689" xfId="18982" xr:uid="{00000000-0005-0000-0000-0000EB520000}"/>
    <cellStyle name="style1489947813788" xfId="18983" xr:uid="{00000000-0005-0000-0000-0000EC520000}"/>
    <cellStyle name="style1489947813913" xfId="18984" xr:uid="{00000000-0005-0000-0000-0000ED520000}"/>
    <cellStyle name="style1489947814038" xfId="18985" xr:uid="{00000000-0005-0000-0000-0000EE520000}"/>
    <cellStyle name="style1489947814148" xfId="18986" xr:uid="{00000000-0005-0000-0000-0000EF520000}"/>
    <cellStyle name="style1489947814258" xfId="18987" xr:uid="{00000000-0005-0000-0000-0000F0520000}"/>
    <cellStyle name="style1489947814351" xfId="18988" xr:uid="{00000000-0005-0000-0000-0000F1520000}"/>
    <cellStyle name="style1489947858399" xfId="18989" xr:uid="{00000000-0005-0000-0000-0000F2520000}"/>
    <cellStyle name="style1489947858556" xfId="18990" xr:uid="{00000000-0005-0000-0000-0000F3520000}"/>
    <cellStyle name="style1489947858650" xfId="18991" xr:uid="{00000000-0005-0000-0000-0000F4520000}"/>
    <cellStyle name="style1489947858744" xfId="18992" xr:uid="{00000000-0005-0000-0000-0000F5520000}"/>
    <cellStyle name="style1489947858853" xfId="18993" xr:uid="{00000000-0005-0000-0000-0000F6520000}"/>
    <cellStyle name="style1489947858931" xfId="18994" xr:uid="{00000000-0005-0000-0000-0000F7520000}"/>
    <cellStyle name="style1489947859025" xfId="18995" xr:uid="{00000000-0005-0000-0000-0000F8520000}"/>
    <cellStyle name="style1489947859134" xfId="18996" xr:uid="{00000000-0005-0000-0000-0000F9520000}"/>
    <cellStyle name="style1489947859244" xfId="18997" xr:uid="{00000000-0005-0000-0000-0000FA520000}"/>
    <cellStyle name="style1489947859337" xfId="18998" xr:uid="{00000000-0005-0000-0000-0000FB520000}"/>
    <cellStyle name="style1489947859431" xfId="18999" xr:uid="{00000000-0005-0000-0000-0000FC520000}"/>
    <cellStyle name="style1489947859536" xfId="19000" xr:uid="{00000000-0005-0000-0000-0000FD520000}"/>
    <cellStyle name="style1489947859619" xfId="19001" xr:uid="{00000000-0005-0000-0000-0000FE520000}"/>
    <cellStyle name="style1489947859713" xfId="19002" xr:uid="{00000000-0005-0000-0000-0000FF520000}"/>
    <cellStyle name="style1489947859822" xfId="19003" xr:uid="{00000000-0005-0000-0000-000000530000}"/>
    <cellStyle name="style1489947859916" xfId="19004" xr:uid="{00000000-0005-0000-0000-000001530000}"/>
    <cellStyle name="style1489947860038" xfId="19005" xr:uid="{00000000-0005-0000-0000-000002530000}"/>
    <cellStyle name="style1489947860135" xfId="19006" xr:uid="{00000000-0005-0000-0000-000003530000}"/>
    <cellStyle name="style1489947860260" xfId="19007" xr:uid="{00000000-0005-0000-0000-000004530000}"/>
    <cellStyle name="style1489947860369" xfId="19008" xr:uid="{00000000-0005-0000-0000-000005530000}"/>
    <cellStyle name="style1489947860463" xfId="19009" xr:uid="{00000000-0005-0000-0000-000006530000}"/>
    <cellStyle name="style1489947860558" xfId="19010" xr:uid="{00000000-0005-0000-0000-000007530000}"/>
    <cellStyle name="style1489947860668" xfId="19011" xr:uid="{00000000-0005-0000-0000-000008530000}"/>
    <cellStyle name="style1489947860761" xfId="19012" xr:uid="{00000000-0005-0000-0000-000009530000}"/>
    <cellStyle name="style1489947860855" xfId="19013" xr:uid="{00000000-0005-0000-0000-00000A530000}"/>
    <cellStyle name="style1489947860949" xfId="19014" xr:uid="{00000000-0005-0000-0000-00000B530000}"/>
    <cellStyle name="style1489947861058" xfId="19015" xr:uid="{00000000-0005-0000-0000-00000C530000}"/>
    <cellStyle name="style1489947861152" xfId="19016" xr:uid="{00000000-0005-0000-0000-00000D530000}"/>
    <cellStyle name="style1489947861246" xfId="19017" xr:uid="{00000000-0005-0000-0000-00000E530000}"/>
    <cellStyle name="style1489947861355" xfId="19018" xr:uid="{00000000-0005-0000-0000-00000F530000}"/>
    <cellStyle name="style1489947861449" xfId="19019" xr:uid="{00000000-0005-0000-0000-000010530000}"/>
    <cellStyle name="style1489947861570" xfId="19020" xr:uid="{00000000-0005-0000-0000-000011530000}"/>
    <cellStyle name="style1489947861668" xfId="19021" xr:uid="{00000000-0005-0000-0000-000012530000}"/>
    <cellStyle name="style1489947861762" xfId="19022" xr:uid="{00000000-0005-0000-0000-000013530000}"/>
    <cellStyle name="style1489947861855" xfId="19023" xr:uid="{00000000-0005-0000-0000-000014530000}"/>
    <cellStyle name="style1489947906058" xfId="19024" xr:uid="{00000000-0005-0000-0000-000015530000}"/>
    <cellStyle name="style1489947906168" xfId="19025" xr:uid="{00000000-0005-0000-0000-000016530000}"/>
    <cellStyle name="style1489947906261" xfId="19026" xr:uid="{00000000-0005-0000-0000-000017530000}"/>
    <cellStyle name="style1489947906357" xfId="19027" xr:uid="{00000000-0005-0000-0000-000018530000}"/>
    <cellStyle name="style1489947906466" xfId="19028" xr:uid="{00000000-0005-0000-0000-000019530000}"/>
    <cellStyle name="style1489947906544" xfId="19029" xr:uid="{00000000-0005-0000-0000-00001A530000}"/>
    <cellStyle name="style1489947906623" xfId="19030" xr:uid="{00000000-0005-0000-0000-00001B530000}"/>
    <cellStyle name="style1489947906716" xfId="19031" xr:uid="{00000000-0005-0000-0000-00001C530000}"/>
    <cellStyle name="style1489947906840" xfId="19032" xr:uid="{00000000-0005-0000-0000-00001D530000}"/>
    <cellStyle name="style1489947906933" xfId="19033" xr:uid="{00000000-0005-0000-0000-00001E530000}"/>
    <cellStyle name="style1489947907027" xfId="19034" xr:uid="{00000000-0005-0000-0000-00001F530000}"/>
    <cellStyle name="style1489947907121" xfId="19035" xr:uid="{00000000-0005-0000-0000-000020530000}"/>
    <cellStyle name="style1489947907215" xfId="19036" xr:uid="{00000000-0005-0000-0000-000021530000}"/>
    <cellStyle name="style1489947907324" xfId="19037" xr:uid="{00000000-0005-0000-0000-000022530000}"/>
    <cellStyle name="style1489947907434" xfId="19038" xr:uid="{00000000-0005-0000-0000-000023530000}"/>
    <cellStyle name="style1489947907512" xfId="19039" xr:uid="{00000000-0005-0000-0000-000024530000}"/>
    <cellStyle name="style1489947907621" xfId="19040" xr:uid="{00000000-0005-0000-0000-000025530000}"/>
    <cellStyle name="style1489947907715" xfId="19041" xr:uid="{00000000-0005-0000-0000-000026530000}"/>
    <cellStyle name="style1489947907824" xfId="19042" xr:uid="{00000000-0005-0000-0000-000027530000}"/>
    <cellStyle name="style1489947907935" xfId="19043" xr:uid="{00000000-0005-0000-0000-000028530000}"/>
    <cellStyle name="style1489947908029" xfId="19044" xr:uid="{00000000-0005-0000-0000-000029530000}"/>
    <cellStyle name="style1489947908122" xfId="19045" xr:uid="{00000000-0005-0000-0000-00002A530000}"/>
    <cellStyle name="style1489947908216" xfId="19046" xr:uid="{00000000-0005-0000-0000-00002B530000}"/>
    <cellStyle name="style1489947908310" xfId="19047" xr:uid="{00000000-0005-0000-0000-00002C530000}"/>
    <cellStyle name="style1489947908404" xfId="19048" xr:uid="{00000000-0005-0000-0000-00002D530000}"/>
    <cellStyle name="style1489947908498" xfId="19049" xr:uid="{00000000-0005-0000-0000-00002E530000}"/>
    <cellStyle name="style1489947908591" xfId="19050" xr:uid="{00000000-0005-0000-0000-00002F530000}"/>
    <cellStyle name="style1489947908685" xfId="19051" xr:uid="{00000000-0005-0000-0000-000030530000}"/>
    <cellStyle name="style1489947908779" xfId="19052" xr:uid="{00000000-0005-0000-0000-000031530000}"/>
    <cellStyle name="style1489947908905" xfId="19053" xr:uid="{00000000-0005-0000-0000-000032530000}"/>
    <cellStyle name="style1489947908999" xfId="19054" xr:uid="{00000000-0005-0000-0000-000033530000}"/>
    <cellStyle name="style1489947909093" xfId="19055" xr:uid="{00000000-0005-0000-0000-000034530000}"/>
    <cellStyle name="style1489947909186" xfId="19056" xr:uid="{00000000-0005-0000-0000-000035530000}"/>
    <cellStyle name="style1489947909296" xfId="19057" xr:uid="{00000000-0005-0000-0000-000036530000}"/>
    <cellStyle name="style1489947909399" xfId="19058" xr:uid="{00000000-0005-0000-0000-000037530000}"/>
    <cellStyle name="style1489947909499" xfId="19059" xr:uid="{00000000-0005-0000-0000-000038530000}"/>
    <cellStyle name="style1489947909609" xfId="19060" xr:uid="{00000000-0005-0000-0000-000039530000}"/>
    <cellStyle name="style1489949123437" xfId="19061" xr:uid="{00000000-0005-0000-0000-00003A530000}"/>
    <cellStyle name="style1489949123562" xfId="19062" xr:uid="{00000000-0005-0000-0000-00003B530000}"/>
    <cellStyle name="style1489949123687" xfId="19063" xr:uid="{00000000-0005-0000-0000-00003C530000}"/>
    <cellStyle name="style1489949123796" xfId="19064" xr:uid="{00000000-0005-0000-0000-00003D530000}"/>
    <cellStyle name="style1489949123922" xfId="19065" xr:uid="{00000000-0005-0000-0000-00003E530000}"/>
    <cellStyle name="style1489949124031" xfId="19066" xr:uid="{00000000-0005-0000-0000-00003F530000}"/>
    <cellStyle name="style1489949124172" xfId="19067" xr:uid="{00000000-0005-0000-0000-000040530000}"/>
    <cellStyle name="style1489949124281" xfId="19068" xr:uid="{00000000-0005-0000-0000-000041530000}"/>
    <cellStyle name="style1489949124406" xfId="19069" xr:uid="{00000000-0005-0000-0000-000042530000}"/>
    <cellStyle name="style1489949124517" xfId="19070" xr:uid="{00000000-0005-0000-0000-000043530000}"/>
    <cellStyle name="style1489949124626" xfId="19071" xr:uid="{00000000-0005-0000-0000-000044530000}"/>
    <cellStyle name="style1489949124751" xfId="19072" xr:uid="{00000000-0005-0000-0000-000045530000}"/>
    <cellStyle name="style1489949124860" xfId="19073" xr:uid="{00000000-0005-0000-0000-000046530000}"/>
    <cellStyle name="style1489949124986" xfId="19074" xr:uid="{00000000-0005-0000-0000-000047530000}"/>
    <cellStyle name="style1489949125095" xfId="19075" xr:uid="{00000000-0005-0000-0000-000048530000}"/>
    <cellStyle name="style1489949125204" xfId="19076" xr:uid="{00000000-0005-0000-0000-000049530000}"/>
    <cellStyle name="style1489949125314" xfId="19077" xr:uid="{00000000-0005-0000-0000-00004A530000}"/>
    <cellStyle name="style1489949125440" xfId="19078" xr:uid="{00000000-0005-0000-0000-00004B530000}"/>
    <cellStyle name="style1489949125549" xfId="19079" xr:uid="{00000000-0005-0000-0000-00004C530000}"/>
    <cellStyle name="style1489949125659" xfId="19080" xr:uid="{00000000-0005-0000-0000-00004D530000}"/>
    <cellStyle name="style1489949125784" xfId="19081" xr:uid="{00000000-0005-0000-0000-00004E530000}"/>
    <cellStyle name="style1489949125912" xfId="19082" xr:uid="{00000000-0005-0000-0000-00004F530000}"/>
    <cellStyle name="style1489949126017" xfId="19083" xr:uid="{00000000-0005-0000-0000-000050530000}"/>
    <cellStyle name="style1489949126127" xfId="19084" xr:uid="{00000000-0005-0000-0000-000051530000}"/>
    <cellStyle name="style1489949126236" xfId="19085" xr:uid="{00000000-0005-0000-0000-000052530000}"/>
    <cellStyle name="style1489949126345" xfId="19086" xr:uid="{00000000-0005-0000-0000-000053530000}"/>
    <cellStyle name="style1489949126456" xfId="19087" xr:uid="{00000000-0005-0000-0000-000054530000}"/>
    <cellStyle name="style1489949126581" xfId="19088" xr:uid="{00000000-0005-0000-0000-000055530000}"/>
    <cellStyle name="style1489949126706" xfId="19089" xr:uid="{00000000-0005-0000-0000-000056530000}"/>
    <cellStyle name="style1489949126815" xfId="19090" xr:uid="{00000000-0005-0000-0000-000057530000}"/>
    <cellStyle name="style1489949126940" xfId="19091" xr:uid="{00000000-0005-0000-0000-000058530000}"/>
    <cellStyle name="style1489949174473" xfId="19092" xr:uid="{00000000-0005-0000-0000-000059530000}"/>
    <cellStyle name="style1489949174567" xfId="19093" xr:uid="{00000000-0005-0000-0000-00005A530000}"/>
    <cellStyle name="style1489949174661" xfId="19094" xr:uid="{00000000-0005-0000-0000-00005B530000}"/>
    <cellStyle name="style1489949174770" xfId="19095" xr:uid="{00000000-0005-0000-0000-00005C530000}"/>
    <cellStyle name="style1489949174864" xfId="19096" xr:uid="{00000000-0005-0000-0000-00005D530000}"/>
    <cellStyle name="style1489949174973" xfId="19097" xr:uid="{00000000-0005-0000-0000-00005E530000}"/>
    <cellStyle name="style1489949175067" xfId="19098" xr:uid="{00000000-0005-0000-0000-00005F530000}"/>
    <cellStyle name="style1489949175161" xfId="19099" xr:uid="{00000000-0005-0000-0000-000060530000}"/>
    <cellStyle name="style1489949175256" xfId="19100" xr:uid="{00000000-0005-0000-0000-000061530000}"/>
    <cellStyle name="style1489949175350" xfId="19101" xr:uid="{00000000-0005-0000-0000-000062530000}"/>
    <cellStyle name="style1489949175443" xfId="19102" xr:uid="{00000000-0005-0000-0000-000063530000}"/>
    <cellStyle name="style1489949175537" xfId="19103" xr:uid="{00000000-0005-0000-0000-000064530000}"/>
    <cellStyle name="style1489949175646" xfId="19104" xr:uid="{00000000-0005-0000-0000-000065530000}"/>
    <cellStyle name="style1489949175755" xfId="19105" xr:uid="{00000000-0005-0000-0000-000066530000}"/>
    <cellStyle name="style1489949175864" xfId="19106" xr:uid="{00000000-0005-0000-0000-000067530000}"/>
    <cellStyle name="style1489949175958" xfId="19107" xr:uid="{00000000-0005-0000-0000-000068530000}"/>
    <cellStyle name="style1489949176052" xfId="19108" xr:uid="{00000000-0005-0000-0000-000069530000}"/>
    <cellStyle name="style1489949176161" xfId="19109" xr:uid="{00000000-0005-0000-0000-00006A530000}"/>
    <cellStyle name="style1489949176261" xfId="19110" xr:uid="{00000000-0005-0000-0000-00006B530000}"/>
    <cellStyle name="style1489949176350" xfId="19111" xr:uid="{00000000-0005-0000-0000-00006C530000}"/>
    <cellStyle name="style1489949176444" xfId="19112" xr:uid="{00000000-0005-0000-0000-00006D530000}"/>
    <cellStyle name="style1489949176537" xfId="19113" xr:uid="{00000000-0005-0000-0000-00006E530000}"/>
    <cellStyle name="style1489949176631" xfId="19114" xr:uid="{00000000-0005-0000-0000-00006F530000}"/>
    <cellStyle name="style1489949176725" xfId="19115" xr:uid="{00000000-0005-0000-0000-000070530000}"/>
    <cellStyle name="style1489949176850" xfId="19116" xr:uid="{00000000-0005-0000-0000-000071530000}"/>
    <cellStyle name="style1489949176959" xfId="19117" xr:uid="{00000000-0005-0000-0000-000072530000}"/>
    <cellStyle name="style1489949177084" xfId="19118" xr:uid="{00000000-0005-0000-0000-000073530000}"/>
    <cellStyle name="style1489949177241" xfId="19119" xr:uid="{00000000-0005-0000-0000-000074530000}"/>
    <cellStyle name="style1489949177351" xfId="19120" xr:uid="{00000000-0005-0000-0000-000075530000}"/>
    <cellStyle name="style1489949177445" xfId="19121" xr:uid="{00000000-0005-0000-0000-000076530000}"/>
    <cellStyle name="style1489949177554" xfId="19122" xr:uid="{00000000-0005-0000-0000-000077530000}"/>
    <cellStyle name="style1489949177664" xfId="19123" xr:uid="{00000000-0005-0000-0000-000078530000}"/>
    <cellStyle name="style1489949177742" xfId="19124" xr:uid="{00000000-0005-0000-0000-000079530000}"/>
    <cellStyle name="style1489949177835" xfId="19125" xr:uid="{00000000-0005-0000-0000-00007A530000}"/>
    <cellStyle name="style1489949177929" xfId="19126" xr:uid="{00000000-0005-0000-0000-00007B530000}"/>
    <cellStyle name="style1489949178023" xfId="19127" xr:uid="{00000000-0005-0000-0000-00007C530000}"/>
    <cellStyle name="style1489949178116" xfId="19128" xr:uid="{00000000-0005-0000-0000-00007D530000}"/>
    <cellStyle name="style1489949178195" xfId="19129" xr:uid="{00000000-0005-0000-0000-00007E530000}"/>
    <cellStyle name="style1489949178279" xfId="19130" xr:uid="{00000000-0005-0000-0000-00007F530000}"/>
    <cellStyle name="style1489949178399" xfId="19131" xr:uid="{00000000-0005-0000-0000-000080530000}"/>
    <cellStyle name="style1489949178477" xfId="19132" xr:uid="{00000000-0005-0000-0000-000081530000}"/>
    <cellStyle name="style1489949178555" xfId="19133" xr:uid="{00000000-0005-0000-0000-000082530000}"/>
    <cellStyle name="style1489949178633" xfId="19134" xr:uid="{00000000-0005-0000-0000-000083530000}"/>
    <cellStyle name="style1489949223695" xfId="19135" xr:uid="{00000000-0005-0000-0000-000084530000}"/>
    <cellStyle name="style1489949223805" xfId="19136" xr:uid="{00000000-0005-0000-0000-000085530000}"/>
    <cellStyle name="style1489949223898" xfId="19137" xr:uid="{00000000-0005-0000-0000-000086530000}"/>
    <cellStyle name="style1489949223992" xfId="19138" xr:uid="{00000000-0005-0000-0000-000087530000}"/>
    <cellStyle name="style1489949224101" xfId="19139" xr:uid="{00000000-0005-0000-0000-000088530000}"/>
    <cellStyle name="style1489949224195" xfId="19140" xr:uid="{00000000-0005-0000-0000-000089530000}"/>
    <cellStyle name="style1489949224288" xfId="19141" xr:uid="{00000000-0005-0000-0000-00008A530000}"/>
    <cellStyle name="style1489949224382" xfId="19142" xr:uid="{00000000-0005-0000-0000-00008B530000}"/>
    <cellStyle name="style1489949224491" xfId="19143" xr:uid="{00000000-0005-0000-0000-00008C530000}"/>
    <cellStyle name="style1489949224586" xfId="19144" xr:uid="{00000000-0005-0000-0000-00008D530000}"/>
    <cellStyle name="style1489949224696" xfId="19145" xr:uid="{00000000-0005-0000-0000-00008E530000}"/>
    <cellStyle name="style1489949224790" xfId="19146" xr:uid="{00000000-0005-0000-0000-00008F530000}"/>
    <cellStyle name="style1489949224899" xfId="19147" xr:uid="{00000000-0005-0000-0000-000090530000}"/>
    <cellStyle name="style1489949224993" xfId="19148" xr:uid="{00000000-0005-0000-0000-000091530000}"/>
    <cellStyle name="style1489949225118" xfId="19149" xr:uid="{00000000-0005-0000-0000-000092530000}"/>
    <cellStyle name="style1489949225227" xfId="19150" xr:uid="{00000000-0005-0000-0000-000093530000}"/>
    <cellStyle name="style1489949225337" xfId="19151" xr:uid="{00000000-0005-0000-0000-000094530000}"/>
    <cellStyle name="style1489949225430" xfId="19152" xr:uid="{00000000-0005-0000-0000-000095530000}"/>
    <cellStyle name="style1489949225524" xfId="19153" xr:uid="{00000000-0005-0000-0000-000096530000}"/>
    <cellStyle name="style1489949225619" xfId="19154" xr:uid="{00000000-0005-0000-0000-000097530000}"/>
    <cellStyle name="style1489949225713" xfId="19155" xr:uid="{00000000-0005-0000-0000-000098530000}"/>
    <cellStyle name="style1489949225806" xfId="19156" xr:uid="{00000000-0005-0000-0000-000099530000}"/>
    <cellStyle name="style1489949225900" xfId="19157" xr:uid="{00000000-0005-0000-0000-00009A530000}"/>
    <cellStyle name="style1489949226010" xfId="19158" xr:uid="{00000000-0005-0000-0000-00009B530000}"/>
    <cellStyle name="style1489949226119" xfId="19159" xr:uid="{00000000-0005-0000-0000-00009C530000}"/>
    <cellStyle name="style1489949226213" xfId="19160" xr:uid="{00000000-0005-0000-0000-00009D530000}"/>
    <cellStyle name="style1489949226322" xfId="19161" xr:uid="{00000000-0005-0000-0000-00009E530000}"/>
    <cellStyle name="style1489949226432" xfId="19162" xr:uid="{00000000-0005-0000-0000-00009F530000}"/>
    <cellStyle name="style1489949226526" xfId="19163" xr:uid="{00000000-0005-0000-0000-0000A0530000}"/>
    <cellStyle name="style1489949226619" xfId="19164" xr:uid="{00000000-0005-0000-0000-0000A1530000}"/>
    <cellStyle name="style1489949226713" xfId="19165" xr:uid="{00000000-0005-0000-0000-0000A2530000}"/>
    <cellStyle name="style1489949270474" xfId="19166" xr:uid="{00000000-0005-0000-0000-0000A3530000}"/>
    <cellStyle name="style1489949270583" xfId="19167" xr:uid="{00000000-0005-0000-0000-0000A4530000}"/>
    <cellStyle name="style1489949270693" xfId="19168" xr:uid="{00000000-0005-0000-0000-0000A5530000}"/>
    <cellStyle name="style1489949270805" xfId="19169" xr:uid="{00000000-0005-0000-0000-0000A6530000}"/>
    <cellStyle name="style1489949270896" xfId="19170" xr:uid="{00000000-0005-0000-0000-0000A7530000}"/>
    <cellStyle name="style1489949270990" xfId="19171" xr:uid="{00000000-0005-0000-0000-0000A8530000}"/>
    <cellStyle name="style1489949271084" xfId="19172" xr:uid="{00000000-0005-0000-0000-0000A9530000}"/>
    <cellStyle name="style1489949271177" xfId="19173" xr:uid="{00000000-0005-0000-0000-0000AA530000}"/>
    <cellStyle name="style1489949271271" xfId="19174" xr:uid="{00000000-0005-0000-0000-0000AB530000}"/>
    <cellStyle name="style1489949271382" xfId="19175" xr:uid="{00000000-0005-0000-0000-0000AC530000}"/>
    <cellStyle name="style1489949271476" xfId="19176" xr:uid="{00000000-0005-0000-0000-0000AD530000}"/>
    <cellStyle name="style1489949271569" xfId="19177" xr:uid="{00000000-0005-0000-0000-0000AE530000}"/>
    <cellStyle name="style1489949271679" xfId="19178" xr:uid="{00000000-0005-0000-0000-0000AF530000}"/>
    <cellStyle name="style1489949271773" xfId="19179" xr:uid="{00000000-0005-0000-0000-0000B0530000}"/>
    <cellStyle name="style1489949271882" xfId="19180" xr:uid="{00000000-0005-0000-0000-0000B1530000}"/>
    <cellStyle name="style1489949271976" xfId="19181" xr:uid="{00000000-0005-0000-0000-0000B2530000}"/>
    <cellStyle name="style1489949272085" xfId="19182" xr:uid="{00000000-0005-0000-0000-0000B3530000}"/>
    <cellStyle name="style1489949272179" xfId="19183" xr:uid="{00000000-0005-0000-0000-0000B4530000}"/>
    <cellStyle name="style1489949272273" xfId="19184" xr:uid="{00000000-0005-0000-0000-0000B5530000}"/>
    <cellStyle name="style1489949272367" xfId="19185" xr:uid="{00000000-0005-0000-0000-0000B6530000}"/>
    <cellStyle name="style1489949272476" xfId="19186" xr:uid="{00000000-0005-0000-0000-0000B7530000}"/>
    <cellStyle name="style1489949272570" xfId="19187" xr:uid="{00000000-0005-0000-0000-0000B8530000}"/>
    <cellStyle name="style1489949272679" xfId="19188" xr:uid="{00000000-0005-0000-0000-0000B9530000}"/>
    <cellStyle name="style1489949272773" xfId="19189" xr:uid="{00000000-0005-0000-0000-0000BA530000}"/>
    <cellStyle name="style1489949272884" xfId="19190" xr:uid="{00000000-0005-0000-0000-0000BB530000}"/>
    <cellStyle name="style1489949272993" xfId="19191" xr:uid="{00000000-0005-0000-0000-0000BC530000}"/>
    <cellStyle name="style1489949273087" xfId="19192" xr:uid="{00000000-0005-0000-0000-0000BD530000}"/>
    <cellStyle name="style1489949273196" xfId="19193" xr:uid="{00000000-0005-0000-0000-0000BE530000}"/>
    <cellStyle name="style1489949273290" xfId="19194" xr:uid="{00000000-0005-0000-0000-0000BF530000}"/>
    <cellStyle name="style1489949273399" xfId="19195" xr:uid="{00000000-0005-0000-0000-0000C0530000}"/>
    <cellStyle name="style1489949273493" xfId="19196" xr:uid="{00000000-0005-0000-0000-0000C1530000}"/>
    <cellStyle name="style1489949273603" xfId="19197" xr:uid="{00000000-0005-0000-0000-0000C2530000}"/>
    <cellStyle name="style1489949273681" xfId="19198" xr:uid="{00000000-0005-0000-0000-0000C3530000}"/>
    <cellStyle name="style1489949273774" xfId="19199" xr:uid="{00000000-0005-0000-0000-0000C4530000}"/>
    <cellStyle name="style1489949273864" xfId="19200" xr:uid="{00000000-0005-0000-0000-0000C5530000}"/>
    <cellStyle name="style1489949273948" xfId="19201" xr:uid="{00000000-0005-0000-0000-0000C6530000}"/>
    <cellStyle name="style1489949274026" xfId="19202" xr:uid="{00000000-0005-0000-0000-0000C7530000}"/>
    <cellStyle name="style1489949274104" xfId="19203" xr:uid="{00000000-0005-0000-0000-0000C8530000}"/>
    <cellStyle name="style1489949274182" xfId="19204" xr:uid="{00000000-0005-0000-0000-0000C9530000}"/>
    <cellStyle name="style1489949274276" xfId="19205" xr:uid="{00000000-0005-0000-0000-0000CA530000}"/>
    <cellStyle name="style1489949274372" xfId="19206" xr:uid="{00000000-0005-0000-0000-0000CB530000}"/>
    <cellStyle name="style1489949274447" xfId="19207" xr:uid="{00000000-0005-0000-0000-0000CC530000}"/>
    <cellStyle name="style1489949274525" xfId="19208" xr:uid="{00000000-0005-0000-0000-0000CD530000}"/>
    <cellStyle name="style1489949320384" xfId="19209" xr:uid="{00000000-0005-0000-0000-0000CE530000}"/>
    <cellStyle name="style1489949320509" xfId="19210" xr:uid="{00000000-0005-0000-0000-0000CF530000}"/>
    <cellStyle name="style1489949320602" xfId="19211" xr:uid="{00000000-0005-0000-0000-0000D0530000}"/>
    <cellStyle name="style1489949320713" xfId="19212" xr:uid="{00000000-0005-0000-0000-0000D1530000}"/>
    <cellStyle name="style1489949320807" xfId="19213" xr:uid="{00000000-0005-0000-0000-0000D2530000}"/>
    <cellStyle name="style1489949320900" xfId="19214" xr:uid="{00000000-0005-0000-0000-0000D3530000}"/>
    <cellStyle name="style1489949320994" xfId="19215" xr:uid="{00000000-0005-0000-0000-0000D4530000}"/>
    <cellStyle name="style1489949321088" xfId="19216" xr:uid="{00000000-0005-0000-0000-0000D5530000}"/>
    <cellStyle name="style1489949321182" xfId="19217" xr:uid="{00000000-0005-0000-0000-0000D6530000}"/>
    <cellStyle name="style1489949321275" xfId="19218" xr:uid="{00000000-0005-0000-0000-0000D7530000}"/>
    <cellStyle name="style1489949321369" xfId="19219" xr:uid="{00000000-0005-0000-0000-0000D8530000}"/>
    <cellStyle name="style1489949321479" xfId="19220" xr:uid="{00000000-0005-0000-0000-0000D9530000}"/>
    <cellStyle name="style1489949321572" xfId="19221" xr:uid="{00000000-0005-0000-0000-0000DA530000}"/>
    <cellStyle name="style1489949321683" xfId="19222" xr:uid="{00000000-0005-0000-0000-0000DB530000}"/>
    <cellStyle name="style1489949321792" xfId="19223" xr:uid="{00000000-0005-0000-0000-0000DC530000}"/>
    <cellStyle name="style1489949321886" xfId="19224" xr:uid="{00000000-0005-0000-0000-0000DD530000}"/>
    <cellStyle name="style1489949321980" xfId="19225" xr:uid="{00000000-0005-0000-0000-0000DE530000}"/>
    <cellStyle name="style1489949322073" xfId="19226" xr:uid="{00000000-0005-0000-0000-0000DF530000}"/>
    <cellStyle name="style1489949322178" xfId="19227" xr:uid="{00000000-0005-0000-0000-0000E0530000}"/>
    <cellStyle name="style1489949322292" xfId="19228" xr:uid="{00000000-0005-0000-0000-0000E1530000}"/>
    <cellStyle name="style1489949322386" xfId="19229" xr:uid="{00000000-0005-0000-0000-0000E2530000}"/>
    <cellStyle name="style1489949322511" xfId="19230" xr:uid="{00000000-0005-0000-0000-0000E3530000}"/>
    <cellStyle name="style1489949322605" xfId="19231" xr:uid="{00000000-0005-0000-0000-0000E4530000}"/>
    <cellStyle name="style1489949322714" xfId="19232" xr:uid="{00000000-0005-0000-0000-0000E5530000}"/>
    <cellStyle name="style1489949322807" xfId="19233" xr:uid="{00000000-0005-0000-0000-0000E6530000}"/>
    <cellStyle name="style1489949322917" xfId="19234" xr:uid="{00000000-0005-0000-0000-0000E7530000}"/>
    <cellStyle name="style1489949323011" xfId="19235" xr:uid="{00000000-0005-0000-0000-0000E8530000}"/>
    <cellStyle name="style1489949323104" xfId="19236" xr:uid="{00000000-0005-0000-0000-0000E9530000}"/>
    <cellStyle name="style1489949323199" xfId="19237" xr:uid="{00000000-0005-0000-0000-0000EA530000}"/>
    <cellStyle name="style1489949323293" xfId="19238" xr:uid="{00000000-0005-0000-0000-0000EB530000}"/>
    <cellStyle name="style1489949323403" xfId="19239" xr:uid="{00000000-0005-0000-0000-0000EC530000}"/>
    <cellStyle name="style1489949323512" xfId="19240" xr:uid="{00000000-0005-0000-0000-0000ED530000}"/>
    <cellStyle name="style1489949323590" xfId="19241" xr:uid="{00000000-0005-0000-0000-0000EE530000}"/>
    <cellStyle name="style1489949323686" xfId="19242" xr:uid="{00000000-0005-0000-0000-0000EF530000}"/>
    <cellStyle name="style1489949323762" xfId="19243" xr:uid="{00000000-0005-0000-0000-0000F0530000}"/>
    <cellStyle name="style1489949323840" xfId="19244" xr:uid="{00000000-0005-0000-0000-0000F1530000}"/>
    <cellStyle name="style1489949323934" xfId="19245" xr:uid="{00000000-0005-0000-0000-0000F2530000}"/>
    <cellStyle name="style1489949324012" xfId="19246" xr:uid="{00000000-0005-0000-0000-0000F3530000}"/>
    <cellStyle name="style1489949324090" xfId="19247" xr:uid="{00000000-0005-0000-0000-0000F4530000}"/>
    <cellStyle name="style1489949324168" xfId="19248" xr:uid="{00000000-0005-0000-0000-0000F5530000}"/>
    <cellStyle name="style1489949324248" xfId="19249" xr:uid="{00000000-0005-0000-0000-0000F6530000}"/>
    <cellStyle name="style1489949324326" xfId="19250" xr:uid="{00000000-0005-0000-0000-0000F7530000}"/>
    <cellStyle name="style1489949324404" xfId="19251" xr:uid="{00000000-0005-0000-0000-0000F8530000}"/>
    <cellStyle name="style1489949368418" xfId="19252" xr:uid="{00000000-0005-0000-0000-0000F9530000}"/>
    <cellStyle name="style1489949368528" xfId="19253" xr:uid="{00000000-0005-0000-0000-0000FA530000}"/>
    <cellStyle name="style1489949368637" xfId="19254" xr:uid="{00000000-0005-0000-0000-0000FB530000}"/>
    <cellStyle name="style1489949368747" xfId="19255" xr:uid="{00000000-0005-0000-0000-0000FC530000}"/>
    <cellStyle name="style1489949368856" xfId="19256" xr:uid="{00000000-0005-0000-0000-0000FD530000}"/>
    <cellStyle name="style1489949368950" xfId="19257" xr:uid="{00000000-0005-0000-0000-0000FE530000}"/>
    <cellStyle name="style1489949369061" xfId="19258" xr:uid="{00000000-0005-0000-0000-0000FF530000}"/>
    <cellStyle name="style1489949369186" xfId="19259" xr:uid="{00000000-0005-0000-0000-000000540000}"/>
    <cellStyle name="style1489949369326" xfId="19260" xr:uid="{00000000-0005-0000-0000-000001540000}"/>
    <cellStyle name="style1489949369420" xfId="19261" xr:uid="{00000000-0005-0000-0000-000002540000}"/>
    <cellStyle name="style1489949369528" xfId="19262" xr:uid="{00000000-0005-0000-0000-000003540000}"/>
    <cellStyle name="style1489949369622" xfId="19263" xr:uid="{00000000-0005-0000-0000-000004540000}"/>
    <cellStyle name="style1489949369716" xfId="19264" xr:uid="{00000000-0005-0000-0000-000005540000}"/>
    <cellStyle name="style1489949369810" xfId="19265" xr:uid="{00000000-0005-0000-0000-000006540000}"/>
    <cellStyle name="style1489949369903" xfId="19266" xr:uid="{00000000-0005-0000-0000-000007540000}"/>
    <cellStyle name="style1489949370014" xfId="19267" xr:uid="{00000000-0005-0000-0000-000008540000}"/>
    <cellStyle name="style1489949370123" xfId="19268" xr:uid="{00000000-0005-0000-0000-000009540000}"/>
    <cellStyle name="style1489949370233" xfId="19269" xr:uid="{00000000-0005-0000-0000-00000A540000}"/>
    <cellStyle name="style1489949370342" xfId="19270" xr:uid="{00000000-0005-0000-0000-00000B540000}"/>
    <cellStyle name="style1489949370436" xfId="19271" xr:uid="{00000000-0005-0000-0000-00000C540000}"/>
    <cellStyle name="style1489949414153" xfId="19272" xr:uid="{00000000-0005-0000-0000-00000D540000}"/>
    <cellStyle name="style1489949414263" xfId="19273" xr:uid="{00000000-0005-0000-0000-00000E540000}"/>
    <cellStyle name="style1489949414372" xfId="19274" xr:uid="{00000000-0005-0000-0000-00000F540000}"/>
    <cellStyle name="style1489949414466" xfId="19275" xr:uid="{00000000-0005-0000-0000-000010540000}"/>
    <cellStyle name="style1489949414559" xfId="19276" xr:uid="{00000000-0005-0000-0000-000011540000}"/>
    <cellStyle name="style1489949414653" xfId="19277" xr:uid="{00000000-0005-0000-0000-000012540000}"/>
    <cellStyle name="style1489949414731" xfId="19278" xr:uid="{00000000-0005-0000-0000-000013540000}"/>
    <cellStyle name="style1489949414842" xfId="19279" xr:uid="{00000000-0005-0000-0000-000014540000}"/>
    <cellStyle name="style1489949414936" xfId="19280" xr:uid="{00000000-0005-0000-0000-000015540000}"/>
    <cellStyle name="style1489949415029" xfId="19281" xr:uid="{00000000-0005-0000-0000-000016540000}"/>
    <cellStyle name="style1489949415123" xfId="19282" xr:uid="{00000000-0005-0000-0000-000017540000}"/>
    <cellStyle name="style1489949415233" xfId="19283" xr:uid="{00000000-0005-0000-0000-000018540000}"/>
    <cellStyle name="style1489949415325" xfId="19284" xr:uid="{00000000-0005-0000-0000-000019540000}"/>
    <cellStyle name="style1489949415419" xfId="19285" xr:uid="{00000000-0005-0000-0000-00001A540000}"/>
    <cellStyle name="style1489949415513" xfId="19286" xr:uid="{00000000-0005-0000-0000-00001B540000}"/>
    <cellStyle name="style1489949415607" xfId="19287" xr:uid="{00000000-0005-0000-0000-00001C540000}"/>
    <cellStyle name="style1489949415716" xfId="19288" xr:uid="{00000000-0005-0000-0000-00001D540000}"/>
    <cellStyle name="style1489949415827" xfId="19289" xr:uid="{00000000-0005-0000-0000-00001E540000}"/>
    <cellStyle name="style1489949415920" xfId="19290" xr:uid="{00000000-0005-0000-0000-00001F540000}"/>
    <cellStyle name="style1489949416030" xfId="19291" xr:uid="{00000000-0005-0000-0000-000020540000}"/>
    <cellStyle name="style1489949416124" xfId="19292" xr:uid="{00000000-0005-0000-0000-000021540000}"/>
    <cellStyle name="style1489949416217" xfId="19293" xr:uid="{00000000-0005-0000-0000-000022540000}"/>
    <cellStyle name="style1489949416311" xfId="19294" xr:uid="{00000000-0005-0000-0000-000023540000}"/>
    <cellStyle name="style1489949416405" xfId="19295" xr:uid="{00000000-0005-0000-0000-000024540000}"/>
    <cellStyle name="style1489949416499" xfId="19296" xr:uid="{00000000-0005-0000-0000-000025540000}"/>
    <cellStyle name="style1489949416593" xfId="19297" xr:uid="{00000000-0005-0000-0000-000026540000}"/>
    <cellStyle name="style1489949416702" xfId="19298" xr:uid="{00000000-0005-0000-0000-000027540000}"/>
    <cellStyle name="style1489949416805" xfId="19299" xr:uid="{00000000-0005-0000-0000-000028540000}"/>
    <cellStyle name="style1489949416906" xfId="19300" xr:uid="{00000000-0005-0000-0000-000029540000}"/>
    <cellStyle name="style1489949417000" xfId="19301" xr:uid="{00000000-0005-0000-0000-00002A540000}"/>
    <cellStyle name="style1489949417094" xfId="19302" xr:uid="{00000000-0005-0000-0000-00002B540000}"/>
    <cellStyle name="style1489949417203" xfId="19303" xr:uid="{00000000-0005-0000-0000-00002C540000}"/>
    <cellStyle name="style1489949417313" xfId="19304" xr:uid="{00000000-0005-0000-0000-00002D540000}"/>
    <cellStyle name="style1489949417407" xfId="19305" xr:uid="{00000000-0005-0000-0000-00002E540000}"/>
    <cellStyle name="style1489949417500" xfId="19306" xr:uid="{00000000-0005-0000-0000-00002F540000}"/>
    <cellStyle name="style1489949461345" xfId="19307" xr:uid="{00000000-0005-0000-0000-000030540000}"/>
    <cellStyle name="style1489949461455" xfId="19308" xr:uid="{00000000-0005-0000-0000-000031540000}"/>
    <cellStyle name="style1489949461548" xfId="19309" xr:uid="{00000000-0005-0000-0000-000032540000}"/>
    <cellStyle name="style1489949461643" xfId="19310" xr:uid="{00000000-0005-0000-0000-000033540000}"/>
    <cellStyle name="style1489949461752" xfId="19311" xr:uid="{00000000-0005-0000-0000-000034540000}"/>
    <cellStyle name="style1489949461830" xfId="19312" xr:uid="{00000000-0005-0000-0000-000035540000}"/>
    <cellStyle name="style1489949461908" xfId="19313" xr:uid="{00000000-0005-0000-0000-000036540000}"/>
    <cellStyle name="style1489949462002" xfId="19314" xr:uid="{00000000-0005-0000-0000-000037540000}"/>
    <cellStyle name="style1489949462096" xfId="19315" xr:uid="{00000000-0005-0000-0000-000038540000}"/>
    <cellStyle name="style1489949462206" xfId="19316" xr:uid="{00000000-0005-0000-0000-000039540000}"/>
    <cellStyle name="style1489949462300" xfId="19317" xr:uid="{00000000-0005-0000-0000-00003A540000}"/>
    <cellStyle name="style1489949462394" xfId="19318" xr:uid="{00000000-0005-0000-0000-00003B540000}"/>
    <cellStyle name="style1489949462503" xfId="19319" xr:uid="{00000000-0005-0000-0000-00003C540000}"/>
    <cellStyle name="style1489949462597" xfId="19320" xr:uid="{00000000-0005-0000-0000-00003D540000}"/>
    <cellStyle name="style1489949462707" xfId="19321" xr:uid="{00000000-0005-0000-0000-00003E540000}"/>
    <cellStyle name="style1489949462785" xfId="19322" xr:uid="{00000000-0005-0000-0000-00003F540000}"/>
    <cellStyle name="style1489949462879" xfId="19323" xr:uid="{00000000-0005-0000-0000-000040540000}"/>
    <cellStyle name="style1489949462972" xfId="19324" xr:uid="{00000000-0005-0000-0000-000041540000}"/>
    <cellStyle name="style1489949463066" xfId="19325" xr:uid="{00000000-0005-0000-0000-000042540000}"/>
    <cellStyle name="style1489949463192" xfId="19326" xr:uid="{00000000-0005-0000-0000-000043540000}"/>
    <cellStyle name="style1489949463301" xfId="19327" xr:uid="{00000000-0005-0000-0000-000044540000}"/>
    <cellStyle name="style1489949463410" xfId="19328" xr:uid="{00000000-0005-0000-0000-000045540000}"/>
    <cellStyle name="style1489949463504" xfId="19329" xr:uid="{00000000-0005-0000-0000-000046540000}"/>
    <cellStyle name="style1489949463598" xfId="19330" xr:uid="{00000000-0005-0000-0000-000047540000}"/>
    <cellStyle name="style1489949463693" xfId="19331" xr:uid="{00000000-0005-0000-0000-000048540000}"/>
    <cellStyle name="style1489949463787" xfId="19332" xr:uid="{00000000-0005-0000-0000-000049540000}"/>
    <cellStyle name="style1489949463880" xfId="19333" xr:uid="{00000000-0005-0000-0000-00004A540000}"/>
    <cellStyle name="style1489949463974" xfId="19334" xr:uid="{00000000-0005-0000-0000-00004B540000}"/>
    <cellStyle name="style1489949464068" xfId="19335" xr:uid="{00000000-0005-0000-0000-00004C540000}"/>
    <cellStyle name="style1489949464173" xfId="19336" xr:uid="{00000000-0005-0000-0000-00004D540000}"/>
    <cellStyle name="style1489949464271" xfId="19337" xr:uid="{00000000-0005-0000-0000-00004E540000}"/>
    <cellStyle name="style1489949464365" xfId="19338" xr:uid="{00000000-0005-0000-0000-00004F540000}"/>
    <cellStyle name="style1489949464474" xfId="19339" xr:uid="{00000000-0005-0000-0000-000050540000}"/>
    <cellStyle name="style1489949464584" xfId="19340" xr:uid="{00000000-0005-0000-0000-000051540000}"/>
    <cellStyle name="style1489949464689" xfId="19341" xr:uid="{00000000-0005-0000-0000-000052540000}"/>
    <cellStyle name="style1489949464771" xfId="19342" xr:uid="{00000000-0005-0000-0000-000053540000}"/>
    <cellStyle name="style1489949464896" xfId="19343" xr:uid="{00000000-0005-0000-0000-000054540000}"/>
    <cellStyle name="style1490111320866" xfId="23065" xr:uid="{00000000-0005-0000-0000-000055540000}"/>
    <cellStyle name="style1490111321084" xfId="23066" xr:uid="{00000000-0005-0000-0000-000056540000}"/>
    <cellStyle name="style1490111321225" xfId="23067" xr:uid="{00000000-0005-0000-0000-000057540000}"/>
    <cellStyle name="style1490111321366" xfId="23068" xr:uid="{00000000-0005-0000-0000-000058540000}"/>
    <cellStyle name="style1490111321491" xfId="23069" xr:uid="{00000000-0005-0000-0000-000059540000}"/>
    <cellStyle name="style1490111321616" xfId="23070" xr:uid="{00000000-0005-0000-0000-00005A540000}"/>
    <cellStyle name="style1490111321772" xfId="23071" xr:uid="{00000000-0005-0000-0000-00005B540000}"/>
    <cellStyle name="style1490111321897" xfId="23072" xr:uid="{00000000-0005-0000-0000-00005C540000}"/>
    <cellStyle name="style1490111321991" xfId="23073" xr:uid="{00000000-0005-0000-0000-00005D540000}"/>
    <cellStyle name="style1490111322116" xfId="23074" xr:uid="{00000000-0005-0000-0000-00005E540000}"/>
    <cellStyle name="style1490111322335" xfId="23075" xr:uid="{00000000-0005-0000-0000-00005F540000}"/>
    <cellStyle name="style1490111322475" xfId="23076" xr:uid="{00000000-0005-0000-0000-000060540000}"/>
    <cellStyle name="style1490111322569" xfId="23077" xr:uid="{00000000-0005-0000-0000-000061540000}"/>
    <cellStyle name="style1490111322694" xfId="23078" xr:uid="{00000000-0005-0000-0000-000062540000}"/>
    <cellStyle name="style1490111322788" xfId="23079" xr:uid="{00000000-0005-0000-0000-000063540000}"/>
    <cellStyle name="style1490111322913" xfId="23080" xr:uid="{00000000-0005-0000-0000-000064540000}"/>
    <cellStyle name="style1490111323069" xfId="23081" xr:uid="{00000000-0005-0000-0000-000065540000}"/>
    <cellStyle name="style1490111323210" xfId="23082" xr:uid="{00000000-0005-0000-0000-000066540000}"/>
    <cellStyle name="style1490111323304" xfId="23083" xr:uid="{00000000-0005-0000-0000-000067540000}"/>
    <cellStyle name="style1490111323413" xfId="23084" xr:uid="{00000000-0005-0000-0000-000068540000}"/>
    <cellStyle name="style1490111323554" xfId="23085" xr:uid="{00000000-0005-0000-0000-000069540000}"/>
    <cellStyle name="style1490111323663" xfId="23086" xr:uid="{00000000-0005-0000-0000-00006A540000}"/>
    <cellStyle name="style1490111323788" xfId="23087" xr:uid="{00000000-0005-0000-0000-00006B540000}"/>
    <cellStyle name="style1490111323913" xfId="23088" xr:uid="{00000000-0005-0000-0000-00006C540000}"/>
    <cellStyle name="style1490111324038" xfId="23089" xr:uid="{00000000-0005-0000-0000-00006D540000}"/>
    <cellStyle name="style1490111324163" xfId="23090" xr:uid="{00000000-0005-0000-0000-00006E540000}"/>
    <cellStyle name="style1490111324288" xfId="23091" xr:uid="{00000000-0005-0000-0000-00006F540000}"/>
    <cellStyle name="style1490111324413" xfId="23092" xr:uid="{00000000-0005-0000-0000-000070540000}"/>
    <cellStyle name="style1490111324491" xfId="23093" xr:uid="{00000000-0005-0000-0000-000071540000}"/>
    <cellStyle name="style1490111324616" xfId="23094" xr:uid="{00000000-0005-0000-0000-000072540000}"/>
    <cellStyle name="style1490111324741" xfId="23095" xr:uid="{00000000-0005-0000-0000-000073540000}"/>
    <cellStyle name="style1490111324976" xfId="23096" xr:uid="{00000000-0005-0000-0000-000074540000}"/>
    <cellStyle name="style1490111325085" xfId="23097" xr:uid="{00000000-0005-0000-0000-000075540000}"/>
    <cellStyle name="style1490111369890" xfId="23098" xr:uid="{00000000-0005-0000-0000-000076540000}"/>
    <cellStyle name="style1490111369999" xfId="23099" xr:uid="{00000000-0005-0000-0000-000077540000}"/>
    <cellStyle name="style1490111370109" xfId="23100" xr:uid="{00000000-0005-0000-0000-000078540000}"/>
    <cellStyle name="style1490111370218" xfId="23101" xr:uid="{00000000-0005-0000-0000-000079540000}"/>
    <cellStyle name="style1490111370312" xfId="23102" xr:uid="{00000000-0005-0000-0000-00007A540000}"/>
    <cellStyle name="style1490111370421" xfId="23103" xr:uid="{00000000-0005-0000-0000-00007B540000}"/>
    <cellStyle name="style1490111370546" xfId="23104" xr:uid="{00000000-0005-0000-0000-00007C540000}"/>
    <cellStyle name="style1490111370655" xfId="23105" xr:uid="{00000000-0005-0000-0000-00007D540000}"/>
    <cellStyle name="style1490111370749" xfId="23106" xr:uid="{00000000-0005-0000-0000-00007E540000}"/>
    <cellStyle name="style1490111370874" xfId="23107" xr:uid="{00000000-0005-0000-0000-00007F540000}"/>
    <cellStyle name="style1490111371030" xfId="23108" xr:uid="{00000000-0005-0000-0000-000080540000}"/>
    <cellStyle name="style1490111371155" xfId="23109" xr:uid="{00000000-0005-0000-0000-000081540000}"/>
    <cellStyle name="style1490111371249" xfId="23110" xr:uid="{00000000-0005-0000-0000-000082540000}"/>
    <cellStyle name="style1490111371390" xfId="23111" xr:uid="{00000000-0005-0000-0000-000083540000}"/>
    <cellStyle name="style1490111371530" xfId="23112" xr:uid="{00000000-0005-0000-0000-000084540000}"/>
    <cellStyle name="style1490111371671" xfId="23113" xr:uid="{00000000-0005-0000-0000-000085540000}"/>
    <cellStyle name="style1490111371859" xfId="23114" xr:uid="{00000000-0005-0000-0000-000086540000}"/>
    <cellStyle name="style1490111371968" xfId="23115" xr:uid="{00000000-0005-0000-0000-000087540000}"/>
    <cellStyle name="style1490111372078" xfId="23116" xr:uid="{00000000-0005-0000-0000-000088540000}"/>
    <cellStyle name="style1490111372171" xfId="23117" xr:uid="{00000000-0005-0000-0000-000089540000}"/>
    <cellStyle name="style1490111372265" xfId="23118" xr:uid="{00000000-0005-0000-0000-00008A540000}"/>
    <cellStyle name="style1490111372359" xfId="23119" xr:uid="{00000000-0005-0000-0000-00008B540000}"/>
    <cellStyle name="style1490111372468" xfId="23120" xr:uid="{00000000-0005-0000-0000-00008C540000}"/>
    <cellStyle name="style1490111372578" xfId="23121" xr:uid="{00000000-0005-0000-0000-00008D540000}"/>
    <cellStyle name="style1490111372671" xfId="23122" xr:uid="{00000000-0005-0000-0000-00008E540000}"/>
    <cellStyle name="style1490111372765" xfId="23123" xr:uid="{00000000-0005-0000-0000-00008F540000}"/>
    <cellStyle name="style1490111372875" xfId="23124" xr:uid="{00000000-0005-0000-0000-000090540000}"/>
    <cellStyle name="style1490111372953" xfId="23125" xr:uid="{00000000-0005-0000-0000-000091540000}"/>
    <cellStyle name="style1490111373046" xfId="23126" xr:uid="{00000000-0005-0000-0000-000092540000}"/>
    <cellStyle name="style1490111373140" xfId="23127" xr:uid="{00000000-0005-0000-0000-000093540000}"/>
    <cellStyle name="style1490111373312" xfId="23128" xr:uid="{00000000-0005-0000-0000-000094540000}"/>
    <cellStyle name="style1490111373406" xfId="23129" xr:uid="{00000000-0005-0000-0000-000095540000}"/>
    <cellStyle name="style1490111414696" xfId="23130" xr:uid="{00000000-0005-0000-0000-000096540000}"/>
    <cellStyle name="style1490111414821" xfId="23131" xr:uid="{00000000-0005-0000-0000-000097540000}"/>
    <cellStyle name="style1490111414946" xfId="23132" xr:uid="{00000000-0005-0000-0000-000098540000}"/>
    <cellStyle name="style1490111415056" xfId="23133" xr:uid="{00000000-0005-0000-0000-000099540000}"/>
    <cellStyle name="style1490111415149" xfId="23134" xr:uid="{00000000-0005-0000-0000-00009A540000}"/>
    <cellStyle name="style1490111415259" xfId="23135" xr:uid="{00000000-0005-0000-0000-00009B540000}"/>
    <cellStyle name="style1490111415384" xfId="23136" xr:uid="{00000000-0005-0000-0000-00009C540000}"/>
    <cellStyle name="style1490111415509" xfId="23137" xr:uid="{00000000-0005-0000-0000-00009D540000}"/>
    <cellStyle name="style1490111415587" xfId="23138" xr:uid="{00000000-0005-0000-0000-00009E540000}"/>
    <cellStyle name="style1490111415728" xfId="23139" xr:uid="{00000000-0005-0000-0000-00009F540000}"/>
    <cellStyle name="style1490111415884" xfId="23140" xr:uid="{00000000-0005-0000-0000-0000A0540000}"/>
    <cellStyle name="style1490111415993" xfId="23141" xr:uid="{00000000-0005-0000-0000-0000A1540000}"/>
    <cellStyle name="style1490111416087" xfId="23142" xr:uid="{00000000-0005-0000-0000-0000A2540000}"/>
    <cellStyle name="style1490111416243" xfId="23143" xr:uid="{00000000-0005-0000-0000-0000A3540000}"/>
    <cellStyle name="style1490111416400" xfId="23144" xr:uid="{00000000-0005-0000-0000-0000A4540000}"/>
    <cellStyle name="style1490111416525" xfId="23145" xr:uid="{00000000-0005-0000-0000-0000A5540000}"/>
    <cellStyle name="style1490111416650" xfId="23146" xr:uid="{00000000-0005-0000-0000-0000A6540000}"/>
    <cellStyle name="style1490111416759" xfId="23147" xr:uid="{00000000-0005-0000-0000-0000A7540000}"/>
    <cellStyle name="style1490111416868" xfId="23148" xr:uid="{00000000-0005-0000-0000-0000A8540000}"/>
    <cellStyle name="style1490111416962" xfId="23149" xr:uid="{00000000-0005-0000-0000-0000A9540000}"/>
    <cellStyle name="style1490111417056" xfId="23150" xr:uid="{00000000-0005-0000-0000-0000AA540000}"/>
    <cellStyle name="style1490111417165" xfId="23151" xr:uid="{00000000-0005-0000-0000-0000AB540000}"/>
    <cellStyle name="style1490111417259" xfId="23152" xr:uid="{00000000-0005-0000-0000-0000AC540000}"/>
    <cellStyle name="style1490111417353" xfId="23153" xr:uid="{00000000-0005-0000-0000-0000AD540000}"/>
    <cellStyle name="style1490111417462" xfId="23154" xr:uid="{00000000-0005-0000-0000-0000AE540000}"/>
    <cellStyle name="style1490111417556" xfId="23155" xr:uid="{00000000-0005-0000-0000-0000AF540000}"/>
    <cellStyle name="style1490111417650" xfId="23156" xr:uid="{00000000-0005-0000-0000-0000B0540000}"/>
    <cellStyle name="style1490111417744" xfId="23157" xr:uid="{00000000-0005-0000-0000-0000B1540000}"/>
    <cellStyle name="style1490111417853" xfId="23158" xr:uid="{00000000-0005-0000-0000-0000B2540000}"/>
    <cellStyle name="style1490111417962" xfId="23159" xr:uid="{00000000-0005-0000-0000-0000B3540000}"/>
    <cellStyle name="style1490111418134" xfId="23160" xr:uid="{00000000-0005-0000-0000-0000B4540000}"/>
    <cellStyle name="style1490111418228" xfId="23161" xr:uid="{00000000-0005-0000-0000-0000B5540000}"/>
    <cellStyle name="style1490113041389" xfId="23162" xr:uid="{00000000-0005-0000-0000-0000B6540000}"/>
    <cellStyle name="style1490113041498" xfId="23163" xr:uid="{00000000-0005-0000-0000-0000B7540000}"/>
    <cellStyle name="style1490113041592" xfId="23164" xr:uid="{00000000-0005-0000-0000-0000B8540000}"/>
    <cellStyle name="style1490113041701" xfId="23165" xr:uid="{00000000-0005-0000-0000-0000B9540000}"/>
    <cellStyle name="style1490113041826" xfId="23166" xr:uid="{00000000-0005-0000-0000-0000BA540000}"/>
    <cellStyle name="style1490113041920" xfId="23167" xr:uid="{00000000-0005-0000-0000-0000BB540000}"/>
    <cellStyle name="style1490113042013" xfId="23168" xr:uid="{00000000-0005-0000-0000-0000BC540000}"/>
    <cellStyle name="style1490113042154" xfId="23169" xr:uid="{00000000-0005-0000-0000-0000BD540000}"/>
    <cellStyle name="style1490113042248" xfId="23170" xr:uid="{00000000-0005-0000-0000-0000BE540000}"/>
    <cellStyle name="style1490113042373" xfId="23171" xr:uid="{00000000-0005-0000-0000-0000BF540000}"/>
    <cellStyle name="style1490113042467" xfId="23172" xr:uid="{00000000-0005-0000-0000-0000C0540000}"/>
    <cellStyle name="style1490113042576" xfId="23173" xr:uid="{00000000-0005-0000-0000-0000C1540000}"/>
    <cellStyle name="style1490113042686" xfId="23174" xr:uid="{00000000-0005-0000-0000-0000C2540000}"/>
    <cellStyle name="style1490113042795" xfId="23175" xr:uid="{00000000-0005-0000-0000-0000C3540000}"/>
    <cellStyle name="style1490113042998" xfId="23176" xr:uid="{00000000-0005-0000-0000-0000C4540000}"/>
    <cellStyle name="style1490113043139" xfId="23177" xr:uid="{00000000-0005-0000-0000-0000C5540000}"/>
    <cellStyle name="style1490113043264" xfId="23178" xr:uid="{00000000-0005-0000-0000-0000C6540000}"/>
    <cellStyle name="style1490113043373" xfId="23179" xr:uid="{00000000-0005-0000-0000-0000C7540000}"/>
    <cellStyle name="style1490113043514" xfId="23180" xr:uid="{00000000-0005-0000-0000-0000C8540000}"/>
    <cellStyle name="style1490113043639" xfId="23181" xr:uid="{00000000-0005-0000-0000-0000C9540000}"/>
    <cellStyle name="style1490113043748" xfId="23182" xr:uid="{00000000-0005-0000-0000-0000CA540000}"/>
    <cellStyle name="style1490113043858" xfId="23183" xr:uid="{00000000-0005-0000-0000-0000CB540000}"/>
    <cellStyle name="style1490113043967" xfId="23184" xr:uid="{00000000-0005-0000-0000-0000CC540000}"/>
    <cellStyle name="style1490113044092" xfId="23185" xr:uid="{00000000-0005-0000-0000-0000CD540000}"/>
    <cellStyle name="style1490113044201" xfId="23186" xr:uid="{00000000-0005-0000-0000-0000CE540000}"/>
    <cellStyle name="style1490113044326" xfId="23187" xr:uid="{00000000-0005-0000-0000-0000CF540000}"/>
    <cellStyle name="style1490113044436" xfId="23188" xr:uid="{00000000-0005-0000-0000-0000D0540000}"/>
    <cellStyle name="style1490113044577" xfId="23189" xr:uid="{00000000-0005-0000-0000-0000D1540000}"/>
    <cellStyle name="style1490113044702" xfId="23190" xr:uid="{00000000-0005-0000-0000-0000D2540000}"/>
    <cellStyle name="style1490113044811" xfId="23191" xr:uid="{00000000-0005-0000-0000-0000D3540000}"/>
    <cellStyle name="style1490113044936" xfId="23192" xr:uid="{00000000-0005-0000-0000-0000D4540000}"/>
    <cellStyle name="style1490113092312" xfId="23193" xr:uid="{00000000-0005-0000-0000-0000D5540000}"/>
    <cellStyle name="style1490113092421" xfId="23194" xr:uid="{00000000-0005-0000-0000-0000D6540000}"/>
    <cellStyle name="style1490113092515" xfId="23195" xr:uid="{00000000-0005-0000-0000-0000D7540000}"/>
    <cellStyle name="style1490113092609" xfId="23196" xr:uid="{00000000-0005-0000-0000-0000D8540000}"/>
    <cellStyle name="style1490113092702" xfId="23197" xr:uid="{00000000-0005-0000-0000-0000D9540000}"/>
    <cellStyle name="style1490113092796" xfId="23198" xr:uid="{00000000-0005-0000-0000-0000DA540000}"/>
    <cellStyle name="style1490113092905" xfId="23199" xr:uid="{00000000-0005-0000-0000-0000DB540000}"/>
    <cellStyle name="style1490113092999" xfId="23200" xr:uid="{00000000-0005-0000-0000-0000DC540000}"/>
    <cellStyle name="style1490113093093" xfId="23201" xr:uid="{00000000-0005-0000-0000-0000DD540000}"/>
    <cellStyle name="style1490113093202" xfId="23202" xr:uid="{00000000-0005-0000-0000-0000DE540000}"/>
    <cellStyle name="style1490113093296" xfId="23203" xr:uid="{00000000-0005-0000-0000-0000DF540000}"/>
    <cellStyle name="style1490113093421" xfId="23204" xr:uid="{00000000-0005-0000-0000-0000E0540000}"/>
    <cellStyle name="style1490113093515" xfId="23205" xr:uid="{00000000-0005-0000-0000-0000E1540000}"/>
    <cellStyle name="style1490113093609" xfId="23206" xr:uid="{00000000-0005-0000-0000-0000E2540000}"/>
    <cellStyle name="style1490113093718" xfId="23207" xr:uid="{00000000-0005-0000-0000-0000E3540000}"/>
    <cellStyle name="style1490113093827" xfId="23208" xr:uid="{00000000-0005-0000-0000-0000E4540000}"/>
    <cellStyle name="style1490113093952" xfId="23209" xr:uid="{00000000-0005-0000-0000-0000E5540000}"/>
    <cellStyle name="style1490113094046" xfId="23210" xr:uid="{00000000-0005-0000-0000-0000E6540000}"/>
    <cellStyle name="style1490113094156" xfId="23211" xr:uid="{00000000-0005-0000-0000-0000E7540000}"/>
    <cellStyle name="style1490113094249" xfId="23212" xr:uid="{00000000-0005-0000-0000-0000E8540000}"/>
    <cellStyle name="style1490113094343" xfId="23213" xr:uid="{00000000-0005-0000-0000-0000E9540000}"/>
    <cellStyle name="style1490113094437" xfId="23214" xr:uid="{00000000-0005-0000-0000-0000EA540000}"/>
    <cellStyle name="style1490113094546" xfId="23215" xr:uid="{00000000-0005-0000-0000-0000EB540000}"/>
    <cellStyle name="style1490113094640" xfId="23216" xr:uid="{00000000-0005-0000-0000-0000EC540000}"/>
    <cellStyle name="style1490113094734" xfId="23217" xr:uid="{00000000-0005-0000-0000-0000ED540000}"/>
    <cellStyle name="style1490113094828" xfId="23218" xr:uid="{00000000-0005-0000-0000-0000EE540000}"/>
    <cellStyle name="style1490113094937" xfId="23219" xr:uid="{00000000-0005-0000-0000-0000EF540000}"/>
    <cellStyle name="style1490113095125" xfId="23220" xr:uid="{00000000-0005-0000-0000-0000F0540000}"/>
    <cellStyle name="style1490113095265" xfId="23221" xr:uid="{00000000-0005-0000-0000-0000F1540000}"/>
    <cellStyle name="style1490113095375" xfId="23222" xr:uid="{00000000-0005-0000-0000-0000F2540000}"/>
    <cellStyle name="style1490113095484" xfId="23223" xr:uid="{00000000-0005-0000-0000-0000F3540000}"/>
    <cellStyle name="style1490113095640" xfId="23224" xr:uid="{00000000-0005-0000-0000-0000F4540000}"/>
    <cellStyle name="style1490113095734" xfId="23225" xr:uid="{00000000-0005-0000-0000-0000F5540000}"/>
    <cellStyle name="style1490113095828" xfId="23226" xr:uid="{00000000-0005-0000-0000-0000F6540000}"/>
    <cellStyle name="style1490113095906" xfId="23227" xr:uid="{00000000-0005-0000-0000-0000F7540000}"/>
    <cellStyle name="style1490113095984" xfId="23228" xr:uid="{00000000-0005-0000-0000-0000F8540000}"/>
    <cellStyle name="style1490113096078" xfId="23229" xr:uid="{00000000-0005-0000-0000-0000F9540000}"/>
    <cellStyle name="style1490113096156" xfId="23230" xr:uid="{00000000-0005-0000-0000-0000FA540000}"/>
    <cellStyle name="style1490113096234" xfId="23231" xr:uid="{00000000-0005-0000-0000-0000FB540000}"/>
    <cellStyle name="style1490113096437" xfId="23232" xr:uid="{00000000-0005-0000-0000-0000FC540000}"/>
    <cellStyle name="style1490113096547" xfId="23233" xr:uid="{00000000-0005-0000-0000-0000FD540000}"/>
    <cellStyle name="style1490113096640" xfId="23234" xr:uid="{00000000-0005-0000-0000-0000FE540000}"/>
    <cellStyle name="style1490113096734" xfId="23235" xr:uid="{00000000-0005-0000-0000-0000FF540000}"/>
    <cellStyle name="style1490113135601" xfId="23236" xr:uid="{00000000-0005-0000-0000-000000550000}"/>
    <cellStyle name="style1490113135711" xfId="23237" xr:uid="{00000000-0005-0000-0000-000001550000}"/>
    <cellStyle name="style1490113135804" xfId="23238" xr:uid="{00000000-0005-0000-0000-000002550000}"/>
    <cellStyle name="style1490113135898" xfId="23239" xr:uid="{00000000-0005-0000-0000-000003550000}"/>
    <cellStyle name="style1490113135992" xfId="23240" xr:uid="{00000000-0005-0000-0000-000004550000}"/>
    <cellStyle name="style1490113136086" xfId="23241" xr:uid="{00000000-0005-0000-0000-000005550000}"/>
    <cellStyle name="style1490113136195" xfId="23242" xr:uid="{00000000-0005-0000-0000-000006550000}"/>
    <cellStyle name="style1490113136289" xfId="23243" xr:uid="{00000000-0005-0000-0000-000007550000}"/>
    <cellStyle name="style1490113136398" xfId="23244" xr:uid="{00000000-0005-0000-0000-000008550000}"/>
    <cellStyle name="style1490113136492" xfId="23245" xr:uid="{00000000-0005-0000-0000-000009550000}"/>
    <cellStyle name="style1490113136586" xfId="23246" xr:uid="{00000000-0005-0000-0000-00000A550000}"/>
    <cellStyle name="style1490113136696" xfId="23247" xr:uid="{00000000-0005-0000-0000-00000B550000}"/>
    <cellStyle name="style1490113136789" xfId="23248" xr:uid="{00000000-0005-0000-0000-00000C550000}"/>
    <cellStyle name="style1490113136883" xfId="23249" xr:uid="{00000000-0005-0000-0000-00000D550000}"/>
    <cellStyle name="style1490113136992" xfId="23250" xr:uid="{00000000-0005-0000-0000-00000E550000}"/>
    <cellStyle name="style1490113137086" xfId="23251" xr:uid="{00000000-0005-0000-0000-00000F550000}"/>
    <cellStyle name="style1490113137227" xfId="23252" xr:uid="{00000000-0005-0000-0000-000010550000}"/>
    <cellStyle name="style1490113137336" xfId="23253" xr:uid="{00000000-0005-0000-0000-000011550000}"/>
    <cellStyle name="style1490113137430" xfId="23254" xr:uid="{00000000-0005-0000-0000-000012550000}"/>
    <cellStyle name="style1490113137524" xfId="23255" xr:uid="{00000000-0005-0000-0000-000013550000}"/>
    <cellStyle name="style1490113137617" xfId="23256" xr:uid="{00000000-0005-0000-0000-000014550000}"/>
    <cellStyle name="style1490113137727" xfId="23257" xr:uid="{00000000-0005-0000-0000-000015550000}"/>
    <cellStyle name="style1490113137821" xfId="23258" xr:uid="{00000000-0005-0000-0000-000016550000}"/>
    <cellStyle name="style1490113137914" xfId="23259" xr:uid="{00000000-0005-0000-0000-000017550000}"/>
    <cellStyle name="style1490113138008" xfId="23260" xr:uid="{00000000-0005-0000-0000-000018550000}"/>
    <cellStyle name="style1490113138102" xfId="23261" xr:uid="{00000000-0005-0000-0000-000019550000}"/>
    <cellStyle name="style1490113138211" xfId="23262" xr:uid="{00000000-0005-0000-0000-00001A550000}"/>
    <cellStyle name="style1490113138321" xfId="23263" xr:uid="{00000000-0005-0000-0000-00001B550000}"/>
    <cellStyle name="style1490113138414" xfId="23264" xr:uid="{00000000-0005-0000-0000-00001C550000}"/>
    <cellStyle name="style1490113138508" xfId="23265" xr:uid="{00000000-0005-0000-0000-00001D550000}"/>
    <cellStyle name="style1490113138617" xfId="23266" xr:uid="{00000000-0005-0000-0000-00001E550000}"/>
    <cellStyle name="style1490113177473" xfId="23267" xr:uid="{00000000-0005-0000-0000-00001F550000}"/>
    <cellStyle name="style1490113177567" xfId="23268" xr:uid="{00000000-0005-0000-0000-000020550000}"/>
    <cellStyle name="style1490113177661" xfId="23269" xr:uid="{00000000-0005-0000-0000-000021550000}"/>
    <cellStyle name="style1490113177754" xfId="23270" xr:uid="{00000000-0005-0000-0000-000022550000}"/>
    <cellStyle name="style1490113177864" xfId="23271" xr:uid="{00000000-0005-0000-0000-000023550000}"/>
    <cellStyle name="style1490113178004" xfId="23272" xr:uid="{00000000-0005-0000-0000-000024550000}"/>
    <cellStyle name="style1490113178130" xfId="23273" xr:uid="{00000000-0005-0000-0000-000025550000}"/>
    <cellStyle name="style1490113178239" xfId="23274" xr:uid="{00000000-0005-0000-0000-000026550000}"/>
    <cellStyle name="style1490113178348" xfId="23275" xr:uid="{00000000-0005-0000-0000-000027550000}"/>
    <cellStyle name="style1490113178442" xfId="23276" xr:uid="{00000000-0005-0000-0000-000028550000}"/>
    <cellStyle name="style1490113178551" xfId="23277" xr:uid="{00000000-0005-0000-0000-000029550000}"/>
    <cellStyle name="style1490113178645" xfId="23278" xr:uid="{00000000-0005-0000-0000-00002A550000}"/>
    <cellStyle name="style1490113178739" xfId="23279" xr:uid="{00000000-0005-0000-0000-00002B550000}"/>
    <cellStyle name="style1490113178833" xfId="23280" xr:uid="{00000000-0005-0000-0000-00002C550000}"/>
    <cellStyle name="style1490113178942" xfId="23281" xr:uid="{00000000-0005-0000-0000-00002D550000}"/>
    <cellStyle name="style1490113179083" xfId="23282" xr:uid="{00000000-0005-0000-0000-00002E550000}"/>
    <cellStyle name="style1490113179176" xfId="23283" xr:uid="{00000000-0005-0000-0000-00002F550000}"/>
    <cellStyle name="style1490113179286" xfId="23284" xr:uid="{00000000-0005-0000-0000-000030550000}"/>
    <cellStyle name="style1490113179380" xfId="23285" xr:uid="{00000000-0005-0000-0000-000031550000}"/>
    <cellStyle name="style1490113179473" xfId="23286" xr:uid="{00000000-0005-0000-0000-000032550000}"/>
    <cellStyle name="style1490113179568" xfId="23287" xr:uid="{00000000-0005-0000-0000-000033550000}"/>
    <cellStyle name="style1490113179661" xfId="23288" xr:uid="{00000000-0005-0000-0000-000034550000}"/>
    <cellStyle name="style1490113179771" xfId="23289" xr:uid="{00000000-0005-0000-0000-000035550000}"/>
    <cellStyle name="style1490113179864" xfId="23290" xr:uid="{00000000-0005-0000-0000-000036550000}"/>
    <cellStyle name="style1490113179958" xfId="23291" xr:uid="{00000000-0005-0000-0000-000037550000}"/>
    <cellStyle name="style1490113180068" xfId="23292" xr:uid="{00000000-0005-0000-0000-000038550000}"/>
    <cellStyle name="style1490113180161" xfId="23293" xr:uid="{00000000-0005-0000-0000-000039550000}"/>
    <cellStyle name="style1490113180349" xfId="23294" xr:uid="{00000000-0005-0000-0000-00003A550000}"/>
    <cellStyle name="style1490113180458" xfId="23295" xr:uid="{00000000-0005-0000-0000-00003B550000}"/>
    <cellStyle name="style1490113180552" xfId="23296" xr:uid="{00000000-0005-0000-0000-00003C550000}"/>
    <cellStyle name="style1490113180646" xfId="23297" xr:uid="{00000000-0005-0000-0000-00003D550000}"/>
    <cellStyle name="style1490113180771" xfId="23298" xr:uid="{00000000-0005-0000-0000-00003E550000}"/>
    <cellStyle name="style1490113180849" xfId="23299" xr:uid="{00000000-0005-0000-0000-00003F550000}"/>
    <cellStyle name="style1490113180927" xfId="23300" xr:uid="{00000000-0005-0000-0000-000040550000}"/>
    <cellStyle name="style1490113181005" xfId="23301" xr:uid="{00000000-0005-0000-0000-000041550000}"/>
    <cellStyle name="style1490113181099" xfId="23302" xr:uid="{00000000-0005-0000-0000-000042550000}"/>
    <cellStyle name="style1490113181177" xfId="23303" xr:uid="{00000000-0005-0000-0000-000043550000}"/>
    <cellStyle name="style1490113181255" xfId="23304" xr:uid="{00000000-0005-0000-0000-000044550000}"/>
    <cellStyle name="style1490113181333" xfId="23305" xr:uid="{00000000-0005-0000-0000-000045550000}"/>
    <cellStyle name="style1490113181490" xfId="23306" xr:uid="{00000000-0005-0000-0000-000046550000}"/>
    <cellStyle name="style1490113181583" xfId="23307" xr:uid="{00000000-0005-0000-0000-000047550000}"/>
    <cellStyle name="style1490113181661" xfId="23308" xr:uid="{00000000-0005-0000-0000-000048550000}"/>
    <cellStyle name="style1490113181755" xfId="23309" xr:uid="{00000000-0005-0000-0000-000049550000}"/>
    <cellStyle name="style1490113220905" xfId="23310" xr:uid="{00000000-0005-0000-0000-00004A550000}"/>
    <cellStyle name="style1490113221030" xfId="23311" xr:uid="{00000000-0005-0000-0000-00004B550000}"/>
    <cellStyle name="style1490113221140" xfId="23312" xr:uid="{00000000-0005-0000-0000-00004C550000}"/>
    <cellStyle name="style1490113221234" xfId="23313" xr:uid="{00000000-0005-0000-0000-00004D550000}"/>
    <cellStyle name="style1490113221359" xfId="23314" xr:uid="{00000000-0005-0000-0000-00004E550000}"/>
    <cellStyle name="style1490113221452" xfId="23315" xr:uid="{00000000-0005-0000-0000-00004F550000}"/>
    <cellStyle name="style1490113221546" xfId="23316" xr:uid="{00000000-0005-0000-0000-000050550000}"/>
    <cellStyle name="style1490113221655" xfId="23317" xr:uid="{00000000-0005-0000-0000-000051550000}"/>
    <cellStyle name="style1490113221749" xfId="23318" xr:uid="{00000000-0005-0000-0000-000052550000}"/>
    <cellStyle name="style1490113221843" xfId="23319" xr:uid="{00000000-0005-0000-0000-000053550000}"/>
    <cellStyle name="style1490113221952" xfId="23320" xr:uid="{00000000-0005-0000-0000-000054550000}"/>
    <cellStyle name="style1490113222046" xfId="23321" xr:uid="{00000000-0005-0000-0000-000055550000}"/>
    <cellStyle name="style1490113222140" xfId="23322" xr:uid="{00000000-0005-0000-0000-000056550000}"/>
    <cellStyle name="style1490113222234" xfId="23323" xr:uid="{00000000-0005-0000-0000-000057550000}"/>
    <cellStyle name="style1490113222343" xfId="23324" xr:uid="{00000000-0005-0000-0000-000058550000}"/>
    <cellStyle name="style1490113222468" xfId="23325" xr:uid="{00000000-0005-0000-0000-000059550000}"/>
    <cellStyle name="style1490113222577" xfId="23326" xr:uid="{00000000-0005-0000-0000-00005A550000}"/>
    <cellStyle name="style1490113222671" xfId="23327" xr:uid="{00000000-0005-0000-0000-00005B550000}"/>
    <cellStyle name="style1490113222765" xfId="23328" xr:uid="{00000000-0005-0000-0000-00005C550000}"/>
    <cellStyle name="style1490113222859" xfId="23329" xr:uid="{00000000-0005-0000-0000-00005D550000}"/>
    <cellStyle name="style1490113222952" xfId="23330" xr:uid="{00000000-0005-0000-0000-00005E550000}"/>
    <cellStyle name="style1490113223077" xfId="23331" xr:uid="{00000000-0005-0000-0000-00005F550000}"/>
    <cellStyle name="style1490113223171" xfId="23332" xr:uid="{00000000-0005-0000-0000-000060550000}"/>
    <cellStyle name="style1490113223281" xfId="23333" xr:uid="{00000000-0005-0000-0000-000061550000}"/>
    <cellStyle name="style1490113223374" xfId="23334" xr:uid="{00000000-0005-0000-0000-000062550000}"/>
    <cellStyle name="style1490113223468" xfId="23335" xr:uid="{00000000-0005-0000-0000-000063550000}"/>
    <cellStyle name="style1490113223563" xfId="23336" xr:uid="{00000000-0005-0000-0000-000064550000}"/>
    <cellStyle name="style1490113223672" xfId="23337" xr:uid="{00000000-0005-0000-0000-000065550000}"/>
    <cellStyle name="style1490113223766" xfId="23338" xr:uid="{00000000-0005-0000-0000-000066550000}"/>
    <cellStyle name="style1490113223859" xfId="23339" xr:uid="{00000000-0005-0000-0000-000067550000}"/>
    <cellStyle name="style1490113223953" xfId="23340" xr:uid="{00000000-0005-0000-0000-000068550000}"/>
    <cellStyle name="style1490113224063" xfId="23341" xr:uid="{00000000-0005-0000-0000-000069550000}"/>
    <cellStyle name="style1490113224156" xfId="23342" xr:uid="{00000000-0005-0000-0000-00006A550000}"/>
    <cellStyle name="style1490113224234" xfId="23343" xr:uid="{00000000-0005-0000-0000-00006B550000}"/>
    <cellStyle name="style1490113224313" xfId="23344" xr:uid="{00000000-0005-0000-0000-00006C550000}"/>
    <cellStyle name="style1490113224391" xfId="23345" xr:uid="{00000000-0005-0000-0000-00006D550000}"/>
    <cellStyle name="style1490113224469" xfId="23346" xr:uid="{00000000-0005-0000-0000-00006E550000}"/>
    <cellStyle name="style1490113224547" xfId="23347" xr:uid="{00000000-0005-0000-0000-00006F550000}"/>
    <cellStyle name="style1490113224625" xfId="23348" xr:uid="{00000000-0005-0000-0000-000070550000}"/>
    <cellStyle name="style1490113224734" xfId="23349" xr:uid="{00000000-0005-0000-0000-000071550000}"/>
    <cellStyle name="style1490113224813" xfId="23350" xr:uid="{00000000-0005-0000-0000-000072550000}"/>
    <cellStyle name="style1490113224891" xfId="23351" xr:uid="{00000000-0005-0000-0000-000073550000}"/>
    <cellStyle name="style1490113224969" xfId="23352" xr:uid="{00000000-0005-0000-0000-000074550000}"/>
    <cellStyle name="style1490113264100" xfId="23353" xr:uid="{00000000-0005-0000-0000-000075550000}"/>
    <cellStyle name="style1490113264210" xfId="23354" xr:uid="{00000000-0005-0000-0000-000076550000}"/>
    <cellStyle name="style1490113264319" xfId="23355" xr:uid="{00000000-0005-0000-0000-000077550000}"/>
    <cellStyle name="style1490113264413" xfId="23356" xr:uid="{00000000-0005-0000-0000-000078550000}"/>
    <cellStyle name="style1490113264507" xfId="23357" xr:uid="{00000000-0005-0000-0000-000079550000}"/>
    <cellStyle name="style1490113264585" xfId="23358" xr:uid="{00000000-0005-0000-0000-00007A550000}"/>
    <cellStyle name="style1490113264663" xfId="23359" xr:uid="{00000000-0005-0000-0000-00007B550000}"/>
    <cellStyle name="style1490113264757" xfId="23360" xr:uid="{00000000-0005-0000-0000-00007C550000}"/>
    <cellStyle name="style1490113264851" xfId="23361" xr:uid="{00000000-0005-0000-0000-00007D550000}"/>
    <cellStyle name="style1490113264944" xfId="23362" xr:uid="{00000000-0005-0000-0000-00007E550000}"/>
    <cellStyle name="style1490113265038" xfId="23363" xr:uid="{00000000-0005-0000-0000-00007F550000}"/>
    <cellStyle name="style1490113265148" xfId="23364" xr:uid="{00000000-0005-0000-0000-000080550000}"/>
    <cellStyle name="style1490113265241" xfId="23365" xr:uid="{00000000-0005-0000-0000-000081550000}"/>
    <cellStyle name="style1490113265351" xfId="23366" xr:uid="{00000000-0005-0000-0000-000082550000}"/>
    <cellStyle name="style1490113265445" xfId="23367" xr:uid="{00000000-0005-0000-0000-000083550000}"/>
    <cellStyle name="style1490113265538" xfId="23368" xr:uid="{00000000-0005-0000-0000-000084550000}"/>
    <cellStyle name="style1490113265648" xfId="23369" xr:uid="{00000000-0005-0000-0000-000085550000}"/>
    <cellStyle name="style1490113265788" xfId="23370" xr:uid="{00000000-0005-0000-0000-000086550000}"/>
    <cellStyle name="style1490113265898" xfId="23371" xr:uid="{00000000-0005-0000-0000-000087550000}"/>
    <cellStyle name="style1490113265991" xfId="23372" xr:uid="{00000000-0005-0000-0000-000088550000}"/>
    <cellStyle name="style1490113266085" xfId="23373" xr:uid="{00000000-0005-0000-0000-000089550000}"/>
    <cellStyle name="style1490113266179" xfId="23374" xr:uid="{00000000-0005-0000-0000-00008A550000}"/>
    <cellStyle name="style1490113266273" xfId="23375" xr:uid="{00000000-0005-0000-0000-00008B550000}"/>
    <cellStyle name="style1490113266366" xfId="23376" xr:uid="{00000000-0005-0000-0000-00008C550000}"/>
    <cellStyle name="style1490113266460" xfId="23377" xr:uid="{00000000-0005-0000-0000-00008D550000}"/>
    <cellStyle name="style1490113266570" xfId="23378" xr:uid="{00000000-0005-0000-0000-00008E550000}"/>
    <cellStyle name="style1490113266664" xfId="23379" xr:uid="{00000000-0005-0000-0000-00008F550000}"/>
    <cellStyle name="style1490113266757" xfId="23380" xr:uid="{00000000-0005-0000-0000-000090550000}"/>
    <cellStyle name="style1490113266851" xfId="23381" xr:uid="{00000000-0005-0000-0000-000091550000}"/>
    <cellStyle name="style1490113266945" xfId="23382" xr:uid="{00000000-0005-0000-0000-000092550000}"/>
    <cellStyle name="style1490113267039" xfId="23383" xr:uid="{00000000-0005-0000-0000-000093550000}"/>
    <cellStyle name="style1490113267148" xfId="23384" xr:uid="{00000000-0005-0000-0000-000094550000}"/>
    <cellStyle name="style1490113267257" xfId="23385" xr:uid="{00000000-0005-0000-0000-000095550000}"/>
    <cellStyle name="style1490113267351" xfId="23386" xr:uid="{00000000-0005-0000-0000-000096550000}"/>
    <cellStyle name="style1490113267445" xfId="23387" xr:uid="{00000000-0005-0000-0000-000097550000}"/>
    <cellStyle name="style1490113306264" xfId="23388" xr:uid="{00000000-0005-0000-0000-000098550000}"/>
    <cellStyle name="style1490113306374" xfId="23389" xr:uid="{00000000-0005-0000-0000-000099550000}"/>
    <cellStyle name="style1490113306467" xfId="23390" xr:uid="{00000000-0005-0000-0000-00009A550000}"/>
    <cellStyle name="style1490113306561" xfId="23391" xr:uid="{00000000-0005-0000-0000-00009B550000}"/>
    <cellStyle name="style1490113306655" xfId="23392" xr:uid="{00000000-0005-0000-0000-00009C550000}"/>
    <cellStyle name="style1490113306733" xfId="23393" xr:uid="{00000000-0005-0000-0000-00009D550000}"/>
    <cellStyle name="style1490113306827" xfId="23394" xr:uid="{00000000-0005-0000-0000-00009E550000}"/>
    <cellStyle name="style1490113306920" xfId="23395" xr:uid="{00000000-0005-0000-0000-00009F550000}"/>
    <cellStyle name="style1490113307014" xfId="23396" xr:uid="{00000000-0005-0000-0000-0000A0550000}"/>
    <cellStyle name="style1490113307124" xfId="23397" xr:uid="{00000000-0005-0000-0000-0000A1550000}"/>
    <cellStyle name="style1490113307217" xfId="23398" xr:uid="{00000000-0005-0000-0000-0000A2550000}"/>
    <cellStyle name="style1490113307311" xfId="23399" xr:uid="{00000000-0005-0000-0000-0000A3550000}"/>
    <cellStyle name="style1490113307405" xfId="23400" xr:uid="{00000000-0005-0000-0000-0000A4550000}"/>
    <cellStyle name="style1490113307499" xfId="23401" xr:uid="{00000000-0005-0000-0000-0000A5550000}"/>
    <cellStyle name="style1490113307592" xfId="23402" xr:uid="{00000000-0005-0000-0000-0000A6550000}"/>
    <cellStyle name="style1490113307671" xfId="23403" xr:uid="{00000000-0005-0000-0000-0000A7550000}"/>
    <cellStyle name="style1490113307780" xfId="23404" xr:uid="{00000000-0005-0000-0000-0000A8550000}"/>
    <cellStyle name="style1490113307905" xfId="23405" xr:uid="{00000000-0005-0000-0000-0000A9550000}"/>
    <cellStyle name="style1490113307999" xfId="23406" xr:uid="{00000000-0005-0000-0000-0000AA550000}"/>
    <cellStyle name="style1490113308108" xfId="23407" xr:uid="{00000000-0005-0000-0000-0000AB550000}"/>
    <cellStyle name="style1490113308202" xfId="23408" xr:uid="{00000000-0005-0000-0000-0000AC550000}"/>
    <cellStyle name="style1490113308311" xfId="23409" xr:uid="{00000000-0005-0000-0000-0000AD550000}"/>
    <cellStyle name="style1490113308405" xfId="23410" xr:uid="{00000000-0005-0000-0000-0000AE550000}"/>
    <cellStyle name="style1490113308499" xfId="23411" xr:uid="{00000000-0005-0000-0000-0000AF550000}"/>
    <cellStyle name="style1490113308593" xfId="23412" xr:uid="{00000000-0005-0000-0000-0000B0550000}"/>
    <cellStyle name="style1490113308686" xfId="23413" xr:uid="{00000000-0005-0000-0000-0000B1550000}"/>
    <cellStyle name="style1490113308780" xfId="23414" xr:uid="{00000000-0005-0000-0000-0000B2550000}"/>
    <cellStyle name="style1490113308890" xfId="23415" xr:uid="{00000000-0005-0000-0000-0000B3550000}"/>
    <cellStyle name="style1490113308983" xfId="23416" xr:uid="{00000000-0005-0000-0000-0000B4550000}"/>
    <cellStyle name="style1490113309077" xfId="23417" xr:uid="{00000000-0005-0000-0000-0000B5550000}"/>
    <cellStyle name="style1490113309171" xfId="23418" xr:uid="{00000000-0005-0000-0000-0000B6550000}"/>
    <cellStyle name="style1490113309265" xfId="23419" xr:uid="{00000000-0005-0000-0000-0000B7550000}"/>
    <cellStyle name="style1490113309374" xfId="23420" xr:uid="{00000000-0005-0000-0000-0000B8550000}"/>
    <cellStyle name="style1490113309468" xfId="23421" xr:uid="{00000000-0005-0000-0000-0000B9550000}"/>
    <cellStyle name="style1490113309562" xfId="23422" xr:uid="{00000000-0005-0000-0000-0000BA550000}"/>
    <cellStyle name="style1490113309655" xfId="23423" xr:uid="{00000000-0005-0000-0000-0000BB550000}"/>
    <cellStyle name="style1490132382116" xfId="23424" xr:uid="{00000000-0005-0000-0000-0000BC550000}"/>
    <cellStyle name="style1490132382241" xfId="23425" xr:uid="{00000000-0005-0000-0000-0000BD550000}"/>
    <cellStyle name="style1490132382350" xfId="23426" xr:uid="{00000000-0005-0000-0000-0000BE550000}"/>
    <cellStyle name="style1490132382459" xfId="23427" xr:uid="{00000000-0005-0000-0000-0000BF550000}"/>
    <cellStyle name="style1490132382569" xfId="23428" xr:uid="{00000000-0005-0000-0000-0000C0550000}"/>
    <cellStyle name="style1490132382678" xfId="23429" xr:uid="{00000000-0005-0000-0000-0000C1550000}"/>
    <cellStyle name="style1490132382834" xfId="23430" xr:uid="{00000000-0005-0000-0000-0000C2550000}"/>
    <cellStyle name="style1490132382959" xfId="23431" xr:uid="{00000000-0005-0000-0000-0000C3550000}"/>
    <cellStyle name="style1490132383038" xfId="23432" xr:uid="{00000000-0005-0000-0000-0000C4550000}"/>
    <cellStyle name="style1490132383194" xfId="23433" xr:uid="{00000000-0005-0000-0000-0000C5550000}"/>
    <cellStyle name="style1490132383319" xfId="23434" xr:uid="{00000000-0005-0000-0000-0000C6550000}"/>
    <cellStyle name="style1490132383428" xfId="23435" xr:uid="{00000000-0005-0000-0000-0000C7550000}"/>
    <cellStyle name="style1490132383506" xfId="23436" xr:uid="{00000000-0005-0000-0000-0000C8550000}"/>
    <cellStyle name="style1490132383631" xfId="23437" xr:uid="{00000000-0005-0000-0000-0000C9550000}"/>
    <cellStyle name="style1490132383741" xfId="23438" xr:uid="{00000000-0005-0000-0000-0000CA550000}"/>
    <cellStyle name="style1490132383850" xfId="23439" xr:uid="{00000000-0005-0000-0000-0000CB550000}"/>
    <cellStyle name="style1490132383960" xfId="23440" xr:uid="{00000000-0005-0000-0000-0000CC550000}"/>
    <cellStyle name="style1490132384069" xfId="23441" xr:uid="{00000000-0005-0000-0000-0000CD550000}"/>
    <cellStyle name="style1490132384178" xfId="23442" xr:uid="{00000000-0005-0000-0000-0000CE550000}"/>
    <cellStyle name="style1490132384288" xfId="23443" xr:uid="{00000000-0005-0000-0000-0000CF550000}"/>
    <cellStyle name="style1490132384397" xfId="23444" xr:uid="{00000000-0005-0000-0000-0000D0550000}"/>
    <cellStyle name="style1490132384506" xfId="23445" xr:uid="{00000000-0005-0000-0000-0000D1550000}"/>
    <cellStyle name="style1490132384616" xfId="23446" xr:uid="{00000000-0005-0000-0000-0000D2550000}"/>
    <cellStyle name="style1490132384725" xfId="23447" xr:uid="{00000000-0005-0000-0000-0000D3550000}"/>
    <cellStyle name="style1490132384835" xfId="23448" xr:uid="{00000000-0005-0000-0000-0000D4550000}"/>
    <cellStyle name="style1490132384944" xfId="23449" xr:uid="{00000000-0005-0000-0000-0000D5550000}"/>
    <cellStyle name="style1490132385053" xfId="23450" xr:uid="{00000000-0005-0000-0000-0000D6550000}"/>
    <cellStyle name="style1490132385147" xfId="23451" xr:uid="{00000000-0005-0000-0000-0000D7550000}"/>
    <cellStyle name="style1490132385257" xfId="23452" xr:uid="{00000000-0005-0000-0000-0000D8550000}"/>
    <cellStyle name="style1490132385366" xfId="23453" xr:uid="{00000000-0005-0000-0000-0000D9550000}"/>
    <cellStyle name="style1490132385522" xfId="23454" xr:uid="{00000000-0005-0000-0000-0000DA550000}"/>
    <cellStyle name="style1490132385601" xfId="23455" xr:uid="{00000000-0005-0000-0000-0000DB550000}"/>
    <cellStyle name="style1490132393902" xfId="23456" xr:uid="{00000000-0005-0000-0000-0000DC550000}"/>
    <cellStyle name="style1490132394011" xfId="23457" xr:uid="{00000000-0005-0000-0000-0000DD550000}"/>
    <cellStyle name="style1490132394105" xfId="23458" xr:uid="{00000000-0005-0000-0000-0000DE550000}"/>
    <cellStyle name="style1490132394230" xfId="23459" xr:uid="{00000000-0005-0000-0000-0000DF550000}"/>
    <cellStyle name="style1490132394324" xfId="23460" xr:uid="{00000000-0005-0000-0000-0000E0550000}"/>
    <cellStyle name="style1490132394418" xfId="23461" xr:uid="{00000000-0005-0000-0000-0000E1550000}"/>
    <cellStyle name="style1490132394512" xfId="23462" xr:uid="{00000000-0005-0000-0000-0000E2550000}"/>
    <cellStyle name="style1490132394605" xfId="23463" xr:uid="{00000000-0005-0000-0000-0000E3550000}"/>
    <cellStyle name="style1490132394683" xfId="23464" xr:uid="{00000000-0005-0000-0000-0000E4550000}"/>
    <cellStyle name="style1490132394793" xfId="23465" xr:uid="{00000000-0005-0000-0000-0000E5550000}"/>
    <cellStyle name="style1490132394918" xfId="23466" xr:uid="{00000000-0005-0000-0000-0000E6550000}"/>
    <cellStyle name="style1490132395012" xfId="23467" xr:uid="{00000000-0005-0000-0000-0000E7550000}"/>
    <cellStyle name="style1490132395090" xfId="23468" xr:uid="{00000000-0005-0000-0000-0000E8550000}"/>
    <cellStyle name="style1490132395183" xfId="23469" xr:uid="{00000000-0005-0000-0000-0000E9550000}"/>
    <cellStyle name="style1490132395293" xfId="23470" xr:uid="{00000000-0005-0000-0000-0000EA550000}"/>
    <cellStyle name="style1490132395433" xfId="23471" xr:uid="{00000000-0005-0000-0000-0000EB550000}"/>
    <cellStyle name="style1490132395543" xfId="23472" xr:uid="{00000000-0005-0000-0000-0000EC550000}"/>
    <cellStyle name="style1490132395637" xfId="23473" xr:uid="{00000000-0005-0000-0000-0000ED550000}"/>
    <cellStyle name="style1490132395730" xfId="23474" xr:uid="{00000000-0005-0000-0000-0000EE550000}"/>
    <cellStyle name="style1490132395824" xfId="23475" xr:uid="{00000000-0005-0000-0000-0000EF550000}"/>
    <cellStyle name="style1490132395918" xfId="23476" xr:uid="{00000000-0005-0000-0000-0000F0550000}"/>
    <cellStyle name="style1490132396012" xfId="23477" xr:uid="{00000000-0005-0000-0000-0000F1550000}"/>
    <cellStyle name="style1490132396121" xfId="23478" xr:uid="{00000000-0005-0000-0000-0000F2550000}"/>
    <cellStyle name="style1490132396215" xfId="23479" xr:uid="{00000000-0005-0000-0000-0000F3550000}"/>
    <cellStyle name="style1490132396308" xfId="23480" xr:uid="{00000000-0005-0000-0000-0000F4550000}"/>
    <cellStyle name="style1490132396418" xfId="23481" xr:uid="{00000000-0005-0000-0000-0000F5550000}"/>
    <cellStyle name="style1490132396512" xfId="23482" xr:uid="{00000000-0005-0000-0000-0000F6550000}"/>
    <cellStyle name="style1490132396590" xfId="23483" xr:uid="{00000000-0005-0000-0000-0000F7550000}"/>
    <cellStyle name="style1490132396684" xfId="23484" xr:uid="{00000000-0005-0000-0000-0000F8550000}"/>
    <cellStyle name="style1490132396777" xfId="23485" xr:uid="{00000000-0005-0000-0000-0000F9550000}"/>
    <cellStyle name="style1490132396934" xfId="23486" xr:uid="{00000000-0005-0000-0000-0000FA550000}"/>
    <cellStyle name="style1490132397027" xfId="23487" xr:uid="{00000000-0005-0000-0000-0000FB550000}"/>
    <cellStyle name="style1490132405482" xfId="23488" xr:uid="{00000000-0005-0000-0000-0000FC550000}"/>
    <cellStyle name="style1490132405576" xfId="23489" xr:uid="{00000000-0005-0000-0000-0000FD550000}"/>
    <cellStyle name="style1490132405685" xfId="23490" xr:uid="{00000000-0005-0000-0000-0000FE550000}"/>
    <cellStyle name="style1490132405794" xfId="23491" xr:uid="{00000000-0005-0000-0000-0000FF550000}"/>
    <cellStyle name="style1490132405904" xfId="23492" xr:uid="{00000000-0005-0000-0000-000000560000}"/>
    <cellStyle name="style1490132405997" xfId="23493" xr:uid="{00000000-0005-0000-0000-000001560000}"/>
    <cellStyle name="style1490132406091" xfId="23494" xr:uid="{00000000-0005-0000-0000-000002560000}"/>
    <cellStyle name="style1490132406185" xfId="23495" xr:uid="{00000000-0005-0000-0000-000003560000}"/>
    <cellStyle name="style1490132406263" xfId="23496" xr:uid="{00000000-0005-0000-0000-000004560000}"/>
    <cellStyle name="style1490132406372" xfId="23497" xr:uid="{00000000-0005-0000-0000-000005560000}"/>
    <cellStyle name="style1490132406513" xfId="23498" xr:uid="{00000000-0005-0000-0000-000006560000}"/>
    <cellStyle name="style1490132406607" xfId="23499" xr:uid="{00000000-0005-0000-0000-000007560000}"/>
    <cellStyle name="style1490132406685" xfId="23500" xr:uid="{00000000-0005-0000-0000-000008560000}"/>
    <cellStyle name="style1490132406779" xfId="23501" xr:uid="{00000000-0005-0000-0000-000009560000}"/>
    <cellStyle name="style1490132406857" xfId="23502" xr:uid="{00000000-0005-0000-0000-00000A560000}"/>
    <cellStyle name="style1490132406982" xfId="23503" xr:uid="{00000000-0005-0000-0000-00000B560000}"/>
    <cellStyle name="style1490132407107" xfId="23504" xr:uid="{00000000-0005-0000-0000-00000C560000}"/>
    <cellStyle name="style1490132407216" xfId="23505" xr:uid="{00000000-0005-0000-0000-00000D560000}"/>
    <cellStyle name="style1490132407341" xfId="23506" xr:uid="{00000000-0005-0000-0000-00000E560000}"/>
    <cellStyle name="style1490132407435" xfId="23507" xr:uid="{00000000-0005-0000-0000-00000F560000}"/>
    <cellStyle name="style1490132407529" xfId="23508" xr:uid="{00000000-0005-0000-0000-000010560000}"/>
    <cellStyle name="style1490132407623" xfId="23509" xr:uid="{00000000-0005-0000-0000-000011560000}"/>
    <cellStyle name="style1490132407716" xfId="23510" xr:uid="{00000000-0005-0000-0000-000012560000}"/>
    <cellStyle name="style1490132407810" xfId="23511" xr:uid="{00000000-0005-0000-0000-000013560000}"/>
    <cellStyle name="style1490132407904" xfId="23512" xr:uid="{00000000-0005-0000-0000-000014560000}"/>
    <cellStyle name="style1490132407998" xfId="23513" xr:uid="{00000000-0005-0000-0000-000015560000}"/>
    <cellStyle name="style1490132408091" xfId="23514" xr:uid="{00000000-0005-0000-0000-000016560000}"/>
    <cellStyle name="style1490132408185" xfId="23515" xr:uid="{00000000-0005-0000-0000-000017560000}"/>
    <cellStyle name="style1490132408279" xfId="23516" xr:uid="{00000000-0005-0000-0000-000018560000}"/>
    <cellStyle name="style1490132408373" xfId="23517" xr:uid="{00000000-0005-0000-0000-000019560000}"/>
    <cellStyle name="style1490132408513" xfId="23518" xr:uid="{00000000-0005-0000-0000-00001A560000}"/>
    <cellStyle name="style1490132408591" xfId="23519" xr:uid="{00000000-0005-0000-0000-00001B560000}"/>
    <cellStyle name="style1490133296892" xfId="23520" xr:uid="{00000000-0005-0000-0000-00001C560000}"/>
    <cellStyle name="style1490133297001" xfId="23521" xr:uid="{00000000-0005-0000-0000-00001D560000}"/>
    <cellStyle name="style1490133297095" xfId="23522" xr:uid="{00000000-0005-0000-0000-00001E560000}"/>
    <cellStyle name="style1490133297204" xfId="23523" xr:uid="{00000000-0005-0000-0000-00001F560000}"/>
    <cellStyle name="style1490133297314" xfId="23524" xr:uid="{00000000-0005-0000-0000-000020560000}"/>
    <cellStyle name="style1490133297408" xfId="23525" xr:uid="{00000000-0005-0000-0000-000021560000}"/>
    <cellStyle name="style1490133297501" xfId="23526" xr:uid="{00000000-0005-0000-0000-000022560000}"/>
    <cellStyle name="style1490133297611" xfId="23527" xr:uid="{00000000-0005-0000-0000-000023560000}"/>
    <cellStyle name="style1490133297704" xfId="23528" xr:uid="{00000000-0005-0000-0000-000024560000}"/>
    <cellStyle name="style1490133297814" xfId="23529" xr:uid="{00000000-0005-0000-0000-000025560000}"/>
    <cellStyle name="style1490133297923" xfId="23530" xr:uid="{00000000-0005-0000-0000-000026560000}"/>
    <cellStyle name="style1490133298017" xfId="23531" xr:uid="{00000000-0005-0000-0000-000027560000}"/>
    <cellStyle name="style1490133298142" xfId="23532" xr:uid="{00000000-0005-0000-0000-000028560000}"/>
    <cellStyle name="style1490133298236" xfId="23533" xr:uid="{00000000-0005-0000-0000-000029560000}"/>
    <cellStyle name="style1490133298376" xfId="23534" xr:uid="{00000000-0005-0000-0000-00002A560000}"/>
    <cellStyle name="style1490133298517" xfId="23535" xr:uid="{00000000-0005-0000-0000-00002B560000}"/>
    <cellStyle name="style1490133298626" xfId="23536" xr:uid="{00000000-0005-0000-0000-00002C560000}"/>
    <cellStyle name="style1490133298751" xfId="23537" xr:uid="{00000000-0005-0000-0000-00002D560000}"/>
    <cellStyle name="style1490133298861" xfId="23538" xr:uid="{00000000-0005-0000-0000-00002E560000}"/>
    <cellStyle name="style1490133298970" xfId="23539" xr:uid="{00000000-0005-0000-0000-00002F560000}"/>
    <cellStyle name="style1490133299080" xfId="23540" xr:uid="{00000000-0005-0000-0000-000030560000}"/>
    <cellStyle name="style1490133299189" xfId="23541" xr:uid="{00000000-0005-0000-0000-000031560000}"/>
    <cellStyle name="style1490133299298" xfId="23542" xr:uid="{00000000-0005-0000-0000-000032560000}"/>
    <cellStyle name="style1490133299408" xfId="23543" xr:uid="{00000000-0005-0000-0000-000033560000}"/>
    <cellStyle name="style1490133299517" xfId="23544" xr:uid="{00000000-0005-0000-0000-000034560000}"/>
    <cellStyle name="style1490133299642" xfId="23545" xr:uid="{00000000-0005-0000-0000-000035560000}"/>
    <cellStyle name="style1490133299751" xfId="23546" xr:uid="{00000000-0005-0000-0000-000036560000}"/>
    <cellStyle name="style1490133299892" xfId="23547" xr:uid="{00000000-0005-0000-0000-000037560000}"/>
    <cellStyle name="style1490133300001" xfId="23548" xr:uid="{00000000-0005-0000-0000-000038560000}"/>
    <cellStyle name="style1490133300111" xfId="23549" xr:uid="{00000000-0005-0000-0000-000039560000}"/>
    <cellStyle name="style1490133300220" xfId="23550" xr:uid="{00000000-0005-0000-0000-00003A560000}"/>
    <cellStyle name="style1490133306971" xfId="23551" xr:uid="{00000000-0005-0000-0000-00003B560000}"/>
    <cellStyle name="style1490133307081" xfId="23552" xr:uid="{00000000-0005-0000-0000-00003C560000}"/>
    <cellStyle name="style1490133307175" xfId="23553" xr:uid="{00000000-0005-0000-0000-00003D560000}"/>
    <cellStyle name="style1490133307268" xfId="23554" xr:uid="{00000000-0005-0000-0000-00003E560000}"/>
    <cellStyle name="style1490133307362" xfId="23555" xr:uid="{00000000-0005-0000-0000-00003F560000}"/>
    <cellStyle name="style1490133307456" xfId="23556" xr:uid="{00000000-0005-0000-0000-000040560000}"/>
    <cellStyle name="style1490133307565" xfId="23557" xr:uid="{00000000-0005-0000-0000-000041560000}"/>
    <cellStyle name="style1490133307706" xfId="23558" xr:uid="{00000000-0005-0000-0000-000042560000}"/>
    <cellStyle name="style1490133307800" xfId="23559" xr:uid="{00000000-0005-0000-0000-000043560000}"/>
    <cellStyle name="style1490133307909" xfId="23560" xr:uid="{00000000-0005-0000-0000-000044560000}"/>
    <cellStyle name="style1490133308003" xfId="23561" xr:uid="{00000000-0005-0000-0000-000045560000}"/>
    <cellStyle name="style1490133308097" xfId="23562" xr:uid="{00000000-0005-0000-0000-000046560000}"/>
    <cellStyle name="style1490133308191" xfId="23563" xr:uid="{00000000-0005-0000-0000-000047560000}"/>
    <cellStyle name="style1490133308284" xfId="23564" xr:uid="{00000000-0005-0000-0000-000048560000}"/>
    <cellStyle name="style1490133308409" xfId="23565" xr:uid="{00000000-0005-0000-0000-000049560000}"/>
    <cellStyle name="style1490133308534" xfId="23566" xr:uid="{00000000-0005-0000-0000-00004A560000}"/>
    <cellStyle name="style1490133308628" xfId="23567" xr:uid="{00000000-0005-0000-0000-00004B560000}"/>
    <cellStyle name="style1490133308722" xfId="23568" xr:uid="{00000000-0005-0000-0000-00004C560000}"/>
    <cellStyle name="style1490133308847" xfId="23569" xr:uid="{00000000-0005-0000-0000-00004D560000}"/>
    <cellStyle name="style1490133308956" xfId="23570" xr:uid="{00000000-0005-0000-0000-00004E560000}"/>
    <cellStyle name="style1490133309097" xfId="23571" xr:uid="{00000000-0005-0000-0000-00004F560000}"/>
    <cellStyle name="style1490133309206" xfId="23572" xr:uid="{00000000-0005-0000-0000-000050560000}"/>
    <cellStyle name="style1490133309331" xfId="23573" xr:uid="{00000000-0005-0000-0000-000051560000}"/>
    <cellStyle name="style1490133309472" xfId="23574" xr:uid="{00000000-0005-0000-0000-000052560000}"/>
    <cellStyle name="style1490133309581" xfId="23575" xr:uid="{00000000-0005-0000-0000-000053560000}"/>
    <cellStyle name="style1490133309706" xfId="23576" xr:uid="{00000000-0005-0000-0000-000054560000}"/>
    <cellStyle name="style1490133309831" xfId="23577" xr:uid="{00000000-0005-0000-0000-000055560000}"/>
    <cellStyle name="style1490133309988" xfId="23578" xr:uid="{00000000-0005-0000-0000-000056560000}"/>
    <cellStyle name="style1490133310097" xfId="23579" xr:uid="{00000000-0005-0000-0000-000057560000}"/>
    <cellStyle name="style1490133310206" xfId="23580" xr:uid="{00000000-0005-0000-0000-000058560000}"/>
    <cellStyle name="style1490133310316" xfId="23581" xr:uid="{00000000-0005-0000-0000-000059560000}"/>
    <cellStyle name="style1490133310441" xfId="23582" xr:uid="{00000000-0005-0000-0000-00005A560000}"/>
    <cellStyle name="style1490133310519" xfId="23583" xr:uid="{00000000-0005-0000-0000-00005B560000}"/>
    <cellStyle name="style1490133310597" xfId="23584" xr:uid="{00000000-0005-0000-0000-00005C560000}"/>
    <cellStyle name="style1490133310691" xfId="23585" xr:uid="{00000000-0005-0000-0000-00005D560000}"/>
    <cellStyle name="style1490133310769" xfId="23586" xr:uid="{00000000-0005-0000-0000-00005E560000}"/>
    <cellStyle name="style1490133310847" xfId="23587" xr:uid="{00000000-0005-0000-0000-00005F560000}"/>
    <cellStyle name="style1490133310925" xfId="23588" xr:uid="{00000000-0005-0000-0000-000060560000}"/>
    <cellStyle name="style1490133311019" xfId="23589" xr:uid="{00000000-0005-0000-0000-000061560000}"/>
    <cellStyle name="style1490133311160" xfId="23590" xr:uid="{00000000-0005-0000-0000-000062560000}"/>
    <cellStyle name="style1490133311238" xfId="23591" xr:uid="{00000000-0005-0000-0000-000063560000}"/>
    <cellStyle name="style1490133311316" xfId="23592" xr:uid="{00000000-0005-0000-0000-000064560000}"/>
    <cellStyle name="style1490133311410" xfId="23593" xr:uid="{00000000-0005-0000-0000-000065560000}"/>
    <cellStyle name="style1490133318620" xfId="23594" xr:uid="{00000000-0005-0000-0000-000066560000}"/>
    <cellStyle name="style1490133318714" xfId="23595" xr:uid="{00000000-0005-0000-0000-000067560000}"/>
    <cellStyle name="style1490133318823" xfId="23596" xr:uid="{00000000-0005-0000-0000-000068560000}"/>
    <cellStyle name="style1490133318917" xfId="23597" xr:uid="{00000000-0005-0000-0000-000069560000}"/>
    <cellStyle name="style1490133319010" xfId="23598" xr:uid="{00000000-0005-0000-0000-00006A560000}"/>
    <cellStyle name="style1490133319104" xfId="23599" xr:uid="{00000000-0005-0000-0000-00006B560000}"/>
    <cellStyle name="style1490133319198" xfId="23600" xr:uid="{00000000-0005-0000-0000-00006C560000}"/>
    <cellStyle name="style1490133319307" xfId="23601" xr:uid="{00000000-0005-0000-0000-00006D560000}"/>
    <cellStyle name="style1490133319401" xfId="23602" xr:uid="{00000000-0005-0000-0000-00006E560000}"/>
    <cellStyle name="style1490133319495" xfId="23603" xr:uid="{00000000-0005-0000-0000-00006F560000}"/>
    <cellStyle name="style1490133319604" xfId="23604" xr:uid="{00000000-0005-0000-0000-000070560000}"/>
    <cellStyle name="style1490133319698" xfId="23605" xr:uid="{00000000-0005-0000-0000-000071560000}"/>
    <cellStyle name="style1490133319792" xfId="23606" xr:uid="{00000000-0005-0000-0000-000072560000}"/>
    <cellStyle name="style1490133319885" xfId="23607" xr:uid="{00000000-0005-0000-0000-000073560000}"/>
    <cellStyle name="style1490133319979" xfId="23608" xr:uid="{00000000-0005-0000-0000-000074560000}"/>
    <cellStyle name="style1490133320135" xfId="23609" xr:uid="{00000000-0005-0000-0000-000075560000}"/>
    <cellStyle name="style1490133320229" xfId="23610" xr:uid="{00000000-0005-0000-0000-000076560000}"/>
    <cellStyle name="style1490133320323" xfId="23611" xr:uid="{00000000-0005-0000-0000-000077560000}"/>
    <cellStyle name="style1490133320417" xfId="23612" xr:uid="{00000000-0005-0000-0000-000078560000}"/>
    <cellStyle name="style1490133320510" xfId="23613" xr:uid="{00000000-0005-0000-0000-000079560000}"/>
    <cellStyle name="style1490133320620" xfId="23614" xr:uid="{00000000-0005-0000-0000-00007A560000}"/>
    <cellStyle name="style1490133320714" xfId="23615" xr:uid="{00000000-0005-0000-0000-00007B560000}"/>
    <cellStyle name="style1490133320807" xfId="23616" xr:uid="{00000000-0005-0000-0000-00007C560000}"/>
    <cellStyle name="style1490133320917" xfId="23617" xr:uid="{00000000-0005-0000-0000-00007D560000}"/>
    <cellStyle name="style1490133321010" xfId="23618" xr:uid="{00000000-0005-0000-0000-00007E560000}"/>
    <cellStyle name="style1490133321120" xfId="23619" xr:uid="{00000000-0005-0000-0000-00007F560000}"/>
    <cellStyle name="style1490133321214" xfId="23620" xr:uid="{00000000-0005-0000-0000-000080560000}"/>
    <cellStyle name="style1490133321307" xfId="23621" xr:uid="{00000000-0005-0000-0000-000081560000}"/>
    <cellStyle name="style1490133321401" xfId="23622" xr:uid="{00000000-0005-0000-0000-000082560000}"/>
    <cellStyle name="style1490133321495" xfId="23623" xr:uid="{00000000-0005-0000-0000-000083560000}"/>
    <cellStyle name="style1490133321604" xfId="23624" xr:uid="{00000000-0005-0000-0000-000084560000}"/>
    <cellStyle name="style1490133321698" xfId="23625" xr:uid="{00000000-0005-0000-0000-000085560000}"/>
    <cellStyle name="style1490133321792" xfId="23626" xr:uid="{00000000-0005-0000-0000-000086560000}"/>
    <cellStyle name="style1490133321886" xfId="23627" xr:uid="{00000000-0005-0000-0000-000087560000}"/>
    <cellStyle name="style1490133328621" xfId="23628" xr:uid="{00000000-0005-0000-0000-000088560000}"/>
    <cellStyle name="style1490133328761" xfId="23629" xr:uid="{00000000-0005-0000-0000-000089560000}"/>
    <cellStyle name="style1490133328855" xfId="23630" xr:uid="{00000000-0005-0000-0000-00008A560000}"/>
    <cellStyle name="style1490133328949" xfId="23631" xr:uid="{00000000-0005-0000-0000-00008B560000}"/>
    <cellStyle name="style1490133329043" xfId="23632" xr:uid="{00000000-0005-0000-0000-00008C560000}"/>
    <cellStyle name="style1490133329137" xfId="23633" xr:uid="{00000000-0005-0000-0000-00008D560000}"/>
    <cellStyle name="style1490133329230" xfId="23634" xr:uid="{00000000-0005-0000-0000-00008E560000}"/>
    <cellStyle name="style1490133329324" xfId="23635" xr:uid="{00000000-0005-0000-0000-00008F560000}"/>
    <cellStyle name="style1490133329418" xfId="23636" xr:uid="{00000000-0005-0000-0000-000090560000}"/>
    <cellStyle name="style1490133329527" xfId="23637" xr:uid="{00000000-0005-0000-0000-000091560000}"/>
    <cellStyle name="style1490133329621" xfId="23638" xr:uid="{00000000-0005-0000-0000-000092560000}"/>
    <cellStyle name="style1490133329715" xfId="23639" xr:uid="{00000000-0005-0000-0000-000093560000}"/>
    <cellStyle name="style1490133329824" xfId="23640" xr:uid="{00000000-0005-0000-0000-000094560000}"/>
    <cellStyle name="style1490133329918" xfId="23641" xr:uid="{00000000-0005-0000-0000-000095560000}"/>
    <cellStyle name="style1490133330027" xfId="23642" xr:uid="{00000000-0005-0000-0000-000096560000}"/>
    <cellStyle name="style1490133330152" xfId="23643" xr:uid="{00000000-0005-0000-0000-000097560000}"/>
    <cellStyle name="style1490133330262" xfId="23644" xr:uid="{00000000-0005-0000-0000-000098560000}"/>
    <cellStyle name="style1490133330355" xfId="23645" xr:uid="{00000000-0005-0000-0000-000099560000}"/>
    <cellStyle name="style1490133330465" xfId="23646" xr:uid="{00000000-0005-0000-0000-00009A560000}"/>
    <cellStyle name="style1490133330559" xfId="23647" xr:uid="{00000000-0005-0000-0000-00009B560000}"/>
    <cellStyle name="style1490133330652" xfId="23648" xr:uid="{00000000-0005-0000-0000-00009C560000}"/>
    <cellStyle name="style1490133330746" xfId="23649" xr:uid="{00000000-0005-0000-0000-00009D560000}"/>
    <cellStyle name="style1490133330840" xfId="23650" xr:uid="{00000000-0005-0000-0000-00009E560000}"/>
    <cellStyle name="style1490133330934" xfId="23651" xr:uid="{00000000-0005-0000-0000-00009F560000}"/>
    <cellStyle name="style1490133331027" xfId="23652" xr:uid="{00000000-0005-0000-0000-0000A0560000}"/>
    <cellStyle name="style1490133331121" xfId="23653" xr:uid="{00000000-0005-0000-0000-0000A1560000}"/>
    <cellStyle name="style1490133331215" xfId="23654" xr:uid="{00000000-0005-0000-0000-0000A2560000}"/>
    <cellStyle name="style1490133331355" xfId="23655" xr:uid="{00000000-0005-0000-0000-0000A3560000}"/>
    <cellStyle name="style1490133331449" xfId="23656" xr:uid="{00000000-0005-0000-0000-0000A4560000}"/>
    <cellStyle name="style1490133331543" xfId="23657" xr:uid="{00000000-0005-0000-0000-0000A5560000}"/>
    <cellStyle name="style1490133331637" xfId="23658" xr:uid="{00000000-0005-0000-0000-0000A6560000}"/>
    <cellStyle name="style1490133331730" xfId="23659" xr:uid="{00000000-0005-0000-0000-0000A7560000}"/>
    <cellStyle name="style1490133331824" xfId="23660" xr:uid="{00000000-0005-0000-0000-0000A8560000}"/>
    <cellStyle name="style1490133331934" xfId="23661" xr:uid="{00000000-0005-0000-0000-0000A9560000}"/>
    <cellStyle name="style1490133332043" xfId="23662" xr:uid="{00000000-0005-0000-0000-0000AA560000}"/>
    <cellStyle name="style1490133332137" xfId="23663" xr:uid="{00000000-0005-0000-0000-0000AB560000}"/>
    <cellStyle name="style1490133332215" xfId="23664" xr:uid="{00000000-0005-0000-0000-0000AC560000}"/>
    <cellStyle name="style1490133332293" xfId="23665" xr:uid="{00000000-0005-0000-0000-0000AD560000}"/>
    <cellStyle name="style1490133332371" xfId="23666" xr:uid="{00000000-0005-0000-0000-0000AE560000}"/>
    <cellStyle name="style1490133332449" xfId="23667" xr:uid="{00000000-0005-0000-0000-0000AF560000}"/>
    <cellStyle name="style1490133332528" xfId="23668" xr:uid="{00000000-0005-0000-0000-0000B0560000}"/>
    <cellStyle name="style1490133332606" xfId="23669" xr:uid="{00000000-0005-0000-0000-0000B1560000}"/>
    <cellStyle name="style1490133332731" xfId="23670" xr:uid="{00000000-0005-0000-0000-0000B2560000}"/>
    <cellStyle name="style1490133332809" xfId="23671" xr:uid="{00000000-0005-0000-0000-0000B3560000}"/>
    <cellStyle name="style1490133332887" xfId="23672" xr:uid="{00000000-0005-0000-0000-0000B4560000}"/>
    <cellStyle name="style1490133332965" xfId="23673" xr:uid="{00000000-0005-0000-0000-0000B5560000}"/>
    <cellStyle name="style1490133340083" xfId="23674" xr:uid="{00000000-0005-0000-0000-0000B6560000}"/>
    <cellStyle name="style1490133340192" xfId="23675" xr:uid="{00000000-0005-0000-0000-0000B7560000}"/>
    <cellStyle name="style1490133340286" xfId="23676" xr:uid="{00000000-0005-0000-0000-0000B8560000}"/>
    <cellStyle name="style1490133340379" xfId="23677" xr:uid="{00000000-0005-0000-0000-0000B9560000}"/>
    <cellStyle name="style1490133340473" xfId="23678" xr:uid="{00000000-0005-0000-0000-0000BA560000}"/>
    <cellStyle name="style1490133340567" xfId="23679" xr:uid="{00000000-0005-0000-0000-0000BB560000}"/>
    <cellStyle name="style1490133340661" xfId="23680" xr:uid="{00000000-0005-0000-0000-0000BC560000}"/>
    <cellStyle name="style1490133340754" xfId="23681" xr:uid="{00000000-0005-0000-0000-0000BD560000}"/>
    <cellStyle name="style1490133340848" xfId="23682" xr:uid="{00000000-0005-0000-0000-0000BE560000}"/>
    <cellStyle name="style1490133340958" xfId="23683" xr:uid="{00000000-0005-0000-0000-0000BF560000}"/>
    <cellStyle name="style1490133341051" xfId="23684" xr:uid="{00000000-0005-0000-0000-0000C0560000}"/>
    <cellStyle name="style1490133341145" xfId="23685" xr:uid="{00000000-0005-0000-0000-0000C1560000}"/>
    <cellStyle name="style1490133341270" xfId="23686" xr:uid="{00000000-0005-0000-0000-0000C2560000}"/>
    <cellStyle name="style1490133341364" xfId="23687" xr:uid="{00000000-0005-0000-0000-0000C3560000}"/>
    <cellStyle name="style1490133341505" xfId="23688" xr:uid="{00000000-0005-0000-0000-0000C4560000}"/>
    <cellStyle name="style1490133341630" xfId="23689" xr:uid="{00000000-0005-0000-0000-0000C5560000}"/>
    <cellStyle name="style1490133341723" xfId="23690" xr:uid="{00000000-0005-0000-0000-0000C6560000}"/>
    <cellStyle name="style1490133341817" xfId="23691" xr:uid="{00000000-0005-0000-0000-0000C7560000}"/>
    <cellStyle name="style1490133341911" xfId="23692" xr:uid="{00000000-0005-0000-0000-0000C8560000}"/>
    <cellStyle name="style1490133342005" xfId="23693" xr:uid="{00000000-0005-0000-0000-0000C9560000}"/>
    <cellStyle name="style1490133342098" xfId="23694" xr:uid="{00000000-0005-0000-0000-0000CA560000}"/>
    <cellStyle name="style1490133342192" xfId="23695" xr:uid="{00000000-0005-0000-0000-0000CB560000}"/>
    <cellStyle name="style1490133342302" xfId="23696" xr:uid="{00000000-0005-0000-0000-0000CC560000}"/>
    <cellStyle name="style1490133342395" xfId="23697" xr:uid="{00000000-0005-0000-0000-0000CD560000}"/>
    <cellStyle name="style1490133342489" xfId="23698" xr:uid="{00000000-0005-0000-0000-0000CE560000}"/>
    <cellStyle name="style1490133342583" xfId="23699" xr:uid="{00000000-0005-0000-0000-0000CF560000}"/>
    <cellStyle name="style1490133342677" xfId="23700" xr:uid="{00000000-0005-0000-0000-0000D0560000}"/>
    <cellStyle name="style1490133342786" xfId="23701" xr:uid="{00000000-0005-0000-0000-0000D1560000}"/>
    <cellStyle name="style1490133342895" xfId="23702" xr:uid="{00000000-0005-0000-0000-0000D2560000}"/>
    <cellStyle name="style1490133342989" xfId="23703" xr:uid="{00000000-0005-0000-0000-0000D3560000}"/>
    <cellStyle name="style1490133343083" xfId="23704" xr:uid="{00000000-0005-0000-0000-0000D4560000}"/>
    <cellStyle name="style1490133343192" xfId="23705" xr:uid="{00000000-0005-0000-0000-0000D5560000}"/>
    <cellStyle name="style1490133343286" xfId="23706" xr:uid="{00000000-0005-0000-0000-0000D6560000}"/>
    <cellStyle name="style1490133343364" xfId="23707" xr:uid="{00000000-0005-0000-0000-0000D7560000}"/>
    <cellStyle name="style1490133343442" xfId="23708" xr:uid="{00000000-0005-0000-0000-0000D8560000}"/>
    <cellStyle name="style1490133343520" xfId="23709" xr:uid="{00000000-0005-0000-0000-0000D9560000}"/>
    <cellStyle name="style1490133343599" xfId="23710" xr:uid="{00000000-0005-0000-0000-0000DA560000}"/>
    <cellStyle name="style1490133343677" xfId="23711" xr:uid="{00000000-0005-0000-0000-0000DB560000}"/>
    <cellStyle name="style1490133343755" xfId="23712" xr:uid="{00000000-0005-0000-0000-0000DC560000}"/>
    <cellStyle name="style1490133343849" xfId="23713" xr:uid="{00000000-0005-0000-0000-0000DD560000}"/>
    <cellStyle name="style1490133343942" xfId="23714" xr:uid="{00000000-0005-0000-0000-0000DE560000}"/>
    <cellStyle name="style1490133344021" xfId="23715" xr:uid="{00000000-0005-0000-0000-0000DF560000}"/>
    <cellStyle name="style1490133344099" xfId="23716" xr:uid="{00000000-0005-0000-0000-0000E0560000}"/>
    <cellStyle name="style1490133350942" xfId="23717" xr:uid="{00000000-0005-0000-0000-0000E1560000}"/>
    <cellStyle name="style1490133351051" xfId="23718" xr:uid="{00000000-0005-0000-0000-0000E2560000}"/>
    <cellStyle name="style1490133351145" xfId="23719" xr:uid="{00000000-0005-0000-0000-0000E3560000}"/>
    <cellStyle name="style1490133351239" xfId="23720" xr:uid="{00000000-0005-0000-0000-0000E4560000}"/>
    <cellStyle name="style1490133351333" xfId="23721" xr:uid="{00000000-0005-0000-0000-0000E5560000}"/>
    <cellStyle name="style1490133351442" xfId="23722" xr:uid="{00000000-0005-0000-0000-0000E6560000}"/>
    <cellStyle name="style1490133351551" xfId="23723" xr:uid="{00000000-0005-0000-0000-0000E7560000}"/>
    <cellStyle name="style1490133351645" xfId="23724" xr:uid="{00000000-0005-0000-0000-0000E8560000}"/>
    <cellStyle name="style1490133351755" xfId="23725" xr:uid="{00000000-0005-0000-0000-0000E9560000}"/>
    <cellStyle name="style1490133351864" xfId="23726" xr:uid="{00000000-0005-0000-0000-0000EA560000}"/>
    <cellStyle name="style1490133351958" xfId="23727" xr:uid="{00000000-0005-0000-0000-0000EB560000}"/>
    <cellStyle name="style1490133352051" xfId="23728" xr:uid="{00000000-0005-0000-0000-0000EC560000}"/>
    <cellStyle name="style1490133352145" xfId="23729" xr:uid="{00000000-0005-0000-0000-0000ED560000}"/>
    <cellStyle name="style1490133352239" xfId="23730" xr:uid="{00000000-0005-0000-0000-0000EE560000}"/>
    <cellStyle name="style1490133352380" xfId="23731" xr:uid="{00000000-0005-0000-0000-0000EF560000}"/>
    <cellStyle name="style1490133352489" xfId="23732" xr:uid="{00000000-0005-0000-0000-0000F0560000}"/>
    <cellStyle name="style1490133352598" xfId="23733" xr:uid="{00000000-0005-0000-0000-0000F1560000}"/>
    <cellStyle name="style1490133352739" xfId="23734" xr:uid="{00000000-0005-0000-0000-0000F2560000}"/>
    <cellStyle name="style1490133352848" xfId="23735" xr:uid="{00000000-0005-0000-0000-0000F3560000}"/>
    <cellStyle name="style1490133352958" xfId="23736" xr:uid="{00000000-0005-0000-0000-0000F4560000}"/>
    <cellStyle name="style1490133359819" xfId="23737" xr:uid="{00000000-0005-0000-0000-0000F5560000}"/>
    <cellStyle name="style1490133359912" xfId="23738" xr:uid="{00000000-0005-0000-0000-0000F6560000}"/>
    <cellStyle name="style1490133360022" xfId="23739" xr:uid="{00000000-0005-0000-0000-0000F7560000}"/>
    <cellStyle name="style1490133360131" xfId="23740" xr:uid="{00000000-0005-0000-0000-0000F8560000}"/>
    <cellStyle name="style1490133360241" xfId="23741" xr:uid="{00000000-0005-0000-0000-0000F9560000}"/>
    <cellStyle name="style1490133360334" xfId="23742" xr:uid="{00000000-0005-0000-0000-0000FA560000}"/>
    <cellStyle name="style1490133360412" xfId="23743" xr:uid="{00000000-0005-0000-0000-0000FB560000}"/>
    <cellStyle name="style1490133360506" xfId="23744" xr:uid="{00000000-0005-0000-0000-0000FC560000}"/>
    <cellStyle name="style1490133360631" xfId="23745" xr:uid="{00000000-0005-0000-0000-0000FD560000}"/>
    <cellStyle name="style1490133360741" xfId="23746" xr:uid="{00000000-0005-0000-0000-0000FE560000}"/>
    <cellStyle name="style1490133360834" xfId="23747" xr:uid="{00000000-0005-0000-0000-0000FF560000}"/>
    <cellStyle name="style1490133360928" xfId="23748" xr:uid="{00000000-0005-0000-0000-000000570000}"/>
    <cellStyle name="style1490133361022" xfId="23749" xr:uid="{00000000-0005-0000-0000-000001570000}"/>
    <cellStyle name="style1490133361116" xfId="23750" xr:uid="{00000000-0005-0000-0000-000002570000}"/>
    <cellStyle name="style1490133361256" xfId="23751" xr:uid="{00000000-0005-0000-0000-000003570000}"/>
    <cellStyle name="style1490133361366" xfId="23752" xr:uid="{00000000-0005-0000-0000-000004570000}"/>
    <cellStyle name="style1490133361584" xfId="23753" xr:uid="{00000000-0005-0000-0000-000005570000}"/>
    <cellStyle name="style1490133361678" xfId="23754" xr:uid="{00000000-0005-0000-0000-000006570000}"/>
    <cellStyle name="style1490133361819" xfId="23755" xr:uid="{00000000-0005-0000-0000-000007570000}"/>
    <cellStyle name="style1490133361928" xfId="23756" xr:uid="{00000000-0005-0000-0000-000008570000}"/>
    <cellStyle name="style1490133362053" xfId="23757" xr:uid="{00000000-0005-0000-0000-000009570000}"/>
    <cellStyle name="style1490133362178" xfId="23758" xr:uid="{00000000-0005-0000-0000-00000A570000}"/>
    <cellStyle name="style1490133362381" xfId="23759" xr:uid="{00000000-0005-0000-0000-00000B570000}"/>
    <cellStyle name="style1490133362475" xfId="23760" xr:uid="{00000000-0005-0000-0000-00000C570000}"/>
    <cellStyle name="style1490133362569" xfId="23761" xr:uid="{00000000-0005-0000-0000-00000D570000}"/>
    <cellStyle name="style1490133362663" xfId="23762" xr:uid="{00000000-0005-0000-0000-00000E570000}"/>
    <cellStyle name="style1490133362772" xfId="23763" xr:uid="{00000000-0005-0000-0000-00000F570000}"/>
    <cellStyle name="style1490133362881" xfId="23764" xr:uid="{00000000-0005-0000-0000-000010570000}"/>
    <cellStyle name="style1490133362975" xfId="23765" xr:uid="{00000000-0005-0000-0000-000011570000}"/>
    <cellStyle name="style1490133363069" xfId="23766" xr:uid="{00000000-0005-0000-0000-000012570000}"/>
    <cellStyle name="style1490133363163" xfId="23767" xr:uid="{00000000-0005-0000-0000-000013570000}"/>
    <cellStyle name="style1490133363272" xfId="23768" xr:uid="{00000000-0005-0000-0000-000014570000}"/>
    <cellStyle name="style1490133363381" xfId="23769" xr:uid="{00000000-0005-0000-0000-000015570000}"/>
    <cellStyle name="style1490133363475" xfId="23770" xr:uid="{00000000-0005-0000-0000-000016570000}"/>
    <cellStyle name="style1490133363569" xfId="23771" xr:uid="{00000000-0005-0000-0000-000017570000}"/>
    <cellStyle name="style1490133370492" xfId="23772" xr:uid="{00000000-0005-0000-0000-000018570000}"/>
    <cellStyle name="style1490133370601" xfId="23773" xr:uid="{00000000-0005-0000-0000-000019570000}"/>
    <cellStyle name="style1490133370695" xfId="23774" xr:uid="{00000000-0005-0000-0000-00001A570000}"/>
    <cellStyle name="style1490133370789" xfId="23775" xr:uid="{00000000-0005-0000-0000-00001B570000}"/>
    <cellStyle name="style1490133370883" xfId="23776" xr:uid="{00000000-0005-0000-0000-00001C570000}"/>
    <cellStyle name="style1490133370961" xfId="23777" xr:uid="{00000000-0005-0000-0000-00001D570000}"/>
    <cellStyle name="style1490133371039" xfId="23778" xr:uid="{00000000-0005-0000-0000-00001E570000}"/>
    <cellStyle name="style1490133371133" xfId="23779" xr:uid="{00000000-0005-0000-0000-00001F570000}"/>
    <cellStyle name="style1490133371226" xfId="23780" xr:uid="{00000000-0005-0000-0000-000020570000}"/>
    <cellStyle name="style1490133371336" xfId="23781" xr:uid="{00000000-0005-0000-0000-000021570000}"/>
    <cellStyle name="style1490133371429" xfId="23782" xr:uid="{00000000-0005-0000-0000-000022570000}"/>
    <cellStyle name="style1490133371523" xfId="23783" xr:uid="{00000000-0005-0000-0000-000023570000}"/>
    <cellStyle name="style1490133371617" xfId="23784" xr:uid="{00000000-0005-0000-0000-000024570000}"/>
    <cellStyle name="style1490133371742" xfId="23785" xr:uid="{00000000-0005-0000-0000-000025570000}"/>
    <cellStyle name="style1490133371851" xfId="23786" xr:uid="{00000000-0005-0000-0000-000026570000}"/>
    <cellStyle name="style1490133371945" xfId="23787" xr:uid="{00000000-0005-0000-0000-000027570000}"/>
    <cellStyle name="style1490133372054" xfId="23788" xr:uid="{00000000-0005-0000-0000-000028570000}"/>
    <cellStyle name="style1490133372148" xfId="23789" xr:uid="{00000000-0005-0000-0000-000029570000}"/>
    <cellStyle name="style1490133372242" xfId="23790" xr:uid="{00000000-0005-0000-0000-00002A570000}"/>
    <cellStyle name="style1490133372336" xfId="23791" xr:uid="{00000000-0005-0000-0000-00002B570000}"/>
    <cellStyle name="style1490133372445" xfId="23792" xr:uid="{00000000-0005-0000-0000-00002C570000}"/>
    <cellStyle name="style1490133372539" xfId="23793" xr:uid="{00000000-0005-0000-0000-00002D570000}"/>
    <cellStyle name="style1490133372633" xfId="23794" xr:uid="{00000000-0005-0000-0000-00002E570000}"/>
    <cellStyle name="style1490133372742" xfId="23795" xr:uid="{00000000-0005-0000-0000-00002F570000}"/>
    <cellStyle name="style1490133372836" xfId="23796" xr:uid="{00000000-0005-0000-0000-000030570000}"/>
    <cellStyle name="style1490133372930" xfId="23797" xr:uid="{00000000-0005-0000-0000-000031570000}"/>
    <cellStyle name="style1490133373023" xfId="23798" xr:uid="{00000000-0005-0000-0000-000032570000}"/>
    <cellStyle name="style1490133373133" xfId="23799" xr:uid="{00000000-0005-0000-0000-000033570000}"/>
    <cellStyle name="style1490133373227" xfId="23800" xr:uid="{00000000-0005-0000-0000-000034570000}"/>
    <cellStyle name="style1490133373320" xfId="23801" xr:uid="{00000000-0005-0000-0000-000035570000}"/>
    <cellStyle name="style1490133373430" xfId="23802" xr:uid="{00000000-0005-0000-0000-000036570000}"/>
    <cellStyle name="style1490133373524" xfId="23803" xr:uid="{00000000-0005-0000-0000-000037570000}"/>
    <cellStyle name="style1490133373617" xfId="23804" xr:uid="{00000000-0005-0000-0000-000038570000}"/>
    <cellStyle name="style1490133373727" xfId="23805" xr:uid="{00000000-0005-0000-0000-000039570000}"/>
    <cellStyle name="style1490133373820" xfId="23806" xr:uid="{00000000-0005-0000-0000-00003A570000}"/>
    <cellStyle name="style1490133373914" xfId="23807" xr:uid="{00000000-0005-0000-0000-00003B570000}"/>
    <cellStyle name="style1490134387955" xfId="23808" xr:uid="{00000000-0005-0000-0000-00003C570000}"/>
    <cellStyle name="style1490134388065" xfId="23809" xr:uid="{00000000-0005-0000-0000-00003D570000}"/>
    <cellStyle name="style1490134388205" xfId="23810" xr:uid="{00000000-0005-0000-0000-00003E570000}"/>
    <cellStyle name="style1490134388330" xfId="23811" xr:uid="{00000000-0005-0000-0000-00003F570000}"/>
    <cellStyle name="style1490134388455" xfId="23812" xr:uid="{00000000-0005-0000-0000-000040570000}"/>
    <cellStyle name="style1490134388565" xfId="23813" xr:uid="{00000000-0005-0000-0000-000041570000}"/>
    <cellStyle name="style1490134388674" xfId="23814" xr:uid="{00000000-0005-0000-0000-000042570000}"/>
    <cellStyle name="style1490134388784" xfId="23815" xr:uid="{00000000-0005-0000-0000-000043570000}"/>
    <cellStyle name="style1490134388940" xfId="23816" xr:uid="{00000000-0005-0000-0000-000044570000}"/>
    <cellStyle name="style1490134389065" xfId="23817" xr:uid="{00000000-0005-0000-0000-000045570000}"/>
    <cellStyle name="style1490134389174" xfId="23818" xr:uid="{00000000-0005-0000-0000-000046570000}"/>
    <cellStyle name="style1490134389284" xfId="23819" xr:uid="{00000000-0005-0000-0000-000047570000}"/>
    <cellStyle name="style1490134389409" xfId="23820" xr:uid="{00000000-0005-0000-0000-000048570000}"/>
    <cellStyle name="style1490134389518" xfId="23821" xr:uid="{00000000-0005-0000-0000-000049570000}"/>
    <cellStyle name="style1490134389627" xfId="23822" xr:uid="{00000000-0005-0000-0000-00004A570000}"/>
    <cellStyle name="style1490134389737" xfId="23823" xr:uid="{00000000-0005-0000-0000-00004B570000}"/>
    <cellStyle name="style1490134390159" xfId="23824" xr:uid="{00000000-0005-0000-0000-00004C570000}"/>
    <cellStyle name="style1490134390377" xfId="23825" xr:uid="{00000000-0005-0000-0000-00004D570000}"/>
    <cellStyle name="style1490134390487" xfId="23826" xr:uid="{00000000-0005-0000-0000-00004E570000}"/>
    <cellStyle name="style1490134390612" xfId="23827" xr:uid="{00000000-0005-0000-0000-00004F570000}"/>
    <cellStyle name="style1490134390721" xfId="23828" xr:uid="{00000000-0005-0000-0000-000050570000}"/>
    <cellStyle name="style1490134390846" xfId="23829" xr:uid="{00000000-0005-0000-0000-000051570000}"/>
    <cellStyle name="style1490134390971" xfId="23830" xr:uid="{00000000-0005-0000-0000-000052570000}"/>
    <cellStyle name="style1490134391081" xfId="23831" xr:uid="{00000000-0005-0000-0000-000053570000}"/>
    <cellStyle name="style1490134391206" xfId="23832" xr:uid="{00000000-0005-0000-0000-000054570000}"/>
    <cellStyle name="style1490134391503" xfId="23833" xr:uid="{00000000-0005-0000-0000-000055570000}"/>
    <cellStyle name="style1490134391766" xfId="23834" xr:uid="{00000000-0005-0000-0000-000056570000}"/>
    <cellStyle name="style1490134391895" xfId="23835" xr:uid="{00000000-0005-0000-0000-000057570000}"/>
    <cellStyle name="style1490134391989" xfId="23836" xr:uid="{00000000-0005-0000-0000-000058570000}"/>
    <cellStyle name="style1490134392099" xfId="23837" xr:uid="{00000000-0005-0000-0000-000059570000}"/>
    <cellStyle name="style1490134392239" xfId="23838" xr:uid="{00000000-0005-0000-0000-00005A570000}"/>
    <cellStyle name="style1490134434569" xfId="23839" xr:uid="{00000000-0005-0000-0000-00005B570000}"/>
    <cellStyle name="style1490134434678" xfId="23840" xr:uid="{00000000-0005-0000-0000-00005C570000}"/>
    <cellStyle name="style1490134434788" xfId="23841" xr:uid="{00000000-0005-0000-0000-00005D570000}"/>
    <cellStyle name="style1490134434882" xfId="23842" xr:uid="{00000000-0005-0000-0000-00005E570000}"/>
    <cellStyle name="style1490134434975" xfId="23843" xr:uid="{00000000-0005-0000-0000-00005F570000}"/>
    <cellStyle name="style1490134435085" xfId="23844" xr:uid="{00000000-0005-0000-0000-000060570000}"/>
    <cellStyle name="style1490134435179" xfId="23845" xr:uid="{00000000-0005-0000-0000-000061570000}"/>
    <cellStyle name="style1490134435288" xfId="23846" xr:uid="{00000000-0005-0000-0000-000062570000}"/>
    <cellStyle name="style1490134435382" xfId="23847" xr:uid="{00000000-0005-0000-0000-000063570000}"/>
    <cellStyle name="style1490134435475" xfId="23848" xr:uid="{00000000-0005-0000-0000-000064570000}"/>
    <cellStyle name="style1490134435585" xfId="23849" xr:uid="{00000000-0005-0000-0000-000065570000}"/>
    <cellStyle name="style1490134435694" xfId="23850" xr:uid="{00000000-0005-0000-0000-000066570000}"/>
    <cellStyle name="style1490134435788" xfId="23851" xr:uid="{00000000-0005-0000-0000-000067570000}"/>
    <cellStyle name="style1490134435944" xfId="23852" xr:uid="{00000000-0005-0000-0000-000068570000}"/>
    <cellStyle name="style1490134436054" xfId="23853" xr:uid="{00000000-0005-0000-0000-000069570000}"/>
    <cellStyle name="style1490134436273" xfId="23854" xr:uid="{00000000-0005-0000-0000-00006A570000}"/>
    <cellStyle name="style1490134436538" xfId="23855" xr:uid="{00000000-0005-0000-0000-00006B570000}"/>
    <cellStyle name="style1490134436773" xfId="23856" xr:uid="{00000000-0005-0000-0000-00006C570000}"/>
    <cellStyle name="style1490134436882" xfId="23857" xr:uid="{00000000-0005-0000-0000-00006D570000}"/>
    <cellStyle name="style1490134436976" xfId="23858" xr:uid="{00000000-0005-0000-0000-00006E570000}"/>
    <cellStyle name="style1490134437085" xfId="23859" xr:uid="{00000000-0005-0000-0000-00006F570000}"/>
    <cellStyle name="style1490134437194" xfId="23860" xr:uid="{00000000-0005-0000-0000-000070570000}"/>
    <cellStyle name="style1490134437304" xfId="23861" xr:uid="{00000000-0005-0000-0000-000071570000}"/>
    <cellStyle name="style1490134437398" xfId="23862" xr:uid="{00000000-0005-0000-0000-000072570000}"/>
    <cellStyle name="style1490134437491" xfId="23863" xr:uid="{00000000-0005-0000-0000-000073570000}"/>
    <cellStyle name="style1490134437594" xfId="23864" xr:uid="{00000000-0005-0000-0000-000074570000}"/>
    <cellStyle name="style1490134437688" xfId="23865" xr:uid="{00000000-0005-0000-0000-000075570000}"/>
    <cellStyle name="style1490134437844" xfId="23866" xr:uid="{00000000-0005-0000-0000-000076570000}"/>
    <cellStyle name="style1490134437938" xfId="23867" xr:uid="{00000000-0005-0000-0000-000077570000}"/>
    <cellStyle name="style1490134438032" xfId="23868" xr:uid="{00000000-0005-0000-0000-000078570000}"/>
    <cellStyle name="style1490134438126" xfId="23869" xr:uid="{00000000-0005-0000-0000-000079570000}"/>
    <cellStyle name="style1490134438235" xfId="23870" xr:uid="{00000000-0005-0000-0000-00007A570000}"/>
    <cellStyle name="style1490134438313" xfId="23871" xr:uid="{00000000-0005-0000-0000-00007B570000}"/>
    <cellStyle name="style1490134438391" xfId="23872" xr:uid="{00000000-0005-0000-0000-00007C570000}"/>
    <cellStyle name="style1490134438485" xfId="23873" xr:uid="{00000000-0005-0000-0000-00007D570000}"/>
    <cellStyle name="style1490134438563" xfId="23874" xr:uid="{00000000-0005-0000-0000-00007E570000}"/>
    <cellStyle name="style1490134438641" xfId="23875" xr:uid="{00000000-0005-0000-0000-00007F570000}"/>
    <cellStyle name="style1490134438720" xfId="23876" xr:uid="{00000000-0005-0000-0000-000080570000}"/>
    <cellStyle name="style1490134438798" xfId="23877" xr:uid="{00000000-0005-0000-0000-000081570000}"/>
    <cellStyle name="style1490134438954" xfId="23878" xr:uid="{00000000-0005-0000-0000-000082570000}"/>
    <cellStyle name="style1490134439032" xfId="23879" xr:uid="{00000000-0005-0000-0000-000083570000}"/>
    <cellStyle name="style1490134439110" xfId="23880" xr:uid="{00000000-0005-0000-0000-000084570000}"/>
    <cellStyle name="style1490134439188" xfId="23881" xr:uid="{00000000-0005-0000-0000-000085570000}"/>
    <cellStyle name="style1490134478946" xfId="23882" xr:uid="{00000000-0005-0000-0000-000086570000}"/>
    <cellStyle name="style1490134479071" xfId="23883" xr:uid="{00000000-0005-0000-0000-000087570000}"/>
    <cellStyle name="style1490134479180" xfId="23884" xr:uid="{00000000-0005-0000-0000-000088570000}"/>
    <cellStyle name="style1490134479289" xfId="23885" xr:uid="{00000000-0005-0000-0000-000089570000}"/>
    <cellStyle name="style1490134479383" xfId="23886" xr:uid="{00000000-0005-0000-0000-00008A570000}"/>
    <cellStyle name="style1490134479493" xfId="23887" xr:uid="{00000000-0005-0000-0000-00008B570000}"/>
    <cellStyle name="style1490134479587" xfId="23888" xr:uid="{00000000-0005-0000-0000-00008C570000}"/>
    <cellStyle name="style1490134479680" xfId="23889" xr:uid="{00000000-0005-0000-0000-00008D570000}"/>
    <cellStyle name="style1490134479774" xfId="23890" xr:uid="{00000000-0005-0000-0000-00008E570000}"/>
    <cellStyle name="style1490134479868" xfId="23891" xr:uid="{00000000-0005-0000-0000-00008F570000}"/>
    <cellStyle name="style1490134479977" xfId="23892" xr:uid="{00000000-0005-0000-0000-000090570000}"/>
    <cellStyle name="style1490134480087" xfId="23893" xr:uid="{00000000-0005-0000-0000-000091570000}"/>
    <cellStyle name="style1490134480180" xfId="23894" xr:uid="{00000000-0005-0000-0000-000092570000}"/>
    <cellStyle name="style1490134480274" xfId="23895" xr:uid="{00000000-0005-0000-0000-000093570000}"/>
    <cellStyle name="style1490134480368" xfId="23896" xr:uid="{00000000-0005-0000-0000-000094570000}"/>
    <cellStyle name="style1490134480493" xfId="23897" xr:uid="{00000000-0005-0000-0000-000095570000}"/>
    <cellStyle name="style1490134480618" xfId="23898" xr:uid="{00000000-0005-0000-0000-000096570000}"/>
    <cellStyle name="style1490134480727" xfId="23899" xr:uid="{00000000-0005-0000-0000-000097570000}"/>
    <cellStyle name="style1490134480837" xfId="23900" xr:uid="{00000000-0005-0000-0000-000098570000}"/>
    <cellStyle name="style1490134480930" xfId="23901" xr:uid="{00000000-0005-0000-0000-000099570000}"/>
    <cellStyle name="style1490134481024" xfId="23902" xr:uid="{00000000-0005-0000-0000-00009A570000}"/>
    <cellStyle name="style1490134481118" xfId="23903" xr:uid="{00000000-0005-0000-0000-00009B570000}"/>
    <cellStyle name="style1490134481227" xfId="23904" xr:uid="{00000000-0005-0000-0000-00009C570000}"/>
    <cellStyle name="style1490134481321" xfId="23905" xr:uid="{00000000-0005-0000-0000-00009D570000}"/>
    <cellStyle name="style1490134481415" xfId="23906" xr:uid="{00000000-0005-0000-0000-00009E570000}"/>
    <cellStyle name="style1490134481509" xfId="23907" xr:uid="{00000000-0005-0000-0000-00009F570000}"/>
    <cellStyle name="style1490134481618" xfId="23908" xr:uid="{00000000-0005-0000-0000-0000A0570000}"/>
    <cellStyle name="style1490134481728" xfId="23909" xr:uid="{00000000-0005-0000-0000-0000A1570000}"/>
    <cellStyle name="style1490134481821" xfId="23910" xr:uid="{00000000-0005-0000-0000-0000A2570000}"/>
    <cellStyle name="style1490134481931" xfId="23911" xr:uid="{00000000-0005-0000-0000-0000A3570000}"/>
    <cellStyle name="style1490134482040" xfId="23912" xr:uid="{00000000-0005-0000-0000-0000A4570000}"/>
    <cellStyle name="style1490134482134" xfId="23913" xr:uid="{00000000-0005-0000-0000-0000A5570000}"/>
    <cellStyle name="style1490134482228" xfId="23914" xr:uid="{00000000-0005-0000-0000-0000A6570000}"/>
    <cellStyle name="style1490134482322" xfId="23915" xr:uid="{00000000-0005-0000-0000-0000A7570000}"/>
    <cellStyle name="style1490134522191" xfId="23916" xr:uid="{00000000-0005-0000-0000-0000A8570000}"/>
    <cellStyle name="style1490134522285" xfId="23917" xr:uid="{00000000-0005-0000-0000-0000A9570000}"/>
    <cellStyle name="style1490134522395" xfId="23918" xr:uid="{00000000-0005-0000-0000-0000AA570000}"/>
    <cellStyle name="style1490134522488" xfId="23919" xr:uid="{00000000-0005-0000-0000-0000AB570000}"/>
    <cellStyle name="style1490134522582" xfId="23920" xr:uid="{00000000-0005-0000-0000-0000AC570000}"/>
    <cellStyle name="style1490134522676" xfId="23921" xr:uid="{00000000-0005-0000-0000-0000AD570000}"/>
    <cellStyle name="style1490134522770" xfId="23922" xr:uid="{00000000-0005-0000-0000-0000AE570000}"/>
    <cellStyle name="style1490134522864" xfId="23923" xr:uid="{00000000-0005-0000-0000-0000AF570000}"/>
    <cellStyle name="style1490134522973" xfId="23924" xr:uid="{00000000-0005-0000-0000-0000B0570000}"/>
    <cellStyle name="style1490134523067" xfId="23925" xr:uid="{00000000-0005-0000-0000-0000B1570000}"/>
    <cellStyle name="style1490134523161" xfId="23926" xr:uid="{00000000-0005-0000-0000-0000B2570000}"/>
    <cellStyle name="style1490134523301" xfId="23927" xr:uid="{00000000-0005-0000-0000-0000B3570000}"/>
    <cellStyle name="style1490134523395" xfId="23928" xr:uid="{00000000-0005-0000-0000-0000B4570000}"/>
    <cellStyle name="style1490134523489" xfId="23929" xr:uid="{00000000-0005-0000-0000-0000B5570000}"/>
    <cellStyle name="style1490134523598" xfId="23930" xr:uid="{00000000-0005-0000-0000-0000B6570000}"/>
    <cellStyle name="style1490134523692" xfId="23931" xr:uid="{00000000-0005-0000-0000-0000B7570000}"/>
    <cellStyle name="style1490134523833" xfId="23932" xr:uid="{00000000-0005-0000-0000-0000B8570000}"/>
    <cellStyle name="style1490134523942" xfId="23933" xr:uid="{00000000-0005-0000-0000-0000B9570000}"/>
    <cellStyle name="style1490134524036" xfId="23934" xr:uid="{00000000-0005-0000-0000-0000BA570000}"/>
    <cellStyle name="style1490134524129" xfId="23935" xr:uid="{00000000-0005-0000-0000-0000BB570000}"/>
    <cellStyle name="style1490134524223" xfId="23936" xr:uid="{00000000-0005-0000-0000-0000BC570000}"/>
    <cellStyle name="style1490134524317" xfId="23937" xr:uid="{00000000-0005-0000-0000-0000BD570000}"/>
    <cellStyle name="style1490134524411" xfId="23938" xr:uid="{00000000-0005-0000-0000-0000BE570000}"/>
    <cellStyle name="style1490134524504" xfId="23939" xr:uid="{00000000-0005-0000-0000-0000BF570000}"/>
    <cellStyle name="style1490134524599" xfId="23940" xr:uid="{00000000-0005-0000-0000-0000C0570000}"/>
    <cellStyle name="style1490134524693" xfId="23941" xr:uid="{00000000-0005-0000-0000-0000C1570000}"/>
    <cellStyle name="style1490134524787" xfId="23942" xr:uid="{00000000-0005-0000-0000-0000C2570000}"/>
    <cellStyle name="style1490134524912" xfId="23943" xr:uid="{00000000-0005-0000-0000-0000C3570000}"/>
    <cellStyle name="style1490134525021" xfId="23944" xr:uid="{00000000-0005-0000-0000-0000C4570000}"/>
    <cellStyle name="style1490134525115" xfId="23945" xr:uid="{00000000-0005-0000-0000-0000C5570000}"/>
    <cellStyle name="style1490134525209" xfId="23946" xr:uid="{00000000-0005-0000-0000-0000C6570000}"/>
    <cellStyle name="style1490134525302" xfId="23947" xr:uid="{00000000-0005-0000-0000-0000C7570000}"/>
    <cellStyle name="style1490134525396" xfId="23948" xr:uid="{00000000-0005-0000-0000-0000C8570000}"/>
    <cellStyle name="style1490134525490" xfId="23949" xr:uid="{00000000-0005-0000-0000-0000C9570000}"/>
    <cellStyle name="style1490134525599" xfId="23950" xr:uid="{00000000-0005-0000-0000-0000CA570000}"/>
    <cellStyle name="style1490134525677" xfId="23951" xr:uid="{00000000-0005-0000-0000-0000CB570000}"/>
    <cellStyle name="style1490134525755" xfId="23952" xr:uid="{00000000-0005-0000-0000-0000CC570000}"/>
    <cellStyle name="style1490134525849" xfId="23953" xr:uid="{00000000-0005-0000-0000-0000CD570000}"/>
    <cellStyle name="style1490134525927" xfId="23954" xr:uid="{00000000-0005-0000-0000-0000CE570000}"/>
    <cellStyle name="style1490134526005" xfId="23955" xr:uid="{00000000-0005-0000-0000-0000CF570000}"/>
    <cellStyle name="style1490134526084" xfId="23956" xr:uid="{00000000-0005-0000-0000-0000D0570000}"/>
    <cellStyle name="style1490134526162" xfId="23957" xr:uid="{00000000-0005-0000-0000-0000D1570000}"/>
    <cellStyle name="style1490134526271" xfId="23958" xr:uid="{00000000-0005-0000-0000-0000D2570000}"/>
    <cellStyle name="style1490134526349" xfId="23959" xr:uid="{00000000-0005-0000-0000-0000D3570000}"/>
    <cellStyle name="style1490134526427" xfId="23960" xr:uid="{00000000-0005-0000-0000-0000D4570000}"/>
    <cellStyle name="style1490134526521" xfId="23961" xr:uid="{00000000-0005-0000-0000-0000D5570000}"/>
    <cellStyle name="style1490134567100" xfId="23962" xr:uid="{00000000-0005-0000-0000-0000D6570000}"/>
    <cellStyle name="style1490134567210" xfId="23963" xr:uid="{00000000-0005-0000-0000-0000D7570000}"/>
    <cellStyle name="style1490134567304" xfId="23964" xr:uid="{00000000-0005-0000-0000-0000D8570000}"/>
    <cellStyle name="style1490134567397" xfId="23965" xr:uid="{00000000-0005-0000-0000-0000D9570000}"/>
    <cellStyle name="style1490134567491" xfId="23966" xr:uid="{00000000-0005-0000-0000-0000DA570000}"/>
    <cellStyle name="style1490134567585" xfId="23967" xr:uid="{00000000-0005-0000-0000-0000DB570000}"/>
    <cellStyle name="style1490134567679" xfId="23968" xr:uid="{00000000-0005-0000-0000-0000DC570000}"/>
    <cellStyle name="style1490134567773" xfId="23969" xr:uid="{00000000-0005-0000-0000-0000DD570000}"/>
    <cellStyle name="style1490134567882" xfId="23970" xr:uid="{00000000-0005-0000-0000-0000DE570000}"/>
    <cellStyle name="style1490134567976" xfId="23971" xr:uid="{00000000-0005-0000-0000-0000DF570000}"/>
    <cellStyle name="style1490134568069" xfId="23972" xr:uid="{00000000-0005-0000-0000-0000E0570000}"/>
    <cellStyle name="style1490134568179" xfId="23973" xr:uid="{00000000-0005-0000-0000-0000E1570000}"/>
    <cellStyle name="style1490134568288" xfId="23974" xr:uid="{00000000-0005-0000-0000-0000E2570000}"/>
    <cellStyle name="style1490134568382" xfId="23975" xr:uid="{00000000-0005-0000-0000-0000E3570000}"/>
    <cellStyle name="style1490134568491" xfId="23976" xr:uid="{00000000-0005-0000-0000-0000E4570000}"/>
    <cellStyle name="style1490134568585" xfId="23977" xr:uid="{00000000-0005-0000-0000-0000E5570000}"/>
    <cellStyle name="style1490134568710" xfId="23978" xr:uid="{00000000-0005-0000-0000-0000E6570000}"/>
    <cellStyle name="style1490134568835" xfId="23979" xr:uid="{00000000-0005-0000-0000-0000E7570000}"/>
    <cellStyle name="style1490134568929" xfId="23980" xr:uid="{00000000-0005-0000-0000-0000E8570000}"/>
    <cellStyle name="style1490134569023" xfId="23981" xr:uid="{00000000-0005-0000-0000-0000E9570000}"/>
    <cellStyle name="style1490134569116" xfId="23982" xr:uid="{00000000-0005-0000-0000-0000EA570000}"/>
    <cellStyle name="style1490134569210" xfId="23983" xr:uid="{00000000-0005-0000-0000-0000EB570000}"/>
    <cellStyle name="style1490134569304" xfId="23984" xr:uid="{00000000-0005-0000-0000-0000EC570000}"/>
    <cellStyle name="style1490134569398" xfId="23985" xr:uid="{00000000-0005-0000-0000-0000ED570000}"/>
    <cellStyle name="style1490134569491" xfId="23986" xr:uid="{00000000-0005-0000-0000-0000EE570000}"/>
    <cellStyle name="style1490134569585" xfId="23987" xr:uid="{00000000-0005-0000-0000-0000EF570000}"/>
    <cellStyle name="style1490134569695" xfId="23988" xr:uid="{00000000-0005-0000-0000-0000F0570000}"/>
    <cellStyle name="style1490134569788" xfId="23989" xr:uid="{00000000-0005-0000-0000-0000F1570000}"/>
    <cellStyle name="style1490134569882" xfId="23990" xr:uid="{00000000-0005-0000-0000-0000F2570000}"/>
    <cellStyle name="style1490134569976" xfId="23991" xr:uid="{00000000-0005-0000-0000-0000F3570000}"/>
    <cellStyle name="style1490134570085" xfId="23992" xr:uid="{00000000-0005-0000-0000-0000F4570000}"/>
    <cellStyle name="style1490134570195" xfId="23993" xr:uid="{00000000-0005-0000-0000-0000F5570000}"/>
    <cellStyle name="style1490134570273" xfId="23994" xr:uid="{00000000-0005-0000-0000-0000F6570000}"/>
    <cellStyle name="style1490134570351" xfId="23995" xr:uid="{00000000-0005-0000-0000-0000F7570000}"/>
    <cellStyle name="style1490134570429" xfId="23996" xr:uid="{00000000-0005-0000-0000-0000F8570000}"/>
    <cellStyle name="style1490134570507" xfId="23997" xr:uid="{00000000-0005-0000-0000-0000F9570000}"/>
    <cellStyle name="style1490134570585" xfId="23998" xr:uid="{00000000-0005-0000-0000-0000FA570000}"/>
    <cellStyle name="style1490134570664" xfId="23999" xr:uid="{00000000-0005-0000-0000-0000FB570000}"/>
    <cellStyle name="style1490134570742" xfId="24000" xr:uid="{00000000-0005-0000-0000-0000FC570000}"/>
    <cellStyle name="style1490134570836" xfId="24001" xr:uid="{00000000-0005-0000-0000-0000FD570000}"/>
    <cellStyle name="style1490134570914" xfId="24002" xr:uid="{00000000-0005-0000-0000-0000FE570000}"/>
    <cellStyle name="style1490134570992" xfId="24003" xr:uid="{00000000-0005-0000-0000-0000FF570000}"/>
    <cellStyle name="style1490134571070" xfId="24004" xr:uid="{00000000-0005-0000-0000-000000580000}"/>
    <cellStyle name="style1490134610434" xfId="24005" xr:uid="{00000000-0005-0000-0000-000001580000}"/>
    <cellStyle name="style1490134610543" xfId="24006" xr:uid="{00000000-0005-0000-0000-000002580000}"/>
    <cellStyle name="style1490134610653" xfId="24007" xr:uid="{00000000-0005-0000-0000-000003580000}"/>
    <cellStyle name="style1490134610747" xfId="24008" xr:uid="{00000000-0005-0000-0000-000004580000}"/>
    <cellStyle name="style1490134610841" xfId="24009" xr:uid="{00000000-0005-0000-0000-000005580000}"/>
    <cellStyle name="style1490134610950" xfId="24010" xr:uid="{00000000-0005-0000-0000-000006580000}"/>
    <cellStyle name="style1490134611059" xfId="24011" xr:uid="{00000000-0005-0000-0000-000007580000}"/>
    <cellStyle name="style1490134611153" xfId="24012" xr:uid="{00000000-0005-0000-0000-000008580000}"/>
    <cellStyle name="style1490134611262" xfId="24013" xr:uid="{00000000-0005-0000-0000-000009580000}"/>
    <cellStyle name="style1490134611341" xfId="24014" xr:uid="{00000000-0005-0000-0000-00000A580000}"/>
    <cellStyle name="style1490134611450" xfId="24015" xr:uid="{00000000-0005-0000-0000-00000B580000}"/>
    <cellStyle name="style1490134611544" xfId="24016" xr:uid="{00000000-0005-0000-0000-00000C580000}"/>
    <cellStyle name="style1490134611637" xfId="24017" xr:uid="{00000000-0005-0000-0000-00000D580000}"/>
    <cellStyle name="style1490134611731" xfId="24018" xr:uid="{00000000-0005-0000-0000-00000E580000}"/>
    <cellStyle name="style1490134611841" xfId="24019" xr:uid="{00000000-0005-0000-0000-00000F580000}"/>
    <cellStyle name="style1490134611981" xfId="24020" xr:uid="{00000000-0005-0000-0000-000010580000}"/>
    <cellStyle name="style1490134612122" xfId="24021" xr:uid="{00000000-0005-0000-0000-000011580000}"/>
    <cellStyle name="style1490134612231" xfId="24022" xr:uid="{00000000-0005-0000-0000-000012580000}"/>
    <cellStyle name="style1490134612341" xfId="24023" xr:uid="{00000000-0005-0000-0000-000013580000}"/>
    <cellStyle name="style1490134612450" xfId="24024" xr:uid="{00000000-0005-0000-0000-000014580000}"/>
    <cellStyle name="style1490134651883" xfId="24025" xr:uid="{00000000-0005-0000-0000-000015580000}"/>
    <cellStyle name="style1490134651993" xfId="24026" xr:uid="{00000000-0005-0000-0000-000016580000}"/>
    <cellStyle name="style1490134652086" xfId="24027" xr:uid="{00000000-0005-0000-0000-000017580000}"/>
    <cellStyle name="style1490134652180" xfId="24028" xr:uid="{00000000-0005-0000-0000-000018580000}"/>
    <cellStyle name="style1490134652290" xfId="24029" xr:uid="{00000000-0005-0000-0000-000019580000}"/>
    <cellStyle name="style1490134652368" xfId="24030" xr:uid="{00000000-0005-0000-0000-00001A580000}"/>
    <cellStyle name="style1490134652446" xfId="24031" xr:uid="{00000000-0005-0000-0000-00001B580000}"/>
    <cellStyle name="style1490134652540" xfId="24032" xr:uid="{00000000-0005-0000-0000-00001C580000}"/>
    <cellStyle name="style1490134652633" xfId="24033" xr:uid="{00000000-0005-0000-0000-00001D580000}"/>
    <cellStyle name="style1490134652727" xfId="24034" xr:uid="{00000000-0005-0000-0000-00001E580000}"/>
    <cellStyle name="style1490134652821" xfId="24035" xr:uid="{00000000-0005-0000-0000-00001F580000}"/>
    <cellStyle name="style1490134652915" xfId="24036" xr:uid="{00000000-0005-0000-0000-000020580000}"/>
    <cellStyle name="style1490134653024" xfId="24037" xr:uid="{00000000-0005-0000-0000-000021580000}"/>
    <cellStyle name="style1490134653118" xfId="24038" xr:uid="{00000000-0005-0000-0000-000022580000}"/>
    <cellStyle name="style1490134653212" xfId="24039" xr:uid="{00000000-0005-0000-0000-000023580000}"/>
    <cellStyle name="style1490134653305" xfId="24040" xr:uid="{00000000-0005-0000-0000-000024580000}"/>
    <cellStyle name="style1490134653399" xfId="24041" xr:uid="{00000000-0005-0000-0000-000025580000}"/>
    <cellStyle name="style1490134653524" xfId="24042" xr:uid="{00000000-0005-0000-0000-000026580000}"/>
    <cellStyle name="style1490134653634" xfId="24043" xr:uid="{00000000-0005-0000-0000-000027580000}"/>
    <cellStyle name="style1490134653743" xfId="24044" xr:uid="{00000000-0005-0000-0000-000028580000}"/>
    <cellStyle name="style1490134653837" xfId="24045" xr:uid="{00000000-0005-0000-0000-000029580000}"/>
    <cellStyle name="style1490134653931" xfId="24046" xr:uid="{00000000-0005-0000-0000-00002A580000}"/>
    <cellStyle name="style1490134654024" xfId="24047" xr:uid="{00000000-0005-0000-0000-00002B580000}"/>
    <cellStyle name="style1490134654134" xfId="24048" xr:uid="{00000000-0005-0000-0000-00002C580000}"/>
    <cellStyle name="style1490134654212" xfId="24049" xr:uid="{00000000-0005-0000-0000-00002D580000}"/>
    <cellStyle name="style1490134654321" xfId="24050" xr:uid="{00000000-0005-0000-0000-00002E580000}"/>
    <cellStyle name="style1490134654415" xfId="24051" xr:uid="{00000000-0005-0000-0000-00002F580000}"/>
    <cellStyle name="style1490134654509" xfId="24052" xr:uid="{00000000-0005-0000-0000-000030580000}"/>
    <cellStyle name="style1490134654602" xfId="24053" xr:uid="{00000000-0005-0000-0000-000031580000}"/>
    <cellStyle name="style1490134654696" xfId="24054" xr:uid="{00000000-0005-0000-0000-000032580000}"/>
    <cellStyle name="style1490134654790" xfId="24055" xr:uid="{00000000-0005-0000-0000-000033580000}"/>
    <cellStyle name="style1490134654899" xfId="24056" xr:uid="{00000000-0005-0000-0000-000034580000}"/>
    <cellStyle name="style1490134654993" xfId="24057" xr:uid="{00000000-0005-0000-0000-000035580000}"/>
    <cellStyle name="style1490134655087" xfId="24058" xr:uid="{00000000-0005-0000-0000-000036580000}"/>
    <cellStyle name="style1490134655181" xfId="24059" xr:uid="{00000000-0005-0000-0000-000037580000}"/>
    <cellStyle name="style1490134694833" xfId="24060" xr:uid="{00000000-0005-0000-0000-000038580000}"/>
    <cellStyle name="style1490134694942" xfId="24061" xr:uid="{00000000-0005-0000-0000-000039580000}"/>
    <cellStyle name="style1490134695036" xfId="24062" xr:uid="{00000000-0005-0000-0000-00003A580000}"/>
    <cellStyle name="style1490134695130" xfId="24063" xr:uid="{00000000-0005-0000-0000-00003B580000}"/>
    <cellStyle name="style1490134695224" xfId="24064" xr:uid="{00000000-0005-0000-0000-00003C580000}"/>
    <cellStyle name="style1490134695302" xfId="24065" xr:uid="{00000000-0005-0000-0000-00003D580000}"/>
    <cellStyle name="style1490134695380" xfId="24066" xr:uid="{00000000-0005-0000-0000-00003E580000}"/>
    <cellStyle name="style1490134695474" xfId="24067" xr:uid="{00000000-0005-0000-0000-00003F580000}"/>
    <cellStyle name="style1490134695567" xfId="24068" xr:uid="{00000000-0005-0000-0000-000040580000}"/>
    <cellStyle name="style1490134695661" xfId="24069" xr:uid="{00000000-0005-0000-0000-000041580000}"/>
    <cellStyle name="style1490134695755" xfId="24070" xr:uid="{00000000-0005-0000-0000-000042580000}"/>
    <cellStyle name="style1490134695864" xfId="24071" xr:uid="{00000000-0005-0000-0000-000043580000}"/>
    <cellStyle name="style1490134695958" xfId="24072" xr:uid="{00000000-0005-0000-0000-000044580000}"/>
    <cellStyle name="style1490134696052" xfId="24073" xr:uid="{00000000-0005-0000-0000-000045580000}"/>
    <cellStyle name="style1490134696146" xfId="24074" xr:uid="{00000000-0005-0000-0000-000046580000}"/>
    <cellStyle name="style1490134696224" xfId="24075" xr:uid="{00000000-0005-0000-0000-000047580000}"/>
    <cellStyle name="style1490134696318" xfId="24076" xr:uid="{00000000-0005-0000-0000-000048580000}"/>
    <cellStyle name="style1490134696458" xfId="24077" xr:uid="{00000000-0005-0000-0000-000049580000}"/>
    <cellStyle name="style1490134696552" xfId="24078" xr:uid="{00000000-0005-0000-0000-00004A580000}"/>
    <cellStyle name="style1490134696646" xfId="24079" xr:uid="{00000000-0005-0000-0000-00004B580000}"/>
    <cellStyle name="style1490134696755" xfId="24080" xr:uid="{00000000-0005-0000-0000-00004C580000}"/>
    <cellStyle name="style1490134696849" xfId="24081" xr:uid="{00000000-0005-0000-0000-00004D580000}"/>
    <cellStyle name="style1490134696943" xfId="24082" xr:uid="{00000000-0005-0000-0000-00004E580000}"/>
    <cellStyle name="style1490134697052" xfId="24083" xr:uid="{00000000-0005-0000-0000-00004F580000}"/>
    <cellStyle name="style1490134697146" xfId="24084" xr:uid="{00000000-0005-0000-0000-000050580000}"/>
    <cellStyle name="style1490134697240" xfId="24085" xr:uid="{00000000-0005-0000-0000-000051580000}"/>
    <cellStyle name="style1490134697333" xfId="24086" xr:uid="{00000000-0005-0000-0000-000052580000}"/>
    <cellStyle name="style1490134697427" xfId="24087" xr:uid="{00000000-0005-0000-0000-000053580000}"/>
    <cellStyle name="style1490134697521" xfId="24088" xr:uid="{00000000-0005-0000-0000-000054580000}"/>
    <cellStyle name="style1490134697599" xfId="24089" xr:uid="{00000000-0005-0000-0000-000055580000}"/>
    <cellStyle name="style1490134697693" xfId="24090" xr:uid="{00000000-0005-0000-0000-000056580000}"/>
    <cellStyle name="style1490134697802" xfId="24091" xr:uid="{00000000-0005-0000-0000-000057580000}"/>
    <cellStyle name="style1490134697896" xfId="24092" xr:uid="{00000000-0005-0000-0000-000058580000}"/>
    <cellStyle name="style1490134697990" xfId="24093" xr:uid="{00000000-0005-0000-0000-000059580000}"/>
    <cellStyle name="style1490134698083" xfId="24094" xr:uid="{00000000-0005-0000-0000-00005A580000}"/>
    <cellStyle name="style1490134698193" xfId="24095" xr:uid="{00000000-0005-0000-0000-00005B580000}"/>
    <cellStyle name="style1490136423830" xfId="24096" xr:uid="{00000000-0005-0000-0000-00005C580000}"/>
    <cellStyle name="style1490136423955" xfId="24097" xr:uid="{00000000-0005-0000-0000-00005D580000}"/>
    <cellStyle name="style1490136424064" xfId="24098" xr:uid="{00000000-0005-0000-0000-00005E580000}"/>
    <cellStyle name="style1490136424174" xfId="24099" xr:uid="{00000000-0005-0000-0000-00005F580000}"/>
    <cellStyle name="style1490136424299" xfId="24100" xr:uid="{00000000-0005-0000-0000-000060580000}"/>
    <cellStyle name="style1490136424408" xfId="24101" xr:uid="{00000000-0005-0000-0000-000061580000}"/>
    <cellStyle name="style1490136424533" xfId="24102" xr:uid="{00000000-0005-0000-0000-000062580000}"/>
    <cellStyle name="style1490136424643" xfId="24103" xr:uid="{00000000-0005-0000-0000-000063580000}"/>
    <cellStyle name="style1490136424752" xfId="24104" xr:uid="{00000000-0005-0000-0000-000064580000}"/>
    <cellStyle name="style1490136424877" xfId="24105" xr:uid="{00000000-0005-0000-0000-000065580000}"/>
    <cellStyle name="style1490136425002" xfId="24106" xr:uid="{00000000-0005-0000-0000-000066580000}"/>
    <cellStyle name="style1490136425111" xfId="24107" xr:uid="{00000000-0005-0000-0000-000067580000}"/>
    <cellStyle name="style1490136425221" xfId="24108" xr:uid="{00000000-0005-0000-0000-000068580000}"/>
    <cellStyle name="style1490136425346" xfId="24109" xr:uid="{00000000-0005-0000-0000-000069580000}"/>
    <cellStyle name="style1490136425612" xfId="24110" xr:uid="{00000000-0005-0000-0000-00006A580000}"/>
    <cellStyle name="style1490136425721" xfId="24111" xr:uid="{00000000-0005-0000-0000-00006B580000}"/>
    <cellStyle name="style1490136425831" xfId="24112" xr:uid="{00000000-0005-0000-0000-00006C580000}"/>
    <cellStyle name="style1490136425940" xfId="24113" xr:uid="{00000000-0005-0000-0000-00006D580000}"/>
    <cellStyle name="style1490136426065" xfId="24114" xr:uid="{00000000-0005-0000-0000-00006E580000}"/>
    <cellStyle name="style1490136426180" xfId="24115" xr:uid="{00000000-0005-0000-0000-00006F580000}"/>
    <cellStyle name="style1490136426287" xfId="24116" xr:uid="{00000000-0005-0000-0000-000070580000}"/>
    <cellStyle name="style1490136426396" xfId="24117" xr:uid="{00000000-0005-0000-0000-000071580000}"/>
    <cellStyle name="style1490136426521" xfId="24118" xr:uid="{00000000-0005-0000-0000-000072580000}"/>
    <cellStyle name="style1490136426630" xfId="24119" xr:uid="{00000000-0005-0000-0000-000073580000}"/>
    <cellStyle name="style1490136426740" xfId="24120" xr:uid="{00000000-0005-0000-0000-000074580000}"/>
    <cellStyle name="style1490136426865" xfId="24121" xr:uid="{00000000-0005-0000-0000-000075580000}"/>
    <cellStyle name="style1490136426974" xfId="24122" xr:uid="{00000000-0005-0000-0000-000076580000}"/>
    <cellStyle name="style1490136427099" xfId="24123" xr:uid="{00000000-0005-0000-0000-000077580000}"/>
    <cellStyle name="style1490136427224" xfId="24124" xr:uid="{00000000-0005-0000-0000-000078580000}"/>
    <cellStyle name="style1490136427334" xfId="24125" xr:uid="{00000000-0005-0000-0000-000079580000}"/>
    <cellStyle name="style1490136427459" xfId="24126" xr:uid="{00000000-0005-0000-0000-00007A580000}"/>
    <cellStyle name="style1490136468254" xfId="24127" xr:uid="{00000000-0005-0000-0000-00007B580000}"/>
    <cellStyle name="style1490136468364" xfId="24128" xr:uid="{00000000-0005-0000-0000-00007C580000}"/>
    <cellStyle name="style1490136468457" xfId="24129" xr:uid="{00000000-0005-0000-0000-00007D580000}"/>
    <cellStyle name="style1490136468551" xfId="24130" xr:uid="{00000000-0005-0000-0000-00007E580000}"/>
    <cellStyle name="style1490136468646" xfId="24131" xr:uid="{00000000-0005-0000-0000-00007F580000}"/>
    <cellStyle name="style1490136468740" xfId="24132" xr:uid="{00000000-0005-0000-0000-000080580000}"/>
    <cellStyle name="style1490136468834" xfId="24133" xr:uid="{00000000-0005-0000-0000-000081580000}"/>
    <cellStyle name="style1490136468927" xfId="24134" xr:uid="{00000000-0005-0000-0000-000082580000}"/>
    <cellStyle name="style1490136469021" xfId="24135" xr:uid="{00000000-0005-0000-0000-000083580000}"/>
    <cellStyle name="style1490136469130" xfId="24136" xr:uid="{00000000-0005-0000-0000-000084580000}"/>
    <cellStyle name="style1490136469224" xfId="24137" xr:uid="{00000000-0005-0000-0000-000085580000}"/>
    <cellStyle name="style1490136469334" xfId="24138" xr:uid="{00000000-0005-0000-0000-000086580000}"/>
    <cellStyle name="style1490136469443" xfId="24139" xr:uid="{00000000-0005-0000-0000-000087580000}"/>
    <cellStyle name="style1490136469537" xfId="24140" xr:uid="{00000000-0005-0000-0000-000088580000}"/>
    <cellStyle name="style1490136469646" xfId="24141" xr:uid="{00000000-0005-0000-0000-000089580000}"/>
    <cellStyle name="style1490136469740" xfId="24142" xr:uid="{00000000-0005-0000-0000-00008A580000}"/>
    <cellStyle name="style1490136469927" xfId="24143" xr:uid="{00000000-0005-0000-0000-00008B580000}"/>
    <cellStyle name="style1490136470068" xfId="24144" xr:uid="{00000000-0005-0000-0000-00008C580000}"/>
    <cellStyle name="style1490136470193" xfId="24145" xr:uid="{00000000-0005-0000-0000-00008D580000}"/>
    <cellStyle name="style1490136470287" xfId="24146" xr:uid="{00000000-0005-0000-0000-00008E580000}"/>
    <cellStyle name="style1490136470380" xfId="24147" xr:uid="{00000000-0005-0000-0000-00008F580000}"/>
    <cellStyle name="style1490136470490" xfId="24148" xr:uid="{00000000-0005-0000-0000-000090580000}"/>
    <cellStyle name="style1490136470584" xfId="24149" xr:uid="{00000000-0005-0000-0000-000091580000}"/>
    <cellStyle name="style1490136470693" xfId="24150" xr:uid="{00000000-0005-0000-0000-000092580000}"/>
    <cellStyle name="style1490136470787" xfId="24151" xr:uid="{00000000-0005-0000-0000-000093580000}"/>
    <cellStyle name="style1490136470881" xfId="24152" xr:uid="{00000000-0005-0000-0000-000094580000}"/>
    <cellStyle name="style1490136470990" xfId="24153" xr:uid="{00000000-0005-0000-0000-000095580000}"/>
    <cellStyle name="style1490136471131" xfId="24154" xr:uid="{00000000-0005-0000-0000-000096580000}"/>
    <cellStyle name="style1490136471240" xfId="24155" xr:uid="{00000000-0005-0000-0000-000097580000}"/>
    <cellStyle name="style1490136471334" xfId="24156" xr:uid="{00000000-0005-0000-0000-000098580000}"/>
    <cellStyle name="style1490136471427" xfId="24157" xr:uid="{00000000-0005-0000-0000-000099580000}"/>
    <cellStyle name="style1490136471552" xfId="24158" xr:uid="{00000000-0005-0000-0000-00009A580000}"/>
    <cellStyle name="style1490136471631" xfId="24159" xr:uid="{00000000-0005-0000-0000-00009B580000}"/>
    <cellStyle name="style1490136471709" xfId="24160" xr:uid="{00000000-0005-0000-0000-00009C580000}"/>
    <cellStyle name="style1490136471787" xfId="24161" xr:uid="{00000000-0005-0000-0000-00009D580000}"/>
    <cellStyle name="style1490136471865" xfId="24162" xr:uid="{00000000-0005-0000-0000-00009E580000}"/>
    <cellStyle name="style1490136471943" xfId="24163" xr:uid="{00000000-0005-0000-0000-00009F580000}"/>
    <cellStyle name="style1490136472022" xfId="24164" xr:uid="{00000000-0005-0000-0000-0000A0580000}"/>
    <cellStyle name="style1490136472115" xfId="24165" xr:uid="{00000000-0005-0000-0000-0000A1580000}"/>
    <cellStyle name="style1490136472287" xfId="24166" xr:uid="{00000000-0005-0000-0000-0000A2580000}"/>
    <cellStyle name="style1490136472381" xfId="24167" xr:uid="{00000000-0005-0000-0000-0000A3580000}"/>
    <cellStyle name="style1490136472490" xfId="24168" xr:uid="{00000000-0005-0000-0000-0000A4580000}"/>
    <cellStyle name="style1490136472584" xfId="24169" xr:uid="{00000000-0005-0000-0000-0000A5580000}"/>
    <cellStyle name="style1490136513297" xfId="24170" xr:uid="{00000000-0005-0000-0000-0000A6580000}"/>
    <cellStyle name="style1490136513406" xfId="24171" xr:uid="{00000000-0005-0000-0000-0000A7580000}"/>
    <cellStyle name="style1490136513500" xfId="24172" xr:uid="{00000000-0005-0000-0000-0000A8580000}"/>
    <cellStyle name="style1490136513609" xfId="24173" xr:uid="{00000000-0005-0000-0000-0000A9580000}"/>
    <cellStyle name="style1490136513703" xfId="24174" xr:uid="{00000000-0005-0000-0000-0000AA580000}"/>
    <cellStyle name="style1490136513797" xfId="24175" xr:uid="{00000000-0005-0000-0000-0000AB580000}"/>
    <cellStyle name="style1490136513906" xfId="24176" xr:uid="{00000000-0005-0000-0000-0000AC580000}"/>
    <cellStyle name="style1490136514000" xfId="24177" xr:uid="{00000000-0005-0000-0000-0000AD580000}"/>
    <cellStyle name="style1490136514094" xfId="24178" xr:uid="{00000000-0005-0000-0000-0000AE580000}"/>
    <cellStyle name="style1490136514187" xfId="24179" xr:uid="{00000000-0005-0000-0000-0000AF580000}"/>
    <cellStyle name="style1490136514328" xfId="24180" xr:uid="{00000000-0005-0000-0000-0000B0580000}"/>
    <cellStyle name="style1490136514422" xfId="24181" xr:uid="{00000000-0005-0000-0000-0000B1580000}"/>
    <cellStyle name="style1490136514531" xfId="24182" xr:uid="{00000000-0005-0000-0000-0000B2580000}"/>
    <cellStyle name="style1490136514625" xfId="24183" xr:uid="{00000000-0005-0000-0000-0000B3580000}"/>
    <cellStyle name="style1490136514734" xfId="24184" xr:uid="{00000000-0005-0000-0000-0000B4580000}"/>
    <cellStyle name="style1490136514906" xfId="24185" xr:uid="{00000000-0005-0000-0000-0000B5580000}"/>
    <cellStyle name="style1490136515063" xfId="24186" xr:uid="{00000000-0005-0000-0000-0000B6580000}"/>
    <cellStyle name="style1490136515156" xfId="24187" xr:uid="{00000000-0005-0000-0000-0000B7580000}"/>
    <cellStyle name="style1490136515250" xfId="24188" xr:uid="{00000000-0005-0000-0000-0000B8580000}"/>
    <cellStyle name="style1490136515359" xfId="24189" xr:uid="{00000000-0005-0000-0000-0000B9580000}"/>
    <cellStyle name="style1490136515453" xfId="24190" xr:uid="{00000000-0005-0000-0000-0000BA580000}"/>
    <cellStyle name="style1490136515547" xfId="24191" xr:uid="{00000000-0005-0000-0000-0000BB580000}"/>
    <cellStyle name="style1490136515656" xfId="24192" xr:uid="{00000000-0005-0000-0000-0000BC580000}"/>
    <cellStyle name="style1490136515751" xfId="24193" xr:uid="{00000000-0005-0000-0000-0000BD580000}"/>
    <cellStyle name="style1490136515844" xfId="24194" xr:uid="{00000000-0005-0000-0000-0000BE580000}"/>
    <cellStyle name="style1490136515954" xfId="24195" xr:uid="{00000000-0005-0000-0000-0000BF580000}"/>
    <cellStyle name="style1490136516048" xfId="24196" xr:uid="{00000000-0005-0000-0000-0000C0580000}"/>
    <cellStyle name="style1490136516173" xfId="24197" xr:uid="{00000000-0005-0000-0000-0000C1580000}"/>
    <cellStyle name="style1490136516266" xfId="24198" xr:uid="{00000000-0005-0000-0000-0000C2580000}"/>
    <cellStyle name="style1490136516376" xfId="24199" xr:uid="{00000000-0005-0000-0000-0000C3580000}"/>
    <cellStyle name="style1490136516469" xfId="24200" xr:uid="{00000000-0005-0000-0000-0000C4580000}"/>
    <cellStyle name="style1490136557779" xfId="24201" xr:uid="{00000000-0005-0000-0000-0000C5580000}"/>
    <cellStyle name="style1490136557888" xfId="24202" xr:uid="{00000000-0005-0000-0000-0000C6580000}"/>
    <cellStyle name="style1490136557982" xfId="24203" xr:uid="{00000000-0005-0000-0000-0000C7580000}"/>
    <cellStyle name="style1490136558076" xfId="24204" xr:uid="{00000000-0005-0000-0000-0000C8580000}"/>
    <cellStyle name="style1490136558169" xfId="24205" xr:uid="{00000000-0005-0000-0000-0000C9580000}"/>
    <cellStyle name="style1490136558263" xfId="24206" xr:uid="{00000000-0005-0000-0000-0000CA580000}"/>
    <cellStyle name="style1490136558372" xfId="24207" xr:uid="{00000000-0005-0000-0000-0000CB580000}"/>
    <cellStyle name="style1490136558466" xfId="24208" xr:uid="{00000000-0005-0000-0000-0000CC580000}"/>
    <cellStyle name="style1490136558576" xfId="24209" xr:uid="{00000000-0005-0000-0000-0000CD580000}"/>
    <cellStyle name="style1490136558669" xfId="24210" xr:uid="{00000000-0005-0000-0000-0000CE580000}"/>
    <cellStyle name="style1490136558763" xfId="24211" xr:uid="{00000000-0005-0000-0000-0000CF580000}"/>
    <cellStyle name="style1490136558872" xfId="24212" xr:uid="{00000000-0005-0000-0000-0000D0580000}"/>
    <cellStyle name="style1490136558982" xfId="24213" xr:uid="{00000000-0005-0000-0000-0000D1580000}"/>
    <cellStyle name="style1490136559076" xfId="24214" xr:uid="{00000000-0005-0000-0000-0000D2580000}"/>
    <cellStyle name="style1490136559185" xfId="24215" xr:uid="{00000000-0005-0000-0000-0000D3580000}"/>
    <cellStyle name="style1490136559279" xfId="24216" xr:uid="{00000000-0005-0000-0000-0000D4580000}"/>
    <cellStyle name="style1490136559497" xfId="24217" xr:uid="{00000000-0005-0000-0000-0000D5580000}"/>
    <cellStyle name="style1490136559623" xfId="24218" xr:uid="{00000000-0005-0000-0000-0000D6580000}"/>
    <cellStyle name="style1490136559717" xfId="24219" xr:uid="{00000000-0005-0000-0000-0000D7580000}"/>
    <cellStyle name="style1490136559826" xfId="24220" xr:uid="{00000000-0005-0000-0000-0000D8580000}"/>
    <cellStyle name="style1490136559920" xfId="24221" xr:uid="{00000000-0005-0000-0000-0000D9580000}"/>
    <cellStyle name="style1490136560014" xfId="24222" xr:uid="{00000000-0005-0000-0000-0000DA580000}"/>
    <cellStyle name="style1490136560123" xfId="24223" xr:uid="{00000000-0005-0000-0000-0000DB580000}"/>
    <cellStyle name="style1490136560217" xfId="24224" xr:uid="{00000000-0005-0000-0000-0000DC580000}"/>
    <cellStyle name="style1490136560311" xfId="24225" xr:uid="{00000000-0005-0000-0000-0000DD580000}"/>
    <cellStyle name="style1490136560420" xfId="24226" xr:uid="{00000000-0005-0000-0000-0000DE580000}"/>
    <cellStyle name="style1490136560514" xfId="24227" xr:uid="{00000000-0005-0000-0000-0000DF580000}"/>
    <cellStyle name="style1490136560654" xfId="24228" xr:uid="{00000000-0005-0000-0000-0000E0580000}"/>
    <cellStyle name="style1490136560748" xfId="24229" xr:uid="{00000000-0005-0000-0000-0000E1580000}"/>
    <cellStyle name="style1490136560842" xfId="24230" xr:uid="{00000000-0005-0000-0000-0000E2580000}"/>
    <cellStyle name="style1490136560936" xfId="24231" xr:uid="{00000000-0005-0000-0000-0000E3580000}"/>
    <cellStyle name="style1490136561045" xfId="24232" xr:uid="{00000000-0005-0000-0000-0000E4580000}"/>
    <cellStyle name="style1490136561123" xfId="24233" xr:uid="{00000000-0005-0000-0000-0000E5580000}"/>
    <cellStyle name="style1490136561201" xfId="24234" xr:uid="{00000000-0005-0000-0000-0000E6580000}"/>
    <cellStyle name="style1490136561295" xfId="24235" xr:uid="{00000000-0005-0000-0000-0000E7580000}"/>
    <cellStyle name="style1490136561373" xfId="24236" xr:uid="{00000000-0005-0000-0000-0000E8580000}"/>
    <cellStyle name="style1490136561451" xfId="24237" xr:uid="{00000000-0005-0000-0000-0000E9580000}"/>
    <cellStyle name="style1490136561529" xfId="24238" xr:uid="{00000000-0005-0000-0000-0000EA580000}"/>
    <cellStyle name="style1490136561607" xfId="24239" xr:uid="{00000000-0005-0000-0000-0000EB580000}"/>
    <cellStyle name="style1490136561733" xfId="24240" xr:uid="{00000000-0005-0000-0000-0000EC580000}"/>
    <cellStyle name="style1490136561811" xfId="24241" xr:uid="{00000000-0005-0000-0000-0000ED580000}"/>
    <cellStyle name="style1490136561889" xfId="24242" xr:uid="{00000000-0005-0000-0000-0000EE580000}"/>
    <cellStyle name="style1490136561967" xfId="24243" xr:uid="{00000000-0005-0000-0000-0000EF580000}"/>
    <cellStyle name="style1490136601902" xfId="24244" xr:uid="{00000000-0005-0000-0000-0000F0580000}"/>
    <cellStyle name="style1490136602011" xfId="24245" xr:uid="{00000000-0005-0000-0000-0000F1580000}"/>
    <cellStyle name="style1490136602105" xfId="24246" xr:uid="{00000000-0005-0000-0000-0000F2580000}"/>
    <cellStyle name="style1490136602199" xfId="24247" xr:uid="{00000000-0005-0000-0000-0000F3580000}"/>
    <cellStyle name="style1490136602308" xfId="24248" xr:uid="{00000000-0005-0000-0000-0000F4580000}"/>
    <cellStyle name="style1490136602402" xfId="24249" xr:uid="{00000000-0005-0000-0000-0000F5580000}"/>
    <cellStyle name="style1490136602496" xfId="24250" xr:uid="{00000000-0005-0000-0000-0000F6580000}"/>
    <cellStyle name="style1490136602589" xfId="24251" xr:uid="{00000000-0005-0000-0000-0000F7580000}"/>
    <cellStyle name="style1490136602683" xfId="24252" xr:uid="{00000000-0005-0000-0000-0000F8580000}"/>
    <cellStyle name="style1490136602792" xfId="24253" xr:uid="{00000000-0005-0000-0000-0000F9580000}"/>
    <cellStyle name="style1490136602886" xfId="24254" xr:uid="{00000000-0005-0000-0000-0000FA580000}"/>
    <cellStyle name="style1490136602996" xfId="24255" xr:uid="{00000000-0005-0000-0000-0000FB580000}"/>
    <cellStyle name="style1490136603105" xfId="24256" xr:uid="{00000000-0005-0000-0000-0000FC580000}"/>
    <cellStyle name="style1490136603199" xfId="24257" xr:uid="{00000000-0005-0000-0000-0000FD580000}"/>
    <cellStyle name="style1490136603308" xfId="24258" xr:uid="{00000000-0005-0000-0000-0000FE580000}"/>
    <cellStyle name="style1490136603402" xfId="24259" xr:uid="{00000000-0005-0000-0000-0000FF580000}"/>
    <cellStyle name="style1490136603589" xfId="24260" xr:uid="{00000000-0005-0000-0000-000000590000}"/>
    <cellStyle name="style1490136603714" xfId="24261" xr:uid="{00000000-0005-0000-0000-000001590000}"/>
    <cellStyle name="style1490136603808" xfId="24262" xr:uid="{00000000-0005-0000-0000-000002590000}"/>
    <cellStyle name="style1490136603917" xfId="24263" xr:uid="{00000000-0005-0000-0000-000003590000}"/>
    <cellStyle name="style1490136604011" xfId="24264" xr:uid="{00000000-0005-0000-0000-000004590000}"/>
    <cellStyle name="style1490136604105" xfId="24265" xr:uid="{00000000-0005-0000-0000-000005590000}"/>
    <cellStyle name="style1490136604199" xfId="24266" xr:uid="{00000000-0005-0000-0000-000006590000}"/>
    <cellStyle name="style1490136604308" xfId="24267" xr:uid="{00000000-0005-0000-0000-000007590000}"/>
    <cellStyle name="style1490136604402" xfId="24268" xr:uid="{00000000-0005-0000-0000-000008590000}"/>
    <cellStyle name="style1490136604511" xfId="24269" xr:uid="{00000000-0005-0000-0000-000009590000}"/>
    <cellStyle name="style1490136604605" xfId="24270" xr:uid="{00000000-0005-0000-0000-00000A590000}"/>
    <cellStyle name="style1490136604715" xfId="24271" xr:uid="{00000000-0005-0000-0000-00000B590000}"/>
    <cellStyle name="style1490136604809" xfId="24272" xr:uid="{00000000-0005-0000-0000-00000C590000}"/>
    <cellStyle name="style1490136604902" xfId="24273" xr:uid="{00000000-0005-0000-0000-00000D590000}"/>
    <cellStyle name="style1490136604996" xfId="24274" xr:uid="{00000000-0005-0000-0000-00000E590000}"/>
    <cellStyle name="style1490136605106" xfId="24275" xr:uid="{00000000-0005-0000-0000-00000F590000}"/>
    <cellStyle name="style1490136605184" xfId="24276" xr:uid="{00000000-0005-0000-0000-000010590000}"/>
    <cellStyle name="style1490136605262" xfId="24277" xr:uid="{00000000-0005-0000-0000-000011590000}"/>
    <cellStyle name="style1490136605356" xfId="24278" xr:uid="{00000000-0005-0000-0000-000012590000}"/>
    <cellStyle name="style1490136605434" xfId="24279" xr:uid="{00000000-0005-0000-0000-000013590000}"/>
    <cellStyle name="style1490136605512" xfId="24280" xr:uid="{00000000-0005-0000-0000-000014590000}"/>
    <cellStyle name="style1490136605590" xfId="24281" xr:uid="{00000000-0005-0000-0000-000015590000}"/>
    <cellStyle name="style1490136605668" xfId="24282" xr:uid="{00000000-0005-0000-0000-000016590000}"/>
    <cellStyle name="style1490136605762" xfId="24283" xr:uid="{00000000-0005-0000-0000-000017590000}"/>
    <cellStyle name="style1490136605840" xfId="24284" xr:uid="{00000000-0005-0000-0000-000018590000}"/>
    <cellStyle name="style1490136605918" xfId="24285" xr:uid="{00000000-0005-0000-0000-000019590000}"/>
    <cellStyle name="style1490136606012" xfId="24286" xr:uid="{00000000-0005-0000-0000-00001A590000}"/>
    <cellStyle name="style1490136645477" xfId="24287" xr:uid="{00000000-0005-0000-0000-00001B590000}"/>
    <cellStyle name="style1490136645586" xfId="24288" xr:uid="{00000000-0005-0000-0000-00001C590000}"/>
    <cellStyle name="style1490136645695" xfId="24289" xr:uid="{00000000-0005-0000-0000-00001D590000}"/>
    <cellStyle name="style1490136645805" xfId="24290" xr:uid="{00000000-0005-0000-0000-00001E590000}"/>
    <cellStyle name="style1490136645914" xfId="24291" xr:uid="{00000000-0005-0000-0000-00001F590000}"/>
    <cellStyle name="style1490136646039" xfId="24292" xr:uid="{00000000-0005-0000-0000-000020590000}"/>
    <cellStyle name="style1490136646149" xfId="24293" xr:uid="{00000000-0005-0000-0000-000021590000}"/>
    <cellStyle name="style1490136646258" xfId="24294" xr:uid="{00000000-0005-0000-0000-000022590000}"/>
    <cellStyle name="style1490136646367" xfId="24295" xr:uid="{00000000-0005-0000-0000-000023590000}"/>
    <cellStyle name="style1490136646477" xfId="24296" xr:uid="{00000000-0005-0000-0000-000024590000}"/>
    <cellStyle name="style1490136646586" xfId="24297" xr:uid="{00000000-0005-0000-0000-000025590000}"/>
    <cellStyle name="style1490136646680" xfId="24298" xr:uid="{00000000-0005-0000-0000-000026590000}"/>
    <cellStyle name="style1490136646789" xfId="24299" xr:uid="{00000000-0005-0000-0000-000027590000}"/>
    <cellStyle name="style1490136646883" xfId="24300" xr:uid="{00000000-0005-0000-0000-000028590000}"/>
    <cellStyle name="style1490136647102" xfId="24301" xr:uid="{00000000-0005-0000-0000-000029590000}"/>
    <cellStyle name="style1490136647274" xfId="24302" xr:uid="{00000000-0005-0000-0000-00002A590000}"/>
    <cellStyle name="style1490136647383" xfId="24303" xr:uid="{00000000-0005-0000-0000-00002B590000}"/>
    <cellStyle name="style1490136647492" xfId="24304" xr:uid="{00000000-0005-0000-0000-00002C590000}"/>
    <cellStyle name="style1490136647617" xfId="24305" xr:uid="{00000000-0005-0000-0000-00002D590000}"/>
    <cellStyle name="style1490136647727" xfId="24306" xr:uid="{00000000-0005-0000-0000-00002E590000}"/>
    <cellStyle name="style1490136687925" xfId="24307" xr:uid="{00000000-0005-0000-0000-00002F590000}"/>
    <cellStyle name="style1490136688034" xfId="24308" xr:uid="{00000000-0005-0000-0000-000030590000}"/>
    <cellStyle name="style1490136688128" xfId="24309" xr:uid="{00000000-0005-0000-0000-000031590000}"/>
    <cellStyle name="style1490136688237" xfId="24310" xr:uid="{00000000-0005-0000-0000-000032590000}"/>
    <cellStyle name="style1490136688331" xfId="24311" xr:uid="{00000000-0005-0000-0000-000033590000}"/>
    <cellStyle name="style1490136688409" xfId="24312" xr:uid="{00000000-0005-0000-0000-000034590000}"/>
    <cellStyle name="style1490136688503" xfId="24313" xr:uid="{00000000-0005-0000-0000-000035590000}"/>
    <cellStyle name="style1490136688597" xfId="24314" xr:uid="{00000000-0005-0000-0000-000036590000}"/>
    <cellStyle name="style1490136688706" xfId="24315" xr:uid="{00000000-0005-0000-0000-000037590000}"/>
    <cellStyle name="style1490136688800" xfId="24316" xr:uid="{00000000-0005-0000-0000-000038590000}"/>
    <cellStyle name="style1490136688894" xfId="24317" xr:uid="{00000000-0005-0000-0000-000039590000}"/>
    <cellStyle name="style1490136689019" xfId="24318" xr:uid="{00000000-0005-0000-0000-00003A590000}"/>
    <cellStyle name="style1490136689112" xfId="24319" xr:uid="{00000000-0005-0000-0000-00003B590000}"/>
    <cellStyle name="style1490136689222" xfId="24320" xr:uid="{00000000-0005-0000-0000-00003C590000}"/>
    <cellStyle name="style1490136689315" xfId="24321" xr:uid="{00000000-0005-0000-0000-00003D590000}"/>
    <cellStyle name="style1490136689425" xfId="24322" xr:uid="{00000000-0005-0000-0000-00003E590000}"/>
    <cellStyle name="style1490136689612" xfId="24323" xr:uid="{00000000-0005-0000-0000-00003F590000}"/>
    <cellStyle name="style1490136689737" xfId="24324" xr:uid="{00000000-0005-0000-0000-000040590000}"/>
    <cellStyle name="style1490136689848" xfId="24325" xr:uid="{00000000-0005-0000-0000-000041590000}"/>
    <cellStyle name="style1490136689942" xfId="24326" xr:uid="{00000000-0005-0000-0000-000042590000}"/>
    <cellStyle name="style1490136690051" xfId="24327" xr:uid="{00000000-0005-0000-0000-000043590000}"/>
    <cellStyle name="style1490136690145" xfId="24328" xr:uid="{00000000-0005-0000-0000-000044590000}"/>
    <cellStyle name="style1490136690239" xfId="24329" xr:uid="{00000000-0005-0000-0000-000045590000}"/>
    <cellStyle name="style1490136690348" xfId="24330" xr:uid="{00000000-0005-0000-0000-000046590000}"/>
    <cellStyle name="style1490136690442" xfId="24331" xr:uid="{00000000-0005-0000-0000-000047590000}"/>
    <cellStyle name="style1490136690536" xfId="24332" xr:uid="{00000000-0005-0000-0000-000048590000}"/>
    <cellStyle name="style1490136690645" xfId="24333" xr:uid="{00000000-0005-0000-0000-000049590000}"/>
    <cellStyle name="style1490136690739" xfId="24334" xr:uid="{00000000-0005-0000-0000-00004A590000}"/>
    <cellStyle name="style1490136690833" xfId="24335" xr:uid="{00000000-0005-0000-0000-00004B590000}"/>
    <cellStyle name="style1490136690926" xfId="24336" xr:uid="{00000000-0005-0000-0000-00004C590000}"/>
    <cellStyle name="style1490136691036" xfId="24337" xr:uid="{00000000-0005-0000-0000-00004D590000}"/>
    <cellStyle name="style1490136691145" xfId="24338" xr:uid="{00000000-0005-0000-0000-00004E590000}"/>
    <cellStyle name="style1490136691239" xfId="24339" xr:uid="{00000000-0005-0000-0000-00004F590000}"/>
    <cellStyle name="style1490136691348" xfId="24340" xr:uid="{00000000-0005-0000-0000-000050590000}"/>
    <cellStyle name="style1490136691442" xfId="24341" xr:uid="{00000000-0005-0000-0000-000051590000}"/>
    <cellStyle name="style1490136731577" xfId="24342" xr:uid="{00000000-0005-0000-0000-000052590000}"/>
    <cellStyle name="style1490136731702" xfId="24343" xr:uid="{00000000-0005-0000-0000-000053590000}"/>
    <cellStyle name="style1490136731796" xfId="24344" xr:uid="{00000000-0005-0000-0000-000054590000}"/>
    <cellStyle name="style1490136731905" xfId="24345" xr:uid="{00000000-0005-0000-0000-000055590000}"/>
    <cellStyle name="style1490136731999" xfId="24346" xr:uid="{00000000-0005-0000-0000-000056590000}"/>
    <cellStyle name="style1490136732077" xfId="24347" xr:uid="{00000000-0005-0000-0000-000057590000}"/>
    <cellStyle name="style1490136732171" xfId="24348" xr:uid="{00000000-0005-0000-0000-000058590000}"/>
    <cellStyle name="style1490136732265" xfId="24349" xr:uid="{00000000-0005-0000-0000-000059590000}"/>
    <cellStyle name="style1490136732358" xfId="24350" xr:uid="{00000000-0005-0000-0000-00005A590000}"/>
    <cellStyle name="style1490136732468" xfId="24351" xr:uid="{00000000-0005-0000-0000-00005B590000}"/>
    <cellStyle name="style1490136732562" xfId="24352" xr:uid="{00000000-0005-0000-0000-00005C590000}"/>
    <cellStyle name="style1490136732687" xfId="24353" xr:uid="{00000000-0005-0000-0000-00005D590000}"/>
    <cellStyle name="style1490136732780" xfId="24354" xr:uid="{00000000-0005-0000-0000-00005E590000}"/>
    <cellStyle name="style1490136732874" xfId="24355" xr:uid="{00000000-0005-0000-0000-00005F590000}"/>
    <cellStyle name="style1490136732968" xfId="24356" xr:uid="{00000000-0005-0000-0000-000060590000}"/>
    <cellStyle name="style1490136733046" xfId="24357" xr:uid="{00000000-0005-0000-0000-000061590000}"/>
    <cellStyle name="style1490136733265" xfId="24358" xr:uid="{00000000-0005-0000-0000-000062590000}"/>
    <cellStyle name="style1490136733390" xfId="24359" xr:uid="{00000000-0005-0000-0000-000063590000}"/>
    <cellStyle name="style1490136733484" xfId="24360" xr:uid="{00000000-0005-0000-0000-000064590000}"/>
    <cellStyle name="style1490136733609" xfId="24361" xr:uid="{00000000-0005-0000-0000-000065590000}"/>
    <cellStyle name="style1490136733702" xfId="24362" xr:uid="{00000000-0005-0000-0000-000066590000}"/>
    <cellStyle name="style1490136733796" xfId="24363" xr:uid="{00000000-0005-0000-0000-000067590000}"/>
    <cellStyle name="style1490136733890" xfId="24364" xr:uid="{00000000-0005-0000-0000-000068590000}"/>
    <cellStyle name="style1490136734000" xfId="24365" xr:uid="{00000000-0005-0000-0000-000069590000}"/>
    <cellStyle name="style1490136734093" xfId="24366" xr:uid="{00000000-0005-0000-0000-00006A590000}"/>
    <cellStyle name="style1490136734187" xfId="24367" xr:uid="{00000000-0005-0000-0000-00006B590000}"/>
    <cellStyle name="style1490136734281" xfId="24368" xr:uid="{00000000-0005-0000-0000-00006C590000}"/>
    <cellStyle name="style1490136734375" xfId="24369" xr:uid="{00000000-0005-0000-0000-00006D590000}"/>
    <cellStyle name="style1490136734484" xfId="24370" xr:uid="{00000000-0005-0000-0000-00006E590000}"/>
    <cellStyle name="style1490136734578" xfId="24371" xr:uid="{00000000-0005-0000-0000-00006F590000}"/>
    <cellStyle name="style1490136734671" xfId="24372" xr:uid="{00000000-0005-0000-0000-000070590000}"/>
    <cellStyle name="style1490136734765" xfId="24373" xr:uid="{00000000-0005-0000-0000-000071590000}"/>
    <cellStyle name="style1490136734875" xfId="24374" xr:uid="{00000000-0005-0000-0000-000072590000}"/>
    <cellStyle name="style1490136734968" xfId="24375" xr:uid="{00000000-0005-0000-0000-000073590000}"/>
    <cellStyle name="style1490136735078" xfId="24376" xr:uid="{00000000-0005-0000-0000-000074590000}"/>
    <cellStyle name="style1490136735171" xfId="24377" xr:uid="{00000000-0005-0000-0000-000075590000}"/>
    <cellStyle name="style1490137637799" xfId="24378" xr:uid="{00000000-0005-0000-0000-000076590000}"/>
    <cellStyle name="style1490137637924" xfId="24379" xr:uid="{00000000-0005-0000-0000-000077590000}"/>
    <cellStyle name="style1490137638033" xfId="24380" xr:uid="{00000000-0005-0000-0000-000078590000}"/>
    <cellStyle name="style1490137638158" xfId="24381" xr:uid="{00000000-0005-0000-0000-000079590000}"/>
    <cellStyle name="style1490137638267" xfId="24382" xr:uid="{00000000-0005-0000-0000-00007A590000}"/>
    <cellStyle name="style1490137638377" xfId="24383" xr:uid="{00000000-0005-0000-0000-00007B590000}"/>
    <cellStyle name="style1490137638487" xfId="24384" xr:uid="{00000000-0005-0000-0000-00007C590000}"/>
    <cellStyle name="style1490137638612" xfId="24385" xr:uid="{00000000-0005-0000-0000-00007D590000}"/>
    <cellStyle name="style1490137638690" xfId="24386" xr:uid="{00000000-0005-0000-0000-00007E590000}"/>
    <cellStyle name="style1490137638831" xfId="24387" xr:uid="{00000000-0005-0000-0000-00007F590000}"/>
    <cellStyle name="style1490137638971" xfId="24388" xr:uid="{00000000-0005-0000-0000-000080590000}"/>
    <cellStyle name="style1490137639081" xfId="24389" xr:uid="{00000000-0005-0000-0000-000081590000}"/>
    <cellStyle name="style1490137639159" xfId="24390" xr:uid="{00000000-0005-0000-0000-000082590000}"/>
    <cellStyle name="style1490137639253" xfId="24391" xr:uid="{00000000-0005-0000-0000-000083590000}"/>
    <cellStyle name="style1490137639393" xfId="24392" xr:uid="{00000000-0005-0000-0000-000084590000}"/>
    <cellStyle name="style1490137639581" xfId="24393" xr:uid="{00000000-0005-0000-0000-000085590000}"/>
    <cellStyle name="style1490137639721" xfId="24394" xr:uid="{00000000-0005-0000-0000-000086590000}"/>
    <cellStyle name="style1490137639815" xfId="24395" xr:uid="{00000000-0005-0000-0000-000087590000}"/>
    <cellStyle name="style1490137639940" xfId="24396" xr:uid="{00000000-0005-0000-0000-000088590000}"/>
    <cellStyle name="style1490137640049" xfId="24397" xr:uid="{00000000-0005-0000-0000-000089590000}"/>
    <cellStyle name="style1490137640159" xfId="24398" xr:uid="{00000000-0005-0000-0000-00008A590000}"/>
    <cellStyle name="style1490137640284" xfId="24399" xr:uid="{00000000-0005-0000-0000-00008B590000}"/>
    <cellStyle name="style1490137640393" xfId="24400" xr:uid="{00000000-0005-0000-0000-00008C590000}"/>
    <cellStyle name="style1490137640511" xfId="24401" xr:uid="{00000000-0005-0000-0000-00008D590000}"/>
    <cellStyle name="style1490137640620" xfId="24402" xr:uid="{00000000-0005-0000-0000-00008E590000}"/>
    <cellStyle name="style1490137640730" xfId="24403" xr:uid="{00000000-0005-0000-0000-00008F590000}"/>
    <cellStyle name="style1490137640855" xfId="24404" xr:uid="{00000000-0005-0000-0000-000090590000}"/>
    <cellStyle name="style1490137640933" xfId="24405" xr:uid="{00000000-0005-0000-0000-000091590000}"/>
    <cellStyle name="style1490137641042" xfId="24406" xr:uid="{00000000-0005-0000-0000-000092590000}"/>
    <cellStyle name="style1490137641167" xfId="24407" xr:uid="{00000000-0005-0000-0000-000093590000}"/>
    <cellStyle name="style1490137641324" xfId="24408" xr:uid="{00000000-0005-0000-0000-000094590000}"/>
    <cellStyle name="style1490137641402" xfId="24409" xr:uid="{00000000-0005-0000-0000-000095590000}"/>
    <cellStyle name="style1490137684164" xfId="24410" xr:uid="{00000000-0005-0000-0000-000096590000}"/>
    <cellStyle name="style1490137684289" xfId="24411" xr:uid="{00000000-0005-0000-0000-000097590000}"/>
    <cellStyle name="style1490137684398" xfId="24412" xr:uid="{00000000-0005-0000-0000-000098590000}"/>
    <cellStyle name="style1490137684492" xfId="24413" xr:uid="{00000000-0005-0000-0000-000099590000}"/>
    <cellStyle name="style1490137684586" xfId="24414" xr:uid="{00000000-0005-0000-0000-00009A590000}"/>
    <cellStyle name="style1490137684695" xfId="24415" xr:uid="{00000000-0005-0000-0000-00009B590000}"/>
    <cellStyle name="style1490137684805" xfId="24416" xr:uid="{00000000-0005-0000-0000-00009C590000}"/>
    <cellStyle name="style1490137684898" xfId="24417" xr:uid="{00000000-0005-0000-0000-00009D590000}"/>
    <cellStyle name="style1490137684977" xfId="24418" xr:uid="{00000000-0005-0000-0000-00009E590000}"/>
    <cellStyle name="style1490137685102" xfId="24419" xr:uid="{00000000-0005-0000-0000-00009F590000}"/>
    <cellStyle name="style1490137685227" xfId="24420" xr:uid="{00000000-0005-0000-0000-0000A0590000}"/>
    <cellStyle name="style1490137685336" xfId="24421" xr:uid="{00000000-0005-0000-0000-0000A1590000}"/>
    <cellStyle name="style1490137685414" xfId="24422" xr:uid="{00000000-0005-0000-0000-0000A2590000}"/>
    <cellStyle name="style1490137685508" xfId="24423" xr:uid="{00000000-0005-0000-0000-0000A3590000}"/>
    <cellStyle name="style1490137685602" xfId="24424" xr:uid="{00000000-0005-0000-0000-0000A4590000}"/>
    <cellStyle name="style1490137685695" xfId="24425" xr:uid="{00000000-0005-0000-0000-0000A5590000}"/>
    <cellStyle name="style1490137685914" xfId="24426" xr:uid="{00000000-0005-0000-0000-0000A6590000}"/>
    <cellStyle name="style1490137686008" xfId="24427" xr:uid="{00000000-0005-0000-0000-0000A7590000}"/>
    <cellStyle name="style1490137686102" xfId="24428" xr:uid="{00000000-0005-0000-0000-0000A8590000}"/>
    <cellStyle name="style1490137686195" xfId="24429" xr:uid="{00000000-0005-0000-0000-0000A9590000}"/>
    <cellStyle name="style1490137686305" xfId="24430" xr:uid="{00000000-0005-0000-0000-0000AA590000}"/>
    <cellStyle name="style1490137686399" xfId="24431" xr:uid="{00000000-0005-0000-0000-0000AB590000}"/>
    <cellStyle name="style1490137686493" xfId="24432" xr:uid="{00000000-0005-0000-0000-0000AC590000}"/>
    <cellStyle name="style1490137686602" xfId="24433" xr:uid="{00000000-0005-0000-0000-0000AD590000}"/>
    <cellStyle name="style1490137686696" xfId="24434" xr:uid="{00000000-0005-0000-0000-0000AE590000}"/>
    <cellStyle name="style1490137686790" xfId="24435" xr:uid="{00000000-0005-0000-0000-0000AF590000}"/>
    <cellStyle name="style1490137686883" xfId="24436" xr:uid="{00000000-0005-0000-0000-0000B0590000}"/>
    <cellStyle name="style1490137686962" xfId="24437" xr:uid="{00000000-0005-0000-0000-0000B1590000}"/>
    <cellStyle name="style1490137687071" xfId="24438" xr:uid="{00000000-0005-0000-0000-0000B2590000}"/>
    <cellStyle name="style1490137687165" xfId="24439" xr:uid="{00000000-0005-0000-0000-0000B3590000}"/>
    <cellStyle name="style1490137687305" xfId="24440" xr:uid="{00000000-0005-0000-0000-0000B4590000}"/>
    <cellStyle name="style1490137687383" xfId="24441" xr:uid="{00000000-0005-0000-0000-0000B5590000}"/>
    <cellStyle name="style1490137730133" xfId="24442" xr:uid="{00000000-0005-0000-0000-0000B6590000}"/>
    <cellStyle name="style1490137730243" xfId="24443" xr:uid="{00000000-0005-0000-0000-0000B7590000}"/>
    <cellStyle name="style1490137730352" xfId="24444" xr:uid="{00000000-0005-0000-0000-0000B8590000}"/>
    <cellStyle name="style1490137730446" xfId="24445" xr:uid="{00000000-0005-0000-0000-0000B9590000}"/>
    <cellStyle name="style1490137730540" xfId="24446" xr:uid="{00000000-0005-0000-0000-0000BA590000}"/>
    <cellStyle name="style1490137730649" xfId="24447" xr:uid="{00000000-0005-0000-0000-0000BB590000}"/>
    <cellStyle name="style1490137730743" xfId="24448" xr:uid="{00000000-0005-0000-0000-0000BC590000}"/>
    <cellStyle name="style1490137730852" xfId="24449" xr:uid="{00000000-0005-0000-0000-0000BD590000}"/>
    <cellStyle name="style1490137730930" xfId="24450" xr:uid="{00000000-0005-0000-0000-0000BE590000}"/>
    <cellStyle name="style1490137731040" xfId="24451" xr:uid="{00000000-0005-0000-0000-0000BF590000}"/>
    <cellStyle name="style1490137731165" xfId="24452" xr:uid="{00000000-0005-0000-0000-0000C0590000}"/>
    <cellStyle name="style1490137731274" xfId="24453" xr:uid="{00000000-0005-0000-0000-0000C1590000}"/>
    <cellStyle name="style1490137731352" xfId="24454" xr:uid="{00000000-0005-0000-0000-0000C2590000}"/>
    <cellStyle name="style1490137731446" xfId="24455" xr:uid="{00000000-0005-0000-0000-0000C3590000}"/>
    <cellStyle name="style1490137731540" xfId="24456" xr:uid="{00000000-0005-0000-0000-0000C4590000}"/>
    <cellStyle name="style1490137731633" xfId="24457" xr:uid="{00000000-0005-0000-0000-0000C5590000}"/>
    <cellStyle name="style1490137731852" xfId="24458" xr:uid="{00000000-0005-0000-0000-0000C6590000}"/>
    <cellStyle name="style1490137731977" xfId="24459" xr:uid="{00000000-0005-0000-0000-0000C7590000}"/>
    <cellStyle name="style1490137732071" xfId="24460" xr:uid="{00000000-0005-0000-0000-0000C8590000}"/>
    <cellStyle name="style1490137732165" xfId="24461" xr:uid="{00000000-0005-0000-0000-0000C9590000}"/>
    <cellStyle name="style1490137732274" xfId="24462" xr:uid="{00000000-0005-0000-0000-0000CA590000}"/>
    <cellStyle name="style1490137732368" xfId="24463" xr:uid="{00000000-0005-0000-0000-0000CB590000}"/>
    <cellStyle name="style1490137732462" xfId="24464" xr:uid="{00000000-0005-0000-0000-0000CC590000}"/>
    <cellStyle name="style1490137732555" xfId="24465" xr:uid="{00000000-0005-0000-0000-0000CD590000}"/>
    <cellStyle name="style1490137732649" xfId="24466" xr:uid="{00000000-0005-0000-0000-0000CE590000}"/>
    <cellStyle name="style1490137732758" xfId="24467" xr:uid="{00000000-0005-0000-0000-0000CF590000}"/>
    <cellStyle name="style1490137732852" xfId="24468" xr:uid="{00000000-0005-0000-0000-0000D0590000}"/>
    <cellStyle name="style1490137732930" xfId="24469" xr:uid="{00000000-0005-0000-0000-0000D1590000}"/>
    <cellStyle name="style1490137733024" xfId="24470" xr:uid="{00000000-0005-0000-0000-0000D2590000}"/>
    <cellStyle name="style1490137733134" xfId="24471" xr:uid="{00000000-0005-0000-0000-0000D3590000}"/>
    <cellStyle name="style1490137733274" xfId="24472" xr:uid="{00000000-0005-0000-0000-0000D4590000}"/>
    <cellStyle name="style1490137733352" xfId="24473" xr:uid="{00000000-0005-0000-0000-0000D5590000}"/>
    <cellStyle name="style1490733764039" xfId="24474" xr:uid="{00000000-0005-0000-0000-0000D6590000}"/>
    <cellStyle name="style1490733764164" xfId="24475" xr:uid="{00000000-0005-0000-0000-0000D7590000}"/>
    <cellStyle name="style1490733764304" xfId="24476" xr:uid="{00000000-0005-0000-0000-0000D8590000}"/>
    <cellStyle name="style1490733764429" xfId="24477" xr:uid="{00000000-0005-0000-0000-0000D9590000}"/>
    <cellStyle name="style1490733764570" xfId="24478" xr:uid="{00000000-0005-0000-0000-0000DA590000}"/>
    <cellStyle name="style1490733764679" xfId="24479" xr:uid="{00000000-0005-0000-0000-0000DB590000}"/>
    <cellStyle name="style1490733764821" xfId="24480" xr:uid="{00000000-0005-0000-0000-0000DC590000}"/>
    <cellStyle name="style1490733764946" xfId="24481" xr:uid="{00000000-0005-0000-0000-0000DD590000}"/>
    <cellStyle name="style1490733765071" xfId="24482" xr:uid="{00000000-0005-0000-0000-0000DE590000}"/>
    <cellStyle name="style1490733765211" xfId="24483" xr:uid="{00000000-0005-0000-0000-0000DF590000}"/>
    <cellStyle name="style1490733765337" xfId="24484" xr:uid="{00000000-0005-0000-0000-0000E0590000}"/>
    <cellStyle name="style1490733765446" xfId="24485" xr:uid="{00000000-0005-0000-0000-0000E1590000}"/>
    <cellStyle name="style1490733765587" xfId="24486" xr:uid="{00000000-0005-0000-0000-0000E2590000}"/>
    <cellStyle name="style1490733765712" xfId="24487" xr:uid="{00000000-0005-0000-0000-0000E3590000}"/>
    <cellStyle name="style1490733765854" xfId="24488" xr:uid="{00000000-0005-0000-0000-0000E4590000}"/>
    <cellStyle name="style1490733765979" xfId="24489" xr:uid="{00000000-0005-0000-0000-0000E5590000}"/>
    <cellStyle name="style1490733766120" xfId="24490" xr:uid="{00000000-0005-0000-0000-0000E6590000}"/>
    <cellStyle name="style1490733766260" xfId="24491" xr:uid="{00000000-0005-0000-0000-0000E7590000}"/>
    <cellStyle name="style1490733766400" xfId="24492" xr:uid="{00000000-0005-0000-0000-0000E8590000}"/>
    <cellStyle name="style1490733766525" xfId="24493" xr:uid="{00000000-0005-0000-0000-0000E9590000}"/>
    <cellStyle name="style1490733766666" xfId="24494" xr:uid="{00000000-0005-0000-0000-0000EA590000}"/>
    <cellStyle name="style1490733766808" xfId="24495" xr:uid="{00000000-0005-0000-0000-0000EB590000}"/>
    <cellStyle name="style1490733766949" xfId="24496" xr:uid="{00000000-0005-0000-0000-0000EC590000}"/>
    <cellStyle name="style1490733767089" xfId="24497" xr:uid="{00000000-0005-0000-0000-0000ED590000}"/>
    <cellStyle name="style1490733767199" xfId="24498" xr:uid="{00000000-0005-0000-0000-0000EE590000}"/>
    <cellStyle name="style1490733767339" xfId="24499" xr:uid="{00000000-0005-0000-0000-0000EF590000}"/>
    <cellStyle name="style1490733767464" xfId="24500" xr:uid="{00000000-0005-0000-0000-0000F0590000}"/>
    <cellStyle name="style1490733767604" xfId="24501" xr:uid="{00000000-0005-0000-0000-0000F1590000}"/>
    <cellStyle name="style1490733767758" xfId="24502" xr:uid="{00000000-0005-0000-0000-0000F2590000}"/>
    <cellStyle name="style1490733767870" xfId="24503" xr:uid="{00000000-0005-0000-0000-0000F3590000}"/>
    <cellStyle name="style1490733767995" xfId="24504" xr:uid="{00000000-0005-0000-0000-0000F4590000}"/>
    <cellStyle name="style1490733816582" xfId="24505" xr:uid="{00000000-0005-0000-0000-0000F5590000}"/>
    <cellStyle name="style1490733816708" xfId="24506" xr:uid="{00000000-0005-0000-0000-0000F6590000}"/>
    <cellStyle name="style1490733816817" xfId="24507" xr:uid="{00000000-0005-0000-0000-0000F7590000}"/>
    <cellStyle name="style1490733816927" xfId="24508" xr:uid="{00000000-0005-0000-0000-0000F8590000}"/>
    <cellStyle name="style1490733817036" xfId="24509" xr:uid="{00000000-0005-0000-0000-0000F9590000}"/>
    <cellStyle name="style1490733817146" xfId="24510" xr:uid="{00000000-0005-0000-0000-0000FA590000}"/>
    <cellStyle name="style1490733817255" xfId="24511" xr:uid="{00000000-0005-0000-0000-0000FB590000}"/>
    <cellStyle name="style1490733817380" xfId="24512" xr:uid="{00000000-0005-0000-0000-0000FC590000}"/>
    <cellStyle name="style1490733817489" xfId="24513" xr:uid="{00000000-0005-0000-0000-0000FD590000}"/>
    <cellStyle name="style1490733817614" xfId="24514" xr:uid="{00000000-0005-0000-0000-0000FE590000}"/>
    <cellStyle name="style1490733817725" xfId="24515" xr:uid="{00000000-0005-0000-0000-0000FF590000}"/>
    <cellStyle name="style1490733817834" xfId="24516" xr:uid="{00000000-0005-0000-0000-0000005A0000}"/>
    <cellStyle name="style1490733817944" xfId="24517" xr:uid="{00000000-0005-0000-0000-0000015A0000}"/>
    <cellStyle name="style1490733818053" xfId="24518" xr:uid="{00000000-0005-0000-0000-0000025A0000}"/>
    <cellStyle name="style1490733818187" xfId="24519" xr:uid="{00000000-0005-0000-0000-0000035A0000}"/>
    <cellStyle name="style1490733818303" xfId="24520" xr:uid="{00000000-0005-0000-0000-0000045A0000}"/>
    <cellStyle name="style1490733818412" xfId="24521" xr:uid="{00000000-0005-0000-0000-0000055A0000}"/>
    <cellStyle name="style1490733818537" xfId="24522" xr:uid="{00000000-0005-0000-0000-0000065A0000}"/>
    <cellStyle name="style1490733818647" xfId="24523" xr:uid="{00000000-0005-0000-0000-0000075A0000}"/>
    <cellStyle name="style1490733818757" xfId="24524" xr:uid="{00000000-0005-0000-0000-0000085A0000}"/>
    <cellStyle name="style1490733818882" xfId="24525" xr:uid="{00000000-0005-0000-0000-0000095A0000}"/>
    <cellStyle name="style1490733818976" xfId="24526" xr:uid="{00000000-0005-0000-0000-00000A5A0000}"/>
    <cellStyle name="style1490733819101" xfId="24527" xr:uid="{00000000-0005-0000-0000-00000B5A0000}"/>
    <cellStyle name="style1490733819225" xfId="24528" xr:uid="{00000000-0005-0000-0000-00000C5A0000}"/>
    <cellStyle name="style1490733819319" xfId="24529" xr:uid="{00000000-0005-0000-0000-00000D5A0000}"/>
    <cellStyle name="style1490733819429" xfId="24530" xr:uid="{00000000-0005-0000-0000-00000E5A0000}"/>
    <cellStyle name="style1490733819538" xfId="24531" xr:uid="{00000000-0005-0000-0000-00000F5A0000}"/>
    <cellStyle name="style1490733819710" xfId="24532" xr:uid="{00000000-0005-0000-0000-0000105A0000}"/>
    <cellStyle name="style1490733819820" xfId="24533" xr:uid="{00000000-0005-0000-0000-0000115A0000}"/>
    <cellStyle name="style1490733819929" xfId="24534" xr:uid="{00000000-0005-0000-0000-0000125A0000}"/>
    <cellStyle name="style1490733820039" xfId="24535" xr:uid="{00000000-0005-0000-0000-0000135A0000}"/>
    <cellStyle name="style1490733820164" xfId="24536" xr:uid="{00000000-0005-0000-0000-0000145A0000}"/>
    <cellStyle name="style1490733820275" xfId="24537" xr:uid="{00000000-0005-0000-0000-0000155A0000}"/>
    <cellStyle name="style1490733820353" xfId="24538" xr:uid="{00000000-0005-0000-0000-0000165A0000}"/>
    <cellStyle name="style1490733820447" xfId="24539" xr:uid="{00000000-0005-0000-0000-0000175A0000}"/>
    <cellStyle name="style1490733820541" xfId="24540" xr:uid="{00000000-0005-0000-0000-0000185A0000}"/>
    <cellStyle name="style1490733820634" xfId="24541" xr:uid="{00000000-0005-0000-0000-0000195A0000}"/>
    <cellStyle name="style1490733820728" xfId="24542" xr:uid="{00000000-0005-0000-0000-00001A5A0000}"/>
    <cellStyle name="style1490733820822" xfId="24543" xr:uid="{00000000-0005-0000-0000-00001B5A0000}"/>
    <cellStyle name="style1490733821009" xfId="24544" xr:uid="{00000000-0005-0000-0000-00001C5A0000}"/>
    <cellStyle name="style1490733821119" xfId="24545" xr:uid="{00000000-0005-0000-0000-00001D5A0000}"/>
    <cellStyle name="style1490733821213" xfId="24546" xr:uid="{00000000-0005-0000-0000-00001E5A0000}"/>
    <cellStyle name="style1490733821307" xfId="24547" xr:uid="{00000000-0005-0000-0000-00001F5A0000}"/>
    <cellStyle name="style1490733869787" xfId="24548" xr:uid="{00000000-0005-0000-0000-0000205A0000}"/>
    <cellStyle name="style1490733869897" xfId="24549" xr:uid="{00000000-0005-0000-0000-0000215A0000}"/>
    <cellStyle name="style1490733870006" xfId="24550" xr:uid="{00000000-0005-0000-0000-0000225A0000}"/>
    <cellStyle name="style1490733870116" xfId="24551" xr:uid="{00000000-0005-0000-0000-0000235A0000}"/>
    <cellStyle name="style1490733870209" xfId="24552" xr:uid="{00000000-0005-0000-0000-0000245A0000}"/>
    <cellStyle name="style1490733870335" xfId="24553" xr:uid="{00000000-0005-0000-0000-0000255A0000}"/>
    <cellStyle name="style1490733870444" xfId="24554" xr:uid="{00000000-0005-0000-0000-0000265A0000}"/>
    <cellStyle name="style1490733870538" xfId="24555" xr:uid="{00000000-0005-0000-0000-0000275A0000}"/>
    <cellStyle name="style1490733870632" xfId="24556" xr:uid="{00000000-0005-0000-0000-0000285A0000}"/>
    <cellStyle name="style1490733870762" xfId="24557" xr:uid="{00000000-0005-0000-0000-0000295A0000}"/>
    <cellStyle name="style1490733870867" xfId="24558" xr:uid="{00000000-0005-0000-0000-00002A5A0000}"/>
    <cellStyle name="style1490733870992" xfId="24559" xr:uid="{00000000-0005-0000-0000-00002B5A0000}"/>
    <cellStyle name="style1490733871101" xfId="24560" xr:uid="{00000000-0005-0000-0000-00002C5A0000}"/>
    <cellStyle name="style1490733871210" xfId="24561" xr:uid="{00000000-0005-0000-0000-00002D5A0000}"/>
    <cellStyle name="style1490733871319" xfId="24562" xr:uid="{00000000-0005-0000-0000-00002E5A0000}"/>
    <cellStyle name="style1490733871429" xfId="24563" xr:uid="{00000000-0005-0000-0000-00002F5A0000}"/>
    <cellStyle name="style1490733871554" xfId="24564" xr:uid="{00000000-0005-0000-0000-0000305A0000}"/>
    <cellStyle name="style1490733871663" xfId="24565" xr:uid="{00000000-0005-0000-0000-0000315A0000}"/>
    <cellStyle name="style1490733871790" xfId="24566" xr:uid="{00000000-0005-0000-0000-0000325A0000}"/>
    <cellStyle name="style1490733871915" xfId="24567" xr:uid="{00000000-0005-0000-0000-0000335A0000}"/>
    <cellStyle name="style1490733872024" xfId="24568" xr:uid="{00000000-0005-0000-0000-0000345A0000}"/>
    <cellStyle name="style1490733872133" xfId="24569" xr:uid="{00000000-0005-0000-0000-0000355A0000}"/>
    <cellStyle name="style1490733872243" xfId="24570" xr:uid="{00000000-0005-0000-0000-0000365A0000}"/>
    <cellStyle name="style1490733872352" xfId="24571" xr:uid="{00000000-0005-0000-0000-0000375A0000}"/>
    <cellStyle name="style1490733872461" xfId="24572" xr:uid="{00000000-0005-0000-0000-0000385A0000}"/>
    <cellStyle name="style1490733872570" xfId="24573" xr:uid="{00000000-0005-0000-0000-0000395A0000}"/>
    <cellStyle name="style1490733872680" xfId="24574" xr:uid="{00000000-0005-0000-0000-00003A5A0000}"/>
    <cellStyle name="style1490733872837" xfId="24575" xr:uid="{00000000-0005-0000-0000-00003B5A0000}"/>
    <cellStyle name="style1490733872931" xfId="24576" xr:uid="{00000000-0005-0000-0000-00003C5A0000}"/>
    <cellStyle name="style1490733873040" xfId="24577" xr:uid="{00000000-0005-0000-0000-00003D5A0000}"/>
    <cellStyle name="style1490733873150" xfId="24578" xr:uid="{00000000-0005-0000-0000-00003E5A0000}"/>
    <cellStyle name="style1490733921328" xfId="24579" xr:uid="{00000000-0005-0000-0000-00003F5A0000}"/>
    <cellStyle name="style1490733921453" xfId="24580" xr:uid="{00000000-0005-0000-0000-0000405A0000}"/>
    <cellStyle name="style1490733921562" xfId="24581" xr:uid="{00000000-0005-0000-0000-0000415A0000}"/>
    <cellStyle name="style1490733921685" xfId="24582" xr:uid="{00000000-0005-0000-0000-0000425A0000}"/>
    <cellStyle name="style1490733921814" xfId="24583" xr:uid="{00000000-0005-0000-0000-0000435A0000}"/>
    <cellStyle name="style1490733921907" xfId="24584" xr:uid="{00000000-0005-0000-0000-0000445A0000}"/>
    <cellStyle name="style1490733922017" xfId="24585" xr:uid="{00000000-0005-0000-0000-0000455A0000}"/>
    <cellStyle name="style1490733922111" xfId="24586" xr:uid="{00000000-0005-0000-0000-0000465A0000}"/>
    <cellStyle name="style1490733922235" xfId="24587" xr:uid="{00000000-0005-0000-0000-0000475A0000}"/>
    <cellStyle name="style1490733922344" xfId="24588" xr:uid="{00000000-0005-0000-0000-0000485A0000}"/>
    <cellStyle name="style1490733922454" xfId="24589" xr:uid="{00000000-0005-0000-0000-0000495A0000}"/>
    <cellStyle name="style1490733922548" xfId="24590" xr:uid="{00000000-0005-0000-0000-00004A5A0000}"/>
    <cellStyle name="style1490733922673" xfId="24591" xr:uid="{00000000-0005-0000-0000-00004B5A0000}"/>
    <cellStyle name="style1490733922783" xfId="24592" xr:uid="{00000000-0005-0000-0000-00004C5A0000}"/>
    <cellStyle name="style1490733922923" xfId="24593" xr:uid="{00000000-0005-0000-0000-00004D5A0000}"/>
    <cellStyle name="style1490733923017" xfId="24594" xr:uid="{00000000-0005-0000-0000-00004E5A0000}"/>
    <cellStyle name="style1490733923142" xfId="24595" xr:uid="{00000000-0005-0000-0000-00004F5A0000}"/>
    <cellStyle name="style1490733923253" xfId="24596" xr:uid="{00000000-0005-0000-0000-0000505A0000}"/>
    <cellStyle name="style1490733923347" xfId="24597" xr:uid="{00000000-0005-0000-0000-0000515A0000}"/>
    <cellStyle name="style1490733923440" xfId="24598" xr:uid="{00000000-0005-0000-0000-0000525A0000}"/>
    <cellStyle name="style1490733923550" xfId="24599" xr:uid="{00000000-0005-0000-0000-0000535A0000}"/>
    <cellStyle name="style1490733923644" xfId="24600" xr:uid="{00000000-0005-0000-0000-0000545A0000}"/>
    <cellStyle name="style1490733923768" xfId="24601" xr:uid="{00000000-0005-0000-0000-0000555A0000}"/>
    <cellStyle name="style1490733923877" xfId="24602" xr:uid="{00000000-0005-0000-0000-0000565A0000}"/>
    <cellStyle name="style1490733923987" xfId="24603" xr:uid="{00000000-0005-0000-0000-0000575A0000}"/>
    <cellStyle name="style1490733924081" xfId="24604" xr:uid="{00000000-0005-0000-0000-0000585A0000}"/>
    <cellStyle name="style1490733924206" xfId="24605" xr:uid="{00000000-0005-0000-0000-0000595A0000}"/>
    <cellStyle name="style1490733924317" xfId="24606" xr:uid="{00000000-0005-0000-0000-00005A5A0000}"/>
    <cellStyle name="style1490733924488" xfId="24607" xr:uid="{00000000-0005-0000-0000-00005B5A0000}"/>
    <cellStyle name="style1490733924598" xfId="24608" xr:uid="{00000000-0005-0000-0000-00005C5A0000}"/>
    <cellStyle name="style1490733924707" xfId="24609" xr:uid="{00000000-0005-0000-0000-00005D5A0000}"/>
    <cellStyle name="style1490733924816" xfId="24610" xr:uid="{00000000-0005-0000-0000-00005E5A0000}"/>
    <cellStyle name="style1490733924957" xfId="24611" xr:uid="{00000000-0005-0000-0000-00005F5A0000}"/>
    <cellStyle name="style1490733925035" xfId="24612" xr:uid="{00000000-0005-0000-0000-0000605A0000}"/>
    <cellStyle name="style1490733925129" xfId="24613" xr:uid="{00000000-0005-0000-0000-0000615A0000}"/>
    <cellStyle name="style1490733925222" xfId="24614" xr:uid="{00000000-0005-0000-0000-0000625A0000}"/>
    <cellStyle name="style1490733925301" xfId="24615" xr:uid="{00000000-0005-0000-0000-0000635A0000}"/>
    <cellStyle name="style1490733925395" xfId="24616" xr:uid="{00000000-0005-0000-0000-0000645A0000}"/>
    <cellStyle name="style1490733925473" xfId="24617" xr:uid="{00000000-0005-0000-0000-0000655A0000}"/>
    <cellStyle name="style1490733925582" xfId="24618" xr:uid="{00000000-0005-0000-0000-0000665A0000}"/>
    <cellStyle name="style1490733925768" xfId="24619" xr:uid="{00000000-0005-0000-0000-0000675A0000}"/>
    <cellStyle name="style1490733925850" xfId="24620" xr:uid="{00000000-0005-0000-0000-0000685A0000}"/>
    <cellStyle name="style1490733925943" xfId="24621" xr:uid="{00000000-0005-0000-0000-0000695A0000}"/>
    <cellStyle name="style1490733926037" xfId="24622" xr:uid="{00000000-0005-0000-0000-00006A5A0000}"/>
    <cellStyle name="style1490733974644" xfId="24623" xr:uid="{00000000-0005-0000-0000-00006B5A0000}"/>
    <cellStyle name="style1490733974779" xfId="24624" xr:uid="{00000000-0005-0000-0000-00006C5A0000}"/>
    <cellStyle name="style1490733974894" xfId="24625" xr:uid="{00000000-0005-0000-0000-00006D5A0000}"/>
    <cellStyle name="style1490733974988" xfId="24626" xr:uid="{00000000-0005-0000-0000-00006E5A0000}"/>
    <cellStyle name="style1490733975097" xfId="24627" xr:uid="{00000000-0005-0000-0000-00006F5A0000}"/>
    <cellStyle name="style1490733975222" xfId="24628" xr:uid="{00000000-0005-0000-0000-0000705A0000}"/>
    <cellStyle name="style1490733975333" xfId="24629" xr:uid="{00000000-0005-0000-0000-0000715A0000}"/>
    <cellStyle name="style1490733975443" xfId="24630" xr:uid="{00000000-0005-0000-0000-0000725A0000}"/>
    <cellStyle name="style1490733975568" xfId="24631" xr:uid="{00000000-0005-0000-0000-0000735A0000}"/>
    <cellStyle name="style1490733975693" xfId="24632" xr:uid="{00000000-0005-0000-0000-0000745A0000}"/>
    <cellStyle name="style1490733975801" xfId="24633" xr:uid="{00000000-0005-0000-0000-0000755A0000}"/>
    <cellStyle name="style1490733975911" xfId="24634" xr:uid="{00000000-0005-0000-0000-0000765A0000}"/>
    <cellStyle name="style1490733976020" xfId="24635" xr:uid="{00000000-0005-0000-0000-0000775A0000}"/>
    <cellStyle name="style1490733976114" xfId="24636" xr:uid="{00000000-0005-0000-0000-0000785A0000}"/>
    <cellStyle name="style1490733976223" xfId="24637" xr:uid="{00000000-0005-0000-0000-0000795A0000}"/>
    <cellStyle name="style1490733976334" xfId="24638" xr:uid="{00000000-0005-0000-0000-00007A5A0000}"/>
    <cellStyle name="style1490733976444" xfId="24639" xr:uid="{00000000-0005-0000-0000-00007B5A0000}"/>
    <cellStyle name="style1490733976569" xfId="24640" xr:uid="{00000000-0005-0000-0000-00007C5A0000}"/>
    <cellStyle name="style1490733976678" xfId="24641" xr:uid="{00000000-0005-0000-0000-00007D5A0000}"/>
    <cellStyle name="style1490733976792" xfId="24642" xr:uid="{00000000-0005-0000-0000-00007E5A0000}"/>
    <cellStyle name="style1490733976896" xfId="24643" xr:uid="{00000000-0005-0000-0000-00007F5A0000}"/>
    <cellStyle name="style1490733977006" xfId="24644" xr:uid="{00000000-0005-0000-0000-0000805A0000}"/>
    <cellStyle name="style1490733977115" xfId="24645" xr:uid="{00000000-0005-0000-0000-0000815A0000}"/>
    <cellStyle name="style1490733977256" xfId="24646" xr:uid="{00000000-0005-0000-0000-0000825A0000}"/>
    <cellStyle name="style1490733977351" xfId="24647" xr:uid="{00000000-0005-0000-0000-0000835A0000}"/>
    <cellStyle name="style1490733977476" xfId="24648" xr:uid="{00000000-0005-0000-0000-0000845A0000}"/>
    <cellStyle name="style1490733977617" xfId="24649" xr:uid="{00000000-0005-0000-0000-0000855A0000}"/>
    <cellStyle name="style1490733977742" xfId="24650" xr:uid="{00000000-0005-0000-0000-0000865A0000}"/>
    <cellStyle name="style1490733977866" xfId="24651" xr:uid="{00000000-0005-0000-0000-0000875A0000}"/>
    <cellStyle name="style1490733977960" xfId="24652" xr:uid="{00000000-0005-0000-0000-0000885A0000}"/>
    <cellStyle name="style1490733978070" xfId="24653" xr:uid="{00000000-0005-0000-0000-0000895A0000}"/>
    <cellStyle name="style1490733978195" xfId="24654" xr:uid="{00000000-0005-0000-0000-00008A5A0000}"/>
    <cellStyle name="style1490733978273" xfId="24655" xr:uid="{00000000-0005-0000-0000-00008B5A0000}"/>
    <cellStyle name="style1490733978367" xfId="24656" xr:uid="{00000000-0005-0000-0000-00008C5A0000}"/>
    <cellStyle name="style1490733978461" xfId="24657" xr:uid="{00000000-0005-0000-0000-00008D5A0000}"/>
    <cellStyle name="style1490733978570" xfId="24658" xr:uid="{00000000-0005-0000-0000-00008E5A0000}"/>
    <cellStyle name="style1490733978648" xfId="24659" xr:uid="{00000000-0005-0000-0000-00008F5A0000}"/>
    <cellStyle name="style1490733978742" xfId="24660" xr:uid="{00000000-0005-0000-0000-0000905A0000}"/>
    <cellStyle name="style1490733978852" xfId="24661" xr:uid="{00000000-0005-0000-0000-0000915A0000}"/>
    <cellStyle name="style1490733978946" xfId="24662" xr:uid="{00000000-0005-0000-0000-0000925A0000}"/>
    <cellStyle name="style1490733979056" xfId="24663" xr:uid="{00000000-0005-0000-0000-0000935A0000}"/>
    <cellStyle name="style1490733979134" xfId="24664" xr:uid="{00000000-0005-0000-0000-0000945A0000}"/>
    <cellStyle name="style1490733979212" xfId="24665" xr:uid="{00000000-0005-0000-0000-0000955A0000}"/>
    <cellStyle name="style1490734026565" xfId="24666" xr:uid="{00000000-0005-0000-0000-0000965A0000}"/>
    <cellStyle name="style1490734026674" xfId="24667" xr:uid="{00000000-0005-0000-0000-0000975A0000}"/>
    <cellStyle name="style1490734026808" xfId="24668" xr:uid="{00000000-0005-0000-0000-0000985A0000}"/>
    <cellStyle name="style1490734026926" xfId="24669" xr:uid="{00000000-0005-0000-0000-0000995A0000}"/>
    <cellStyle name="style1490734027051" xfId="24670" xr:uid="{00000000-0005-0000-0000-00009A5A0000}"/>
    <cellStyle name="style1490734027191" xfId="24671" xr:uid="{00000000-0005-0000-0000-00009B5A0000}"/>
    <cellStyle name="style1490734027316" xfId="24672" xr:uid="{00000000-0005-0000-0000-00009C5A0000}"/>
    <cellStyle name="style1490734027441" xfId="24673" xr:uid="{00000000-0005-0000-0000-00009D5A0000}"/>
    <cellStyle name="style1490734027566" xfId="24674" xr:uid="{00000000-0005-0000-0000-00009E5A0000}"/>
    <cellStyle name="style1490734027676" xfId="24675" xr:uid="{00000000-0005-0000-0000-00009F5A0000}"/>
    <cellStyle name="style1490734027785" xfId="24676" xr:uid="{00000000-0005-0000-0000-0000A05A0000}"/>
    <cellStyle name="style1490734027911" xfId="24677" xr:uid="{00000000-0005-0000-0000-0000A15A0000}"/>
    <cellStyle name="style1490734028005" xfId="24678" xr:uid="{00000000-0005-0000-0000-0000A25A0000}"/>
    <cellStyle name="style1490734028115" xfId="24679" xr:uid="{00000000-0005-0000-0000-0000A35A0000}"/>
    <cellStyle name="style1490734028224" xfId="24680" xr:uid="{00000000-0005-0000-0000-0000A45A0000}"/>
    <cellStyle name="style1490734028364" xfId="24681" xr:uid="{00000000-0005-0000-0000-0000A55A0000}"/>
    <cellStyle name="style1490734028489" xfId="24682" xr:uid="{00000000-0005-0000-0000-0000A65A0000}"/>
    <cellStyle name="style1490734028630" xfId="24683" xr:uid="{00000000-0005-0000-0000-0000A75A0000}"/>
    <cellStyle name="style1490734028755" xfId="24684" xr:uid="{00000000-0005-0000-0000-0000A85A0000}"/>
    <cellStyle name="style1490734028881" xfId="24685" xr:uid="{00000000-0005-0000-0000-0000A95A0000}"/>
    <cellStyle name="style1490734077593" xfId="24686" xr:uid="{00000000-0005-0000-0000-0000AA5A0000}"/>
    <cellStyle name="style1490734077734" xfId="24687" xr:uid="{00000000-0005-0000-0000-0000AB5A0000}"/>
    <cellStyle name="style1490734077844" xfId="24688" xr:uid="{00000000-0005-0000-0000-0000AC5A0000}"/>
    <cellStyle name="style1490734077953" xfId="24689" xr:uid="{00000000-0005-0000-0000-0000AD5A0000}"/>
    <cellStyle name="style1490734078063" xfId="24690" xr:uid="{00000000-0005-0000-0000-0000AE5A0000}"/>
    <cellStyle name="style1490734078141" xfId="24691" xr:uid="{00000000-0005-0000-0000-0000AF5A0000}"/>
    <cellStyle name="style1490734078219" xfId="24692" xr:uid="{00000000-0005-0000-0000-0000B05A0000}"/>
    <cellStyle name="style1490734078330" xfId="24693" xr:uid="{00000000-0005-0000-0000-0000B15A0000}"/>
    <cellStyle name="style1490734078439" xfId="24694" xr:uid="{00000000-0005-0000-0000-0000B25A0000}"/>
    <cellStyle name="style1490734078549" xfId="24695" xr:uid="{00000000-0005-0000-0000-0000B35A0000}"/>
    <cellStyle name="style1490734078674" xfId="24696" xr:uid="{00000000-0005-0000-0000-0000B45A0000}"/>
    <cellStyle name="style1490734078768" xfId="24697" xr:uid="{00000000-0005-0000-0000-0000B55A0000}"/>
    <cellStyle name="style1490734078892" xfId="24698" xr:uid="{00000000-0005-0000-0000-0000B65A0000}"/>
    <cellStyle name="style1490734079002" xfId="24699" xr:uid="{00000000-0005-0000-0000-0000B75A0000}"/>
    <cellStyle name="style1490734079095" xfId="24700" xr:uid="{00000000-0005-0000-0000-0000B85A0000}"/>
    <cellStyle name="style1490734079205" xfId="24701" xr:uid="{00000000-0005-0000-0000-0000B95A0000}"/>
    <cellStyle name="style1490734079325" xfId="24702" xr:uid="{00000000-0005-0000-0000-0000BA5A0000}"/>
    <cellStyle name="style1490734079424" xfId="24703" xr:uid="{00000000-0005-0000-0000-0000BB5A0000}"/>
    <cellStyle name="style1490734079534" xfId="24704" xr:uid="{00000000-0005-0000-0000-0000BC5A0000}"/>
    <cellStyle name="style1490734079659" xfId="24705" xr:uid="{00000000-0005-0000-0000-0000BD5A0000}"/>
    <cellStyle name="style1490734079784" xfId="24706" xr:uid="{00000000-0005-0000-0000-0000BE5A0000}"/>
    <cellStyle name="style1490734079879" xfId="24707" xr:uid="{00000000-0005-0000-0000-0000BF5A0000}"/>
    <cellStyle name="style1490734079988" xfId="24708" xr:uid="{00000000-0005-0000-0000-0000C05A0000}"/>
    <cellStyle name="style1490734080098" xfId="24709" xr:uid="{00000000-0005-0000-0000-0000C15A0000}"/>
    <cellStyle name="style1490734080207" xfId="24710" xr:uid="{00000000-0005-0000-0000-0000C25A0000}"/>
    <cellStyle name="style1490734080301" xfId="24711" xr:uid="{00000000-0005-0000-0000-0000C35A0000}"/>
    <cellStyle name="style1490734080410" xfId="24712" xr:uid="{00000000-0005-0000-0000-0000C45A0000}"/>
    <cellStyle name="style1490734080519" xfId="24713" xr:uid="{00000000-0005-0000-0000-0000C55A0000}"/>
    <cellStyle name="style1490734080628" xfId="24714" xr:uid="{00000000-0005-0000-0000-0000C65A0000}"/>
    <cellStyle name="style1490734080738" xfId="24715" xr:uid="{00000000-0005-0000-0000-0000C75A0000}"/>
    <cellStyle name="style1490734080861" xfId="24716" xr:uid="{00000000-0005-0000-0000-0000C85A0000}"/>
    <cellStyle name="style1490734080990" xfId="24717" xr:uid="{00000000-0005-0000-0000-0000C95A0000}"/>
    <cellStyle name="style1490734081099" xfId="24718" xr:uid="{00000000-0005-0000-0000-0000CA5A0000}"/>
    <cellStyle name="style1490734081240" xfId="24719" xr:uid="{00000000-0005-0000-0000-0000CB5A0000}"/>
    <cellStyle name="style1490734081364" xfId="24720" xr:uid="{00000000-0005-0000-0000-0000CC5A0000}"/>
    <cellStyle name="style1490734128558" xfId="24721" xr:uid="{00000000-0005-0000-0000-0000CD5A0000}"/>
    <cellStyle name="style1490734128683" xfId="24722" xr:uid="{00000000-0005-0000-0000-0000CE5A0000}"/>
    <cellStyle name="style1490734128807" xfId="24723" xr:uid="{00000000-0005-0000-0000-0000CF5A0000}"/>
    <cellStyle name="style1490734128916" xfId="24724" xr:uid="{00000000-0005-0000-0000-0000D05A0000}"/>
    <cellStyle name="style1490734129010" xfId="24725" xr:uid="{00000000-0005-0000-0000-0000D15A0000}"/>
    <cellStyle name="style1490734129103" xfId="24726" xr:uid="{00000000-0005-0000-0000-0000D25A0000}"/>
    <cellStyle name="style1490734129216" xfId="24727" xr:uid="{00000000-0005-0000-0000-0000D35A0000}"/>
    <cellStyle name="style1490734129308" xfId="24728" xr:uid="{00000000-0005-0000-0000-0000D45A0000}"/>
    <cellStyle name="style1490734129417" xfId="24729" xr:uid="{00000000-0005-0000-0000-0000D55A0000}"/>
    <cellStyle name="style1490734129605" xfId="24730" xr:uid="{00000000-0005-0000-0000-0000D65A0000}"/>
    <cellStyle name="style1490734129699" xfId="24731" xr:uid="{00000000-0005-0000-0000-0000D75A0000}"/>
    <cellStyle name="style1490734129824" xfId="24732" xr:uid="{00000000-0005-0000-0000-0000D85A0000}"/>
    <cellStyle name="style1490734129918" xfId="24733" xr:uid="{00000000-0005-0000-0000-0000D95A0000}"/>
    <cellStyle name="style1490734130043" xfId="24734" xr:uid="{00000000-0005-0000-0000-0000DA5A0000}"/>
    <cellStyle name="style1490734130152" xfId="24735" xr:uid="{00000000-0005-0000-0000-0000DB5A0000}"/>
    <cellStyle name="style1490734130254" xfId="24736" xr:uid="{00000000-0005-0000-0000-0000DC5A0000}"/>
    <cellStyle name="style1490734130356" xfId="24737" xr:uid="{00000000-0005-0000-0000-0000DD5A0000}"/>
    <cellStyle name="style1490734130465" xfId="24738" xr:uid="{00000000-0005-0000-0000-0000DE5A0000}"/>
    <cellStyle name="style1490734130575" xfId="24739" xr:uid="{00000000-0005-0000-0000-0000DF5A0000}"/>
    <cellStyle name="style1490734130700" xfId="24740" xr:uid="{00000000-0005-0000-0000-0000E05A0000}"/>
    <cellStyle name="style1490734130810" xfId="24741" xr:uid="{00000000-0005-0000-0000-0000E15A0000}"/>
    <cellStyle name="style1490734130950" xfId="24742" xr:uid="{00000000-0005-0000-0000-0000E25A0000}"/>
    <cellStyle name="style1490734131060" xfId="24743" xr:uid="{00000000-0005-0000-0000-0000E35A0000}"/>
    <cellStyle name="style1490734131169" xfId="24744" xr:uid="{00000000-0005-0000-0000-0000E45A0000}"/>
    <cellStyle name="style1490734131294" xfId="24745" xr:uid="{00000000-0005-0000-0000-0000E55A0000}"/>
    <cellStyle name="style1490734131388" xfId="24746" xr:uid="{00000000-0005-0000-0000-0000E65A0000}"/>
    <cellStyle name="style1490734131498" xfId="24747" xr:uid="{00000000-0005-0000-0000-0000E75A0000}"/>
    <cellStyle name="style1490734131607" xfId="24748" xr:uid="{00000000-0005-0000-0000-0000E85A0000}"/>
    <cellStyle name="style1490734131716" xfId="24749" xr:uid="{00000000-0005-0000-0000-0000E95A0000}"/>
    <cellStyle name="style1490734131827" xfId="24750" xr:uid="{00000000-0005-0000-0000-0000EA5A0000}"/>
    <cellStyle name="style1490734131937" xfId="24751" xr:uid="{00000000-0005-0000-0000-0000EB5A0000}"/>
    <cellStyle name="style1490734132046" xfId="24752" xr:uid="{00000000-0005-0000-0000-0000EC5A0000}"/>
    <cellStyle name="style1490734132187" xfId="24753" xr:uid="{00000000-0005-0000-0000-0000ED5A0000}"/>
    <cellStyle name="style1490734132296" xfId="24754" xr:uid="{00000000-0005-0000-0000-0000EE5A0000}"/>
    <cellStyle name="style1490734132405" xfId="24755" xr:uid="{00000000-0005-0000-0000-0000EF5A0000}"/>
    <cellStyle name="style1490734132499" xfId="24756" xr:uid="{00000000-0005-0000-0000-0000F05A0000}"/>
    <cellStyle name="style1490742603328" xfId="24757" xr:uid="{00000000-0005-0000-0000-0000F15A0000}"/>
    <cellStyle name="style1490742603453" xfId="24758" xr:uid="{00000000-0005-0000-0000-0000F25A0000}"/>
    <cellStyle name="style1490742603593" xfId="22989" xr:uid="{00000000-0005-0000-0000-0000F35A0000}"/>
    <cellStyle name="style1490742603734" xfId="23023" xr:uid="{00000000-0005-0000-0000-0000F45A0000}"/>
    <cellStyle name="style1490742603843" xfId="24759" xr:uid="{00000000-0005-0000-0000-0000F55A0000}"/>
    <cellStyle name="style1490742603984" xfId="22992" xr:uid="{00000000-0005-0000-0000-0000F65A0000}"/>
    <cellStyle name="style1490742604129" xfId="24760" xr:uid="{00000000-0005-0000-0000-0000F75A0000}"/>
    <cellStyle name="style1490742604250" xfId="22995" xr:uid="{00000000-0005-0000-0000-0000F85A0000}"/>
    <cellStyle name="style1490742604344" xfId="22998" xr:uid="{00000000-0005-0000-0000-0000F95A0000}"/>
    <cellStyle name="style1490742604500" xfId="23004" xr:uid="{00000000-0005-0000-0000-0000FA5A0000}"/>
    <cellStyle name="style1490742604656" xfId="23010" xr:uid="{00000000-0005-0000-0000-0000FB5A0000}"/>
    <cellStyle name="style1490742604767" xfId="22999" xr:uid="{00000000-0005-0000-0000-0000FC5A0000}"/>
    <cellStyle name="style1490742604845" xfId="23005" xr:uid="{00000000-0005-0000-0000-0000FD5A0000}"/>
    <cellStyle name="style1490742604955" xfId="23011" xr:uid="{00000000-0005-0000-0000-0000FE5A0000}"/>
    <cellStyle name="style1490742605064" xfId="23056" xr:uid="{00000000-0005-0000-0000-0000FF5A0000}"/>
    <cellStyle name="style1490742605205" xfId="23012" xr:uid="{00000000-0005-0000-0000-0000005B0000}"/>
    <cellStyle name="style1490742605345" xfId="23020" xr:uid="{00000000-0005-0000-0000-0000015B0000}"/>
    <cellStyle name="style1490742605470" xfId="23022" xr:uid="{00000000-0005-0000-0000-0000025B0000}"/>
    <cellStyle name="style1490742605564" xfId="24761" xr:uid="{00000000-0005-0000-0000-0000035B0000}"/>
    <cellStyle name="style1490742605690" xfId="24762" xr:uid="{00000000-0005-0000-0000-0000045B0000}"/>
    <cellStyle name="style1490742605830" xfId="23025" xr:uid="{00000000-0005-0000-0000-0000055B0000}"/>
    <cellStyle name="style1490742605971" xfId="23026" xr:uid="{00000000-0005-0000-0000-0000065B0000}"/>
    <cellStyle name="style1490742606096" xfId="23024" xr:uid="{00000000-0005-0000-0000-0000075B0000}"/>
    <cellStyle name="style1490742606222" xfId="23027" xr:uid="{00000000-0005-0000-0000-0000085B0000}"/>
    <cellStyle name="style1490742606347" xfId="23028" xr:uid="{00000000-0005-0000-0000-0000095B0000}"/>
    <cellStyle name="style1490742606472" xfId="23029" xr:uid="{00000000-0005-0000-0000-00000A5B0000}"/>
    <cellStyle name="style1490742606628" xfId="24763" xr:uid="{00000000-0005-0000-0000-00000B5B0000}"/>
    <cellStyle name="style1490742606739" xfId="23030" xr:uid="{00000000-0005-0000-0000-00000C5B0000}"/>
    <cellStyle name="style1490742606848" xfId="23031" xr:uid="{00000000-0005-0000-0000-00000D5B0000}"/>
    <cellStyle name="style1490742606958" xfId="23032" xr:uid="{00000000-0005-0000-0000-00000E5B0000}"/>
    <cellStyle name="style1490742607083" xfId="23033" xr:uid="{00000000-0005-0000-0000-00000F5B0000}"/>
    <cellStyle name="style1490742607301" xfId="23057" xr:uid="{00000000-0005-0000-0000-0000105B0000}"/>
    <cellStyle name="style1490742607379" xfId="23058" xr:uid="{00000000-0005-0000-0000-0000115B0000}"/>
    <cellStyle name="style1490742657939" xfId="24764" xr:uid="{00000000-0005-0000-0000-0000125B0000}"/>
    <cellStyle name="style1490742658064" xfId="24765" xr:uid="{00000000-0005-0000-0000-0000135B0000}"/>
    <cellStyle name="style1490742658173" xfId="22990" xr:uid="{00000000-0005-0000-0000-0000145B0000}"/>
    <cellStyle name="style1490742658284" xfId="23034" xr:uid="{00000000-0005-0000-0000-0000155B0000}"/>
    <cellStyle name="style1490742658393" xfId="24766" xr:uid="{00000000-0005-0000-0000-0000165B0000}"/>
    <cellStyle name="style1490742658503" xfId="22993" xr:uid="{00000000-0005-0000-0000-0000175B0000}"/>
    <cellStyle name="style1490742658612" xfId="24767" xr:uid="{00000000-0005-0000-0000-0000185B0000}"/>
    <cellStyle name="style1490742658737" xfId="22996" xr:uid="{00000000-0005-0000-0000-0000195B0000}"/>
    <cellStyle name="style1490742658830" xfId="23000" xr:uid="{00000000-0005-0000-0000-00001A5B0000}"/>
    <cellStyle name="style1490742658940" xfId="23006" xr:uid="{00000000-0005-0000-0000-00001B5B0000}"/>
    <cellStyle name="style1490742659080" xfId="23013" xr:uid="{00000000-0005-0000-0000-00001C5B0000}"/>
    <cellStyle name="style1490742659190" xfId="23001" xr:uid="{00000000-0005-0000-0000-00001D5B0000}"/>
    <cellStyle name="style1490742659269" xfId="23007" xr:uid="{00000000-0005-0000-0000-00001E5B0000}"/>
    <cellStyle name="style1490742659379" xfId="23014" xr:uid="{00000000-0005-0000-0000-00001F5B0000}"/>
    <cellStyle name="style1490742659488" xfId="23059" xr:uid="{00000000-0005-0000-0000-0000205B0000}"/>
    <cellStyle name="style1490742659582" xfId="23017" xr:uid="{00000000-0005-0000-0000-0000215B0000}"/>
    <cellStyle name="style1490742659729" xfId="23021" xr:uid="{00000000-0005-0000-0000-0000225B0000}"/>
    <cellStyle name="style1490742659817" xfId="24768" xr:uid="{00000000-0005-0000-0000-0000235B0000}"/>
    <cellStyle name="style1490742659942" xfId="24769" xr:uid="{00000000-0005-0000-0000-0000245B0000}"/>
    <cellStyle name="style1490742660051" xfId="23036" xr:uid="{00000000-0005-0000-0000-0000255B0000}"/>
    <cellStyle name="style1490742660176" xfId="23037" xr:uid="{00000000-0005-0000-0000-0000265B0000}"/>
    <cellStyle name="style1490742660287" xfId="23035" xr:uid="{00000000-0005-0000-0000-0000275B0000}"/>
    <cellStyle name="style1490742660396" xfId="23042" xr:uid="{00000000-0005-0000-0000-0000285B0000}"/>
    <cellStyle name="style1490742660506" xfId="23043" xr:uid="{00000000-0005-0000-0000-0000295B0000}"/>
    <cellStyle name="style1490742660631" xfId="23044" xr:uid="{00000000-0005-0000-0000-00002A5B0000}"/>
    <cellStyle name="style1490742660725" xfId="24770" xr:uid="{00000000-0005-0000-0000-00002B5B0000}"/>
    <cellStyle name="style1490742660865" xfId="23048" xr:uid="{00000000-0005-0000-0000-00002C5B0000}"/>
    <cellStyle name="style1490742660958" xfId="23049" xr:uid="{00000000-0005-0000-0000-00002D5B0000}"/>
    <cellStyle name="style1490742661068" xfId="23050" xr:uid="{00000000-0005-0000-0000-00002E5B0000}"/>
    <cellStyle name="style1490742661161" xfId="23051" xr:uid="{00000000-0005-0000-0000-00002F5B0000}"/>
    <cellStyle name="style1490742661366" xfId="23060" xr:uid="{00000000-0005-0000-0000-0000305B0000}"/>
    <cellStyle name="style1490742661460" xfId="23063" xr:uid="{00000000-0005-0000-0000-0000315B0000}"/>
    <cellStyle name="style1490742711017" xfId="24771" xr:uid="{00000000-0005-0000-0000-0000325B0000}"/>
    <cellStyle name="style1490742711111" xfId="24772" xr:uid="{00000000-0005-0000-0000-0000335B0000}"/>
    <cellStyle name="style1490742711205" xfId="22991" xr:uid="{00000000-0005-0000-0000-0000345B0000}"/>
    <cellStyle name="style1490742711299" xfId="23038" xr:uid="{00000000-0005-0000-0000-0000355B0000}"/>
    <cellStyle name="style1490742711392" xfId="24773" xr:uid="{00000000-0005-0000-0000-0000365B0000}"/>
    <cellStyle name="style1490742711486" xfId="22994" xr:uid="{00000000-0005-0000-0000-0000375B0000}"/>
    <cellStyle name="style1490742711580" xfId="24774" xr:uid="{00000000-0005-0000-0000-0000385B0000}"/>
    <cellStyle name="style1490742711674" xfId="22997" xr:uid="{00000000-0005-0000-0000-0000395B0000}"/>
    <cellStyle name="style1490742711752" xfId="23002" xr:uid="{00000000-0005-0000-0000-00003A5B0000}"/>
    <cellStyle name="style1490742711846" xfId="23008" xr:uid="{00000000-0005-0000-0000-00003B5B0000}"/>
    <cellStyle name="style1490742711971" xfId="23015" xr:uid="{00000000-0005-0000-0000-00003C5B0000}"/>
    <cellStyle name="style1490742712049" xfId="23003" xr:uid="{00000000-0005-0000-0000-00003D5B0000}"/>
    <cellStyle name="style1490742712127" xfId="23009" xr:uid="{00000000-0005-0000-0000-00003E5B0000}"/>
    <cellStyle name="style1490742712221" xfId="23016" xr:uid="{00000000-0005-0000-0000-00003F5B0000}"/>
    <cellStyle name="style1490742712316" xfId="23061" xr:uid="{00000000-0005-0000-0000-0000405B0000}"/>
    <cellStyle name="style1490742712409" xfId="23018" xr:uid="{00000000-0005-0000-0000-0000415B0000}"/>
    <cellStyle name="style1490742712519" xfId="23019" xr:uid="{00000000-0005-0000-0000-0000425B0000}"/>
    <cellStyle name="style1490742712612" xfId="24775" xr:uid="{00000000-0005-0000-0000-0000435B0000}"/>
    <cellStyle name="style1490742712706" xfId="24776" xr:uid="{00000000-0005-0000-0000-0000445B0000}"/>
    <cellStyle name="style1490742712800" xfId="23040" xr:uid="{00000000-0005-0000-0000-0000455B0000}"/>
    <cellStyle name="style1490742712894" xfId="23041" xr:uid="{00000000-0005-0000-0000-0000465B0000}"/>
    <cellStyle name="style1490742712972" xfId="23039" xr:uid="{00000000-0005-0000-0000-0000475B0000}"/>
    <cellStyle name="style1490742713066" xfId="23045" xr:uid="{00000000-0005-0000-0000-0000485B0000}"/>
    <cellStyle name="style1490742713160" xfId="23046" xr:uid="{00000000-0005-0000-0000-0000495B0000}"/>
    <cellStyle name="style1490742713259" xfId="23047" xr:uid="{00000000-0005-0000-0000-00004A5B0000}"/>
    <cellStyle name="style1490742713348" xfId="24777" xr:uid="{00000000-0005-0000-0000-00004B5B0000}"/>
    <cellStyle name="style1490742713426" xfId="23052" xr:uid="{00000000-0005-0000-0000-00004C5B0000}"/>
    <cellStyle name="style1490742713505" xfId="23053" xr:uid="{00000000-0005-0000-0000-00004D5B0000}"/>
    <cellStyle name="style1490742713598" xfId="23054" xr:uid="{00000000-0005-0000-0000-00004E5B0000}"/>
    <cellStyle name="style1490742713692" xfId="23055" xr:uid="{00000000-0005-0000-0000-00004F5B0000}"/>
    <cellStyle name="style1490742713848" xfId="23062" xr:uid="{00000000-0005-0000-0000-0000505B0000}"/>
    <cellStyle name="style1490742713926" xfId="23064" xr:uid="{00000000-0005-0000-0000-0000515B0000}"/>
    <cellStyle name="style1490742755908" xfId="22730" xr:uid="{00000000-0005-0000-0000-0000525B0000}"/>
    <cellStyle name="style1490742756031" xfId="22731" xr:uid="{00000000-0005-0000-0000-0000535B0000}"/>
    <cellStyle name="style1490742756112" xfId="22736" xr:uid="{00000000-0005-0000-0000-0000545B0000}"/>
    <cellStyle name="style1490742756222" xfId="22737" xr:uid="{00000000-0005-0000-0000-0000555B0000}"/>
    <cellStyle name="style1490742756331" xfId="24778" xr:uid="{00000000-0005-0000-0000-0000565B0000}"/>
    <cellStyle name="style1490742756409" xfId="22733" xr:uid="{00000000-0005-0000-0000-0000575B0000}"/>
    <cellStyle name="style1490742756514" xfId="22734" xr:uid="{00000000-0005-0000-0000-0000585B0000}"/>
    <cellStyle name="style1490742756612" xfId="22732" xr:uid="{00000000-0005-0000-0000-0000595B0000}"/>
    <cellStyle name="style1490742756705" xfId="22735" xr:uid="{00000000-0005-0000-0000-00005A5B0000}"/>
    <cellStyle name="style1490742756799" xfId="22738" xr:uid="{00000000-0005-0000-0000-00005B5B0000}"/>
    <cellStyle name="style1490742756893" xfId="22739" xr:uid="{00000000-0005-0000-0000-00005C5B0000}"/>
    <cellStyle name="style1490742756987" xfId="22740" xr:uid="{00000000-0005-0000-0000-00005D5B0000}"/>
    <cellStyle name="style1490742757097" xfId="22741" xr:uid="{00000000-0005-0000-0000-00005E5B0000}"/>
    <cellStyle name="style1490742757175" xfId="22742" xr:uid="{00000000-0005-0000-0000-00005F5B0000}"/>
    <cellStyle name="style1490742757300" xfId="22748" xr:uid="{00000000-0005-0000-0000-0000605B0000}"/>
    <cellStyle name="style1490742757410" xfId="22743" xr:uid="{00000000-0005-0000-0000-0000615B0000}"/>
    <cellStyle name="style1490742757504" xfId="22749" xr:uid="{00000000-0005-0000-0000-0000625B0000}"/>
    <cellStyle name="style1490742757629" xfId="22754" xr:uid="{00000000-0005-0000-0000-0000635B0000}"/>
    <cellStyle name="style1490742757722" xfId="22755" xr:uid="{00000000-0005-0000-0000-0000645B0000}"/>
    <cellStyle name="style1490742757832" xfId="22744" xr:uid="{00000000-0005-0000-0000-0000655B0000}"/>
    <cellStyle name="style1490742757941" xfId="22745" xr:uid="{00000000-0005-0000-0000-0000665B0000}"/>
    <cellStyle name="style1490742758050" xfId="22746" xr:uid="{00000000-0005-0000-0000-0000675B0000}"/>
    <cellStyle name="style1490742758159" xfId="22747" xr:uid="{00000000-0005-0000-0000-0000685B0000}"/>
    <cellStyle name="style1490742758269" xfId="22750" xr:uid="{00000000-0005-0000-0000-0000695B0000}"/>
    <cellStyle name="style1490742758378" xfId="22751" xr:uid="{00000000-0005-0000-0000-00006A5B0000}"/>
    <cellStyle name="style1490742758503" xfId="22752" xr:uid="{00000000-0005-0000-0000-00006B5B0000}"/>
    <cellStyle name="style1490742758629" xfId="22753" xr:uid="{00000000-0005-0000-0000-00006C5B0000}"/>
    <cellStyle name="style1490742758754" xfId="22756" xr:uid="{00000000-0005-0000-0000-00006D5B0000}"/>
    <cellStyle name="style1490742758864" xfId="22757" xr:uid="{00000000-0005-0000-0000-00006E5B0000}"/>
    <cellStyle name="style1490742758973" xfId="22758" xr:uid="{00000000-0005-0000-0000-00006F5B0000}"/>
    <cellStyle name="style1490742759098" xfId="22759" xr:uid="{00000000-0005-0000-0000-0000705B0000}"/>
    <cellStyle name="style1490742800469" xfId="22760" xr:uid="{00000000-0005-0000-0000-0000715B0000}"/>
    <cellStyle name="style1490742800579" xfId="22761" xr:uid="{00000000-0005-0000-0000-0000725B0000}"/>
    <cellStyle name="style1490742800672" xfId="22766" xr:uid="{00000000-0005-0000-0000-0000735B0000}"/>
    <cellStyle name="style1490742800776" xfId="22767" xr:uid="{00000000-0005-0000-0000-0000745B0000}"/>
    <cellStyle name="style1490742800861" xfId="24779" xr:uid="{00000000-0005-0000-0000-0000755B0000}"/>
    <cellStyle name="style1490742800955" xfId="22763" xr:uid="{00000000-0005-0000-0000-0000765B0000}"/>
    <cellStyle name="style1490742801049" xfId="22764" xr:uid="{00000000-0005-0000-0000-0000775B0000}"/>
    <cellStyle name="style1490742801127" xfId="22762" xr:uid="{00000000-0005-0000-0000-0000785B0000}"/>
    <cellStyle name="style1490742801220" xfId="22765" xr:uid="{00000000-0005-0000-0000-0000795B0000}"/>
    <cellStyle name="style1490742801315" xfId="22768" xr:uid="{00000000-0005-0000-0000-00007A5B0000}"/>
    <cellStyle name="style1490742801408" xfId="22769" xr:uid="{00000000-0005-0000-0000-00007B5B0000}"/>
    <cellStyle name="style1490742801502" xfId="22770" xr:uid="{00000000-0005-0000-0000-00007C5B0000}"/>
    <cellStyle name="style1490742801596" xfId="22771" xr:uid="{00000000-0005-0000-0000-00007D5B0000}"/>
    <cellStyle name="style1490742801690" xfId="22772" xr:uid="{00000000-0005-0000-0000-00007E5B0000}"/>
    <cellStyle name="style1490742801806" xfId="22778" xr:uid="{00000000-0005-0000-0000-00007F5B0000}"/>
    <cellStyle name="style1490742801893" xfId="22773" xr:uid="{00000000-0005-0000-0000-0000805B0000}"/>
    <cellStyle name="style1490742801987" xfId="22779" xr:uid="{00000000-0005-0000-0000-0000815B0000}"/>
    <cellStyle name="style1490742802065" xfId="22784" xr:uid="{00000000-0005-0000-0000-0000825B0000}"/>
    <cellStyle name="style1490742802159" xfId="22785" xr:uid="{00000000-0005-0000-0000-0000835B0000}"/>
    <cellStyle name="style1490742802252" xfId="22774" xr:uid="{00000000-0005-0000-0000-0000845B0000}"/>
    <cellStyle name="style1490742802347" xfId="22775" xr:uid="{00000000-0005-0000-0000-0000855B0000}"/>
    <cellStyle name="style1490742802441" xfId="22776" xr:uid="{00000000-0005-0000-0000-0000865B0000}"/>
    <cellStyle name="style1490742802535" xfId="22777" xr:uid="{00000000-0005-0000-0000-0000875B0000}"/>
    <cellStyle name="style1490742802629" xfId="22780" xr:uid="{00000000-0005-0000-0000-0000885B0000}"/>
    <cellStyle name="style1490742802707" xfId="22781" xr:uid="{00000000-0005-0000-0000-0000895B0000}"/>
    <cellStyle name="style1490742802814" xfId="22782" xr:uid="{00000000-0005-0000-0000-00008A5B0000}"/>
    <cellStyle name="style1490742802895" xfId="22783" xr:uid="{00000000-0005-0000-0000-00008B5B0000}"/>
    <cellStyle name="style1490742803051" xfId="22786" xr:uid="{00000000-0005-0000-0000-00008C5B0000}"/>
    <cellStyle name="style1490742803145" xfId="22787" xr:uid="{00000000-0005-0000-0000-00008D5B0000}"/>
    <cellStyle name="style1490742803238" xfId="22788" xr:uid="{00000000-0005-0000-0000-00008E5B0000}"/>
    <cellStyle name="style1490742803336" xfId="22789" xr:uid="{00000000-0005-0000-0000-00008F5B0000}"/>
    <cellStyle name="style1490742803443" xfId="22790" xr:uid="{00000000-0005-0000-0000-0000905B0000}"/>
    <cellStyle name="style1490742803521" xfId="22791" xr:uid="{00000000-0005-0000-0000-0000915B0000}"/>
    <cellStyle name="style1490742803599" xfId="22792" xr:uid="{00000000-0005-0000-0000-0000925B0000}"/>
    <cellStyle name="style1490742803677" xfId="22793" xr:uid="{00000000-0005-0000-0000-0000935B0000}"/>
    <cellStyle name="style1490742803755" xfId="22794" xr:uid="{00000000-0005-0000-0000-0000945B0000}"/>
    <cellStyle name="style1490742803844" xfId="22795" xr:uid="{00000000-0005-0000-0000-0000955B0000}"/>
    <cellStyle name="style1490742803911" xfId="22796" xr:uid="{00000000-0005-0000-0000-0000965B0000}"/>
    <cellStyle name="style1490742803989" xfId="22797" xr:uid="{00000000-0005-0000-0000-0000975B0000}"/>
    <cellStyle name="style1490742804145" xfId="22798" xr:uid="{00000000-0005-0000-0000-0000985B0000}"/>
    <cellStyle name="style1490742804223" xfId="22799" xr:uid="{00000000-0005-0000-0000-0000995B0000}"/>
    <cellStyle name="style1490742804301" xfId="22800" xr:uid="{00000000-0005-0000-0000-00009A5B0000}"/>
    <cellStyle name="style1490742804396" xfId="22801" xr:uid="{00000000-0005-0000-0000-00009B5B0000}"/>
    <cellStyle name="style1490742845794" xfId="22802" xr:uid="{00000000-0005-0000-0000-00009C5B0000}"/>
    <cellStyle name="style1490742845919" xfId="22803" xr:uid="{00000000-0005-0000-0000-00009D5B0000}"/>
    <cellStyle name="style1490742846044" xfId="22808" xr:uid="{00000000-0005-0000-0000-00009E5B0000}"/>
    <cellStyle name="style1490742846138" xfId="22809" xr:uid="{00000000-0005-0000-0000-00009F5B0000}"/>
    <cellStyle name="style1490742846247" xfId="24780" xr:uid="{00000000-0005-0000-0000-0000A05B0000}"/>
    <cellStyle name="style1490742846356" xfId="22805" xr:uid="{00000000-0005-0000-0000-0000A15B0000}"/>
    <cellStyle name="style1490742846466" xfId="22806" xr:uid="{00000000-0005-0000-0000-0000A25B0000}"/>
    <cellStyle name="style1490742846592" xfId="22804" xr:uid="{00000000-0005-0000-0000-0000A35B0000}"/>
    <cellStyle name="style1490742846701" xfId="22807" xr:uid="{00000000-0005-0000-0000-0000A45B0000}"/>
    <cellStyle name="style1490742846811" xfId="22810" xr:uid="{00000000-0005-0000-0000-0000A55B0000}"/>
    <cellStyle name="style1490742846936" xfId="22811" xr:uid="{00000000-0005-0000-0000-0000A65B0000}"/>
    <cellStyle name="style1490742847045" xfId="22812" xr:uid="{00000000-0005-0000-0000-0000A75B0000}"/>
    <cellStyle name="style1490742847170" xfId="22813" xr:uid="{00000000-0005-0000-0000-0000A85B0000}"/>
    <cellStyle name="style1490742847264" xfId="22814" xr:uid="{00000000-0005-0000-0000-0000A95B0000}"/>
    <cellStyle name="style1490742847389" xfId="22820" xr:uid="{00000000-0005-0000-0000-0000AA5B0000}"/>
    <cellStyle name="style1490742847506" xfId="22815" xr:uid="{00000000-0005-0000-0000-0000AB5B0000}"/>
    <cellStyle name="style1490742847608" xfId="22821" xr:uid="{00000000-0005-0000-0000-0000AC5B0000}"/>
    <cellStyle name="style1490742847717" xfId="22826" xr:uid="{00000000-0005-0000-0000-0000AD5B0000}"/>
    <cellStyle name="style1490742847811" xfId="22827" xr:uid="{00000000-0005-0000-0000-0000AE5B0000}"/>
    <cellStyle name="style1490742847905" xfId="22816" xr:uid="{00000000-0005-0000-0000-0000AF5B0000}"/>
    <cellStyle name="style1490742848013" xfId="22817" xr:uid="{00000000-0005-0000-0000-0000B05B0000}"/>
    <cellStyle name="style1490742848093" xfId="22818" xr:uid="{00000000-0005-0000-0000-0000B15B0000}"/>
    <cellStyle name="style1490742848186" xfId="22819" xr:uid="{00000000-0005-0000-0000-0000B25B0000}"/>
    <cellStyle name="style1490742848280" xfId="22822" xr:uid="{00000000-0005-0000-0000-0000B35B0000}"/>
    <cellStyle name="style1490742848374" xfId="22823" xr:uid="{00000000-0005-0000-0000-0000B45B0000}"/>
    <cellStyle name="style1490742848468" xfId="22824" xr:uid="{00000000-0005-0000-0000-0000B55B0000}"/>
    <cellStyle name="style1490742848563" xfId="22825" xr:uid="{00000000-0005-0000-0000-0000B65B0000}"/>
    <cellStyle name="style1490742848672" xfId="22828" xr:uid="{00000000-0005-0000-0000-0000B75B0000}"/>
    <cellStyle name="style1490742848766" xfId="22829" xr:uid="{00000000-0005-0000-0000-0000B85B0000}"/>
    <cellStyle name="style1490742848860" xfId="22830" xr:uid="{00000000-0005-0000-0000-0000B95B0000}"/>
    <cellStyle name="style1490742848953" xfId="22831" xr:uid="{00000000-0005-0000-0000-0000BA5B0000}"/>
    <cellStyle name="style1490742889997" xfId="22832" xr:uid="{00000000-0005-0000-0000-0000BB5B0000}"/>
    <cellStyle name="style1490742890106" xfId="22833" xr:uid="{00000000-0005-0000-0000-0000BC5B0000}"/>
    <cellStyle name="style1490742890184" xfId="22838" xr:uid="{00000000-0005-0000-0000-0000BD5B0000}"/>
    <cellStyle name="style1490742890293" xfId="22839" xr:uid="{00000000-0005-0000-0000-0000BE5B0000}"/>
    <cellStyle name="style1490742890386" xfId="24781" xr:uid="{00000000-0005-0000-0000-0000BF5B0000}"/>
    <cellStyle name="style1490742890465" xfId="22835" xr:uid="{00000000-0005-0000-0000-0000C05B0000}"/>
    <cellStyle name="style1490742890558" xfId="22836" xr:uid="{00000000-0005-0000-0000-0000C15B0000}"/>
    <cellStyle name="style1490742890652" xfId="22834" xr:uid="{00000000-0005-0000-0000-0000C25B0000}"/>
    <cellStyle name="style1490742890754" xfId="22837" xr:uid="{00000000-0005-0000-0000-0000C35B0000}"/>
    <cellStyle name="style1490742890841" xfId="22840" xr:uid="{00000000-0005-0000-0000-0000C45B0000}"/>
    <cellStyle name="style1490742890919" xfId="22841" xr:uid="{00000000-0005-0000-0000-0000C55B0000}"/>
    <cellStyle name="style1490742891012" xfId="22842" xr:uid="{00000000-0005-0000-0000-0000C65B0000}"/>
    <cellStyle name="style1490742891106" xfId="22843" xr:uid="{00000000-0005-0000-0000-0000C75B0000}"/>
    <cellStyle name="style1490742891200" xfId="22844" xr:uid="{00000000-0005-0000-0000-0000C85B0000}"/>
    <cellStyle name="style1490742891311" xfId="22850" xr:uid="{00000000-0005-0000-0000-0000C95B0000}"/>
    <cellStyle name="style1490742891404" xfId="22845" xr:uid="{00000000-0005-0000-0000-0000CA5B0000}"/>
    <cellStyle name="style1490742891483" xfId="22851" xr:uid="{00000000-0005-0000-0000-0000CB5B0000}"/>
    <cellStyle name="style1490742891592" xfId="22856" xr:uid="{00000000-0005-0000-0000-0000CC5B0000}"/>
    <cellStyle name="style1490742891670" xfId="22857" xr:uid="{00000000-0005-0000-0000-0000CD5B0000}"/>
    <cellStyle name="style1490742891776" xfId="22846" xr:uid="{00000000-0005-0000-0000-0000CE5B0000}"/>
    <cellStyle name="style1490742891858" xfId="22847" xr:uid="{00000000-0005-0000-0000-0000CF5B0000}"/>
    <cellStyle name="style1490742891952" xfId="22848" xr:uid="{00000000-0005-0000-0000-0000D05B0000}"/>
    <cellStyle name="style1490742892046" xfId="22849" xr:uid="{00000000-0005-0000-0000-0000D15B0000}"/>
    <cellStyle name="style1490742892139" xfId="22852" xr:uid="{00000000-0005-0000-0000-0000D25B0000}"/>
    <cellStyle name="style1490742892233" xfId="22853" xr:uid="{00000000-0005-0000-0000-0000D35B0000}"/>
    <cellStyle name="style1490742892327" xfId="22854" xr:uid="{00000000-0005-0000-0000-0000D45B0000}"/>
    <cellStyle name="style1490742892421" xfId="22855" xr:uid="{00000000-0005-0000-0000-0000D55B0000}"/>
    <cellStyle name="style1490742892577" xfId="22858" xr:uid="{00000000-0005-0000-0000-0000D65B0000}"/>
    <cellStyle name="style1490742892671" xfId="22859" xr:uid="{00000000-0005-0000-0000-0000D75B0000}"/>
    <cellStyle name="style1490742892749" xfId="22860" xr:uid="{00000000-0005-0000-0000-0000D85B0000}"/>
    <cellStyle name="style1490742892844" xfId="22861" xr:uid="{00000000-0005-0000-0000-0000D95B0000}"/>
    <cellStyle name="style1490742892969" xfId="22862" xr:uid="{00000000-0005-0000-0000-0000DA5B0000}"/>
    <cellStyle name="style1490742893032" xfId="22863" xr:uid="{00000000-0005-0000-0000-0000DB5B0000}"/>
    <cellStyle name="style1490742893110" xfId="22864" xr:uid="{00000000-0005-0000-0000-0000DC5B0000}"/>
    <cellStyle name="style1490742893188" xfId="22865" xr:uid="{00000000-0005-0000-0000-0000DD5B0000}"/>
    <cellStyle name="style1490742893266" xfId="22866" xr:uid="{00000000-0005-0000-0000-0000DE5B0000}"/>
    <cellStyle name="style1490742893344" xfId="22867" xr:uid="{00000000-0005-0000-0000-0000DF5B0000}"/>
    <cellStyle name="style1490742893422" xfId="22868" xr:uid="{00000000-0005-0000-0000-0000E05B0000}"/>
    <cellStyle name="style1490742893501" xfId="22869" xr:uid="{00000000-0005-0000-0000-0000E15B0000}"/>
    <cellStyle name="style1490742893641" xfId="22870" xr:uid="{00000000-0005-0000-0000-0000E25B0000}"/>
    <cellStyle name="style1490742893719" xfId="22871" xr:uid="{00000000-0005-0000-0000-0000E35B0000}"/>
    <cellStyle name="style1490742893810" xfId="22872" xr:uid="{00000000-0005-0000-0000-0000E45B0000}"/>
    <cellStyle name="style1490742893875" xfId="22873" xr:uid="{00000000-0005-0000-0000-0000E55B0000}"/>
    <cellStyle name="style1490742936825" xfId="22874" xr:uid="{00000000-0005-0000-0000-0000E65B0000}"/>
    <cellStyle name="style1490742936934" xfId="22875" xr:uid="{00000000-0005-0000-0000-0000E75B0000}"/>
    <cellStyle name="style1490742937038" xfId="22880" xr:uid="{00000000-0005-0000-0000-0000E85B0000}"/>
    <cellStyle name="style1490742937121" xfId="22881" xr:uid="{00000000-0005-0000-0000-0000E95B0000}"/>
    <cellStyle name="style1490742937230" xfId="24782" xr:uid="{00000000-0005-0000-0000-0000EA5B0000}"/>
    <cellStyle name="style1490742937324" xfId="22877" xr:uid="{00000000-0005-0000-0000-0000EB5B0000}"/>
    <cellStyle name="style1490742937418" xfId="22878" xr:uid="{00000000-0005-0000-0000-0000EC5B0000}"/>
    <cellStyle name="style1490742937541" xfId="22876" xr:uid="{00000000-0005-0000-0000-0000ED5B0000}"/>
    <cellStyle name="style1490742937669" xfId="22879" xr:uid="{00000000-0005-0000-0000-0000EE5B0000}"/>
    <cellStyle name="style1490742937794" xfId="22882" xr:uid="{00000000-0005-0000-0000-0000EF5B0000}"/>
    <cellStyle name="style1490742937950" xfId="22883" xr:uid="{00000000-0005-0000-0000-0000F05B0000}"/>
    <cellStyle name="style1490742938091" xfId="22884" xr:uid="{00000000-0005-0000-0000-0000F15B0000}"/>
    <cellStyle name="style1490742938216" xfId="22885" xr:uid="{00000000-0005-0000-0000-0000F25B0000}"/>
    <cellStyle name="style1490742938310" xfId="22886" xr:uid="{00000000-0005-0000-0000-0000F35B0000}"/>
    <cellStyle name="style1490742938513" xfId="22892" xr:uid="{00000000-0005-0000-0000-0000F45B0000}"/>
    <cellStyle name="style1490742939108" xfId="22887" xr:uid="{00000000-0005-0000-0000-0000F55B0000}"/>
    <cellStyle name="style1490742939671" xfId="22893" xr:uid="{00000000-0005-0000-0000-0000F65B0000}"/>
    <cellStyle name="style1490742939921" xfId="22898" xr:uid="{00000000-0005-0000-0000-0000F75B0000}"/>
    <cellStyle name="style1490742940108" xfId="22899" xr:uid="{00000000-0005-0000-0000-0000F85B0000}"/>
    <cellStyle name="style1490742940202" xfId="22888" xr:uid="{00000000-0005-0000-0000-0000F95B0000}"/>
    <cellStyle name="style1490742940327" xfId="22889" xr:uid="{00000000-0005-0000-0000-0000FA5B0000}"/>
    <cellStyle name="style1490742940421" xfId="22890" xr:uid="{00000000-0005-0000-0000-0000FB5B0000}"/>
    <cellStyle name="style1490742940589" xfId="22891" xr:uid="{00000000-0005-0000-0000-0000FC5B0000}"/>
    <cellStyle name="style1490742940953" xfId="22894" xr:uid="{00000000-0005-0000-0000-0000FD5B0000}"/>
    <cellStyle name="style1490742941031" xfId="22895" xr:uid="{00000000-0005-0000-0000-0000FE5B0000}"/>
    <cellStyle name="style1490742941141" xfId="22896" xr:uid="{00000000-0005-0000-0000-0000FF5B0000}"/>
    <cellStyle name="style1490742941235" xfId="22897" xr:uid="{00000000-0005-0000-0000-0000005C0000}"/>
    <cellStyle name="style1490742941407" xfId="22900" xr:uid="{00000000-0005-0000-0000-0000015C0000}"/>
    <cellStyle name="style1490742941501" xfId="22901" xr:uid="{00000000-0005-0000-0000-0000025C0000}"/>
    <cellStyle name="style1490742941603" xfId="22902" xr:uid="{00000000-0005-0000-0000-0000035C0000}"/>
    <cellStyle name="style1490742941689" xfId="22903" xr:uid="{00000000-0005-0000-0000-0000045C0000}"/>
    <cellStyle name="style1490742941799" xfId="22908" xr:uid="{00000000-0005-0000-0000-0000055C0000}"/>
    <cellStyle name="style1490742941892" xfId="22909" xr:uid="{00000000-0005-0000-0000-0000065C0000}"/>
    <cellStyle name="style1490742941971" xfId="22910" xr:uid="{00000000-0005-0000-0000-0000075C0000}"/>
    <cellStyle name="style1490742942049" xfId="22911" xr:uid="{00000000-0005-0000-0000-0000085C0000}"/>
    <cellStyle name="style1490742942142" xfId="22912" xr:uid="{00000000-0005-0000-0000-0000095C0000}"/>
    <cellStyle name="style1490742942220" xfId="22913" xr:uid="{00000000-0005-0000-0000-00000A5C0000}"/>
    <cellStyle name="style1490742942298" xfId="22914" xr:uid="{00000000-0005-0000-0000-00000B5C0000}"/>
    <cellStyle name="style1490742942376" xfId="22915" xr:uid="{00000000-0005-0000-0000-00000C5C0000}"/>
    <cellStyle name="style1490742942470" xfId="22916" xr:uid="{00000000-0005-0000-0000-00000D5C0000}"/>
    <cellStyle name="style1490742942548" xfId="22917" xr:uid="{00000000-0005-0000-0000-00000E5C0000}"/>
    <cellStyle name="style1490742942643" xfId="22918" xr:uid="{00000000-0005-0000-0000-00000F5C0000}"/>
    <cellStyle name="style1490742942721" xfId="22919" xr:uid="{00000000-0005-0000-0000-0000105C0000}"/>
    <cellStyle name="style1490742984357" xfId="24783" xr:uid="{00000000-0005-0000-0000-0000115C0000}"/>
    <cellStyle name="style1490742984466" xfId="22921" xr:uid="{00000000-0005-0000-0000-0000125C0000}"/>
    <cellStyle name="style1490742984560" xfId="22922" xr:uid="{00000000-0005-0000-0000-0000135C0000}"/>
    <cellStyle name="style1490742984669" xfId="22920" xr:uid="{00000000-0005-0000-0000-0000145C0000}"/>
    <cellStyle name="style1490742984770" xfId="22923" xr:uid="{00000000-0005-0000-0000-0000155C0000}"/>
    <cellStyle name="style1490742984872" xfId="22924" xr:uid="{00000000-0005-0000-0000-0000165C0000}"/>
    <cellStyle name="style1490742984981" xfId="22925" xr:uid="{00000000-0005-0000-0000-0000175C0000}"/>
    <cellStyle name="style1490742985090" xfId="22926" xr:uid="{00000000-0005-0000-0000-0000185C0000}"/>
    <cellStyle name="style1490742985184" xfId="22927" xr:uid="{00000000-0005-0000-0000-0000195C0000}"/>
    <cellStyle name="style1490742985293" xfId="22929" xr:uid="{00000000-0005-0000-0000-00001A5C0000}"/>
    <cellStyle name="style1490742985389" xfId="22930" xr:uid="{00000000-0005-0000-0000-00001B5C0000}"/>
    <cellStyle name="style1490742985482" xfId="22932" xr:uid="{00000000-0005-0000-0000-00001C5C0000}"/>
    <cellStyle name="style1490742985576" xfId="22933" xr:uid="{00000000-0005-0000-0000-00001D5C0000}"/>
    <cellStyle name="style1490742985670" xfId="22928" xr:uid="{00000000-0005-0000-0000-00001E5C0000}"/>
    <cellStyle name="style1490742985764" xfId="22931" xr:uid="{00000000-0005-0000-0000-00001F5C0000}"/>
    <cellStyle name="style1490742985857" xfId="22934" xr:uid="{00000000-0005-0000-0000-0000205C0000}"/>
    <cellStyle name="style1490742985951" xfId="24784" xr:uid="{00000000-0005-0000-0000-0000215C0000}"/>
    <cellStyle name="style1490742986061" xfId="22936" xr:uid="{00000000-0005-0000-0000-0000225C0000}"/>
    <cellStyle name="style1490742986170" xfId="22937" xr:uid="{00000000-0005-0000-0000-0000235C0000}"/>
    <cellStyle name="style1490742986279" xfId="22935" xr:uid="{00000000-0005-0000-0000-0000245C0000}"/>
    <cellStyle name="style1490743027526" xfId="24785" xr:uid="{00000000-0005-0000-0000-0000255C0000}"/>
    <cellStyle name="style1490743027621" xfId="22939" xr:uid="{00000000-0005-0000-0000-0000265C0000}"/>
    <cellStyle name="style1490743027714" xfId="22940" xr:uid="{00000000-0005-0000-0000-0000275C0000}"/>
    <cellStyle name="style1490743027808" xfId="22938" xr:uid="{00000000-0005-0000-0000-0000285C0000}"/>
    <cellStyle name="style1490743027902" xfId="22941" xr:uid="{00000000-0005-0000-0000-0000295C0000}"/>
    <cellStyle name="style1490743027980" xfId="22942" xr:uid="{00000000-0005-0000-0000-00002A5C0000}"/>
    <cellStyle name="style1490743028067" xfId="22947" xr:uid="{00000000-0005-0000-0000-00002B5C0000}"/>
    <cellStyle name="style1490743028152" xfId="22948" xr:uid="{00000000-0005-0000-0000-00002C5C0000}"/>
    <cellStyle name="style1490743028246" xfId="24786" xr:uid="{00000000-0005-0000-0000-00002D5C0000}"/>
    <cellStyle name="style1490743028339" xfId="22944" xr:uid="{00000000-0005-0000-0000-00002E5C0000}"/>
    <cellStyle name="style1490743028417" xfId="22945" xr:uid="{00000000-0005-0000-0000-00002F5C0000}"/>
    <cellStyle name="style1490743028527" xfId="22943" xr:uid="{00000000-0005-0000-0000-0000305C0000}"/>
    <cellStyle name="style1490743028622" xfId="22946" xr:uid="{00000000-0005-0000-0000-0000315C0000}"/>
    <cellStyle name="style1490743028716" xfId="22949" xr:uid="{00000000-0005-0000-0000-0000325C0000}"/>
    <cellStyle name="style1490743028794" xfId="22950" xr:uid="{00000000-0005-0000-0000-0000335C0000}"/>
    <cellStyle name="style1490743028888" xfId="22951" xr:uid="{00000000-0005-0000-0000-0000345C0000}"/>
    <cellStyle name="style1490743028981" xfId="22952" xr:uid="{00000000-0005-0000-0000-0000355C0000}"/>
    <cellStyle name="style1490743029086" xfId="22953" xr:uid="{00000000-0005-0000-0000-0000365C0000}"/>
    <cellStyle name="style1490743029185" xfId="22959" xr:uid="{00000000-0005-0000-0000-0000375C0000}"/>
    <cellStyle name="style1490743029263" xfId="22965" xr:uid="{00000000-0005-0000-0000-0000385C0000}"/>
    <cellStyle name="style1490743029357" xfId="22954" xr:uid="{00000000-0005-0000-0000-0000395C0000}"/>
    <cellStyle name="style1490743029450" xfId="22960" xr:uid="{00000000-0005-0000-0000-00003A5C0000}"/>
    <cellStyle name="style1490743029544" xfId="22966" xr:uid="{00000000-0005-0000-0000-00003B5C0000}"/>
    <cellStyle name="style1490743029638" xfId="22955" xr:uid="{00000000-0005-0000-0000-00003C5C0000}"/>
    <cellStyle name="style1490743029732" xfId="22956" xr:uid="{00000000-0005-0000-0000-00003D5C0000}"/>
    <cellStyle name="style1490743029826" xfId="22957" xr:uid="{00000000-0005-0000-0000-00003E5C0000}"/>
    <cellStyle name="style1490743029919" xfId="22958" xr:uid="{00000000-0005-0000-0000-00003F5C0000}"/>
    <cellStyle name="style1490743030013" xfId="22961" xr:uid="{00000000-0005-0000-0000-0000405C0000}"/>
    <cellStyle name="style1490743030107" xfId="22962" xr:uid="{00000000-0005-0000-0000-0000415C0000}"/>
    <cellStyle name="style1490743030186" xfId="22963" xr:uid="{00000000-0005-0000-0000-0000425C0000}"/>
    <cellStyle name="style1490743030280" xfId="22964" xr:uid="{00000000-0005-0000-0000-0000435C0000}"/>
    <cellStyle name="style1490743030389" xfId="22967" xr:uid="{00000000-0005-0000-0000-0000445C0000}"/>
    <cellStyle name="style1490743030483" xfId="22968" xr:uid="{00000000-0005-0000-0000-0000455C0000}"/>
    <cellStyle name="style1490743030577" xfId="22969" xr:uid="{00000000-0005-0000-0000-0000465C0000}"/>
    <cellStyle name="style1490743030671" xfId="22970" xr:uid="{00000000-0005-0000-0000-0000475C0000}"/>
    <cellStyle name="style1490743072009" xfId="24787" xr:uid="{00000000-0005-0000-0000-0000485C0000}"/>
    <cellStyle name="style1490743072118" xfId="22972" xr:uid="{00000000-0005-0000-0000-0000495C0000}"/>
    <cellStyle name="style1490743072212" xfId="22973" xr:uid="{00000000-0005-0000-0000-00004A5C0000}"/>
    <cellStyle name="style1490743072322" xfId="22971" xr:uid="{00000000-0005-0000-0000-00004B5C0000}"/>
    <cellStyle name="style1490743072415" xfId="22974" xr:uid="{00000000-0005-0000-0000-00004C5C0000}"/>
    <cellStyle name="style1490743072493" xfId="22979" xr:uid="{00000000-0005-0000-0000-00004D5C0000}"/>
    <cellStyle name="style1490743072587" xfId="24788" xr:uid="{00000000-0005-0000-0000-00004E5C0000}"/>
    <cellStyle name="style1490743072681" xfId="22976" xr:uid="{00000000-0005-0000-0000-00004F5C0000}"/>
    <cellStyle name="style1490743072775" xfId="22977" xr:uid="{00000000-0005-0000-0000-0000505C0000}"/>
    <cellStyle name="style1490743072869" xfId="22975" xr:uid="{00000000-0005-0000-0000-0000515C0000}"/>
    <cellStyle name="style1490743072963" xfId="22978" xr:uid="{00000000-0005-0000-0000-0000525C0000}"/>
    <cellStyle name="style1490743073041" xfId="22980" xr:uid="{00000000-0005-0000-0000-0000535C0000}"/>
    <cellStyle name="style1490743073134" xfId="22981" xr:uid="{00000000-0005-0000-0000-0000545C0000}"/>
    <cellStyle name="style1490743073228" xfId="22982" xr:uid="{00000000-0005-0000-0000-0000555C0000}"/>
    <cellStyle name="style1490743073332" xfId="22983" xr:uid="{00000000-0005-0000-0000-0000565C0000}"/>
    <cellStyle name="style1490743073417" xfId="22984" xr:uid="{00000000-0005-0000-0000-0000575C0000}"/>
    <cellStyle name="style1490743073511" xfId="22985" xr:uid="{00000000-0005-0000-0000-0000585C0000}"/>
    <cellStyle name="style1490743073604" xfId="22986" xr:uid="{00000000-0005-0000-0000-0000595C0000}"/>
    <cellStyle name="style1490743073698" xfId="22987" xr:uid="{00000000-0005-0000-0000-00005A5C0000}"/>
    <cellStyle name="style1490743073808" xfId="22988" xr:uid="{00000000-0005-0000-0000-00005B5C0000}"/>
    <cellStyle name="style1490745302857" xfId="28376" xr:uid="{00000000-0005-0000-0000-00005C5C0000}"/>
    <cellStyle name="style1490745302998" xfId="28377" xr:uid="{00000000-0005-0000-0000-00005D5C0000}"/>
    <cellStyle name="style1490745303123" xfId="28378" xr:uid="{00000000-0005-0000-0000-00005E5C0000}"/>
    <cellStyle name="style1490745303233" xfId="28379" xr:uid="{00000000-0005-0000-0000-00005F5C0000}"/>
    <cellStyle name="style1490745303373" xfId="28380" xr:uid="{00000000-0005-0000-0000-0000605C0000}"/>
    <cellStyle name="style1490745303509" xfId="28381" xr:uid="{00000000-0005-0000-0000-0000615C0000}"/>
    <cellStyle name="style1490745303641" xfId="28382" xr:uid="{00000000-0005-0000-0000-0000625C0000}"/>
    <cellStyle name="style1490745303766" xfId="28383" xr:uid="{00000000-0005-0000-0000-0000635C0000}"/>
    <cellStyle name="style1490745303844" xfId="28384" xr:uid="{00000000-0005-0000-0000-0000645C0000}"/>
    <cellStyle name="style1490745303994" xfId="28385" xr:uid="{00000000-0005-0000-0000-0000655C0000}"/>
    <cellStyle name="style1490745304140" xfId="28386" xr:uid="{00000000-0005-0000-0000-0000665C0000}"/>
    <cellStyle name="style1490745304249" xfId="28387" xr:uid="{00000000-0005-0000-0000-0000675C0000}"/>
    <cellStyle name="style1490745304327" xfId="28388" xr:uid="{00000000-0005-0000-0000-0000685C0000}"/>
    <cellStyle name="style1490745304452" xfId="28389" xr:uid="{00000000-0005-0000-0000-0000695C0000}"/>
    <cellStyle name="style1490745304548" xfId="28390" xr:uid="{00000000-0005-0000-0000-00006A5C0000}"/>
    <cellStyle name="style1490745304657" xfId="28391" xr:uid="{00000000-0005-0000-0000-00006B5C0000}"/>
    <cellStyle name="style1490745304766" xfId="28392" xr:uid="{00000000-0005-0000-0000-00006C5C0000}"/>
    <cellStyle name="style1490745304845" xfId="28393" xr:uid="{00000000-0005-0000-0000-00006D5C0000}"/>
    <cellStyle name="style1490745304938" xfId="28394" xr:uid="{00000000-0005-0000-0000-00006E5C0000}"/>
    <cellStyle name="style1490745305063" xfId="28395" xr:uid="{00000000-0005-0000-0000-00006F5C0000}"/>
    <cellStyle name="style1490745305188" xfId="28396" xr:uid="{00000000-0005-0000-0000-0000705C0000}"/>
    <cellStyle name="style1490745305328" xfId="28397" xr:uid="{00000000-0005-0000-0000-0000715C0000}"/>
    <cellStyle name="style1490745305438" xfId="28398" xr:uid="{00000000-0005-0000-0000-0000725C0000}"/>
    <cellStyle name="style1490745305564" xfId="28399" xr:uid="{00000000-0005-0000-0000-0000735C0000}"/>
    <cellStyle name="style1490745305767" xfId="28400" xr:uid="{00000000-0005-0000-0000-0000745C0000}"/>
    <cellStyle name="style1490745305877" xfId="28401" xr:uid="{00000000-0005-0000-0000-0000755C0000}"/>
    <cellStyle name="style1490745306027" xfId="28402" xr:uid="{00000000-0005-0000-0000-0000765C0000}"/>
    <cellStyle name="style1490745306144" xfId="28403" xr:uid="{00000000-0005-0000-0000-0000775C0000}"/>
    <cellStyle name="style1490745306237" xfId="28404" xr:uid="{00000000-0005-0000-0000-0000785C0000}"/>
    <cellStyle name="style1490745306347" xfId="28405" xr:uid="{00000000-0005-0000-0000-0000795C0000}"/>
    <cellStyle name="style1490745306503" xfId="28406" xr:uid="{00000000-0005-0000-0000-00007A5C0000}"/>
    <cellStyle name="style1490745306689" xfId="28407" xr:uid="{00000000-0005-0000-0000-00007B5C0000}"/>
    <cellStyle name="style1490745306783" xfId="28408" xr:uid="{00000000-0005-0000-0000-00007C5C0000}"/>
    <cellStyle name="style1490745353805" xfId="28409" xr:uid="{00000000-0005-0000-0000-00007D5C0000}"/>
    <cellStyle name="style1490745353928" xfId="28410" xr:uid="{00000000-0005-0000-0000-00007E5C0000}"/>
    <cellStyle name="style1490745354023" xfId="28411" xr:uid="{00000000-0005-0000-0000-00007F5C0000}"/>
    <cellStyle name="style1490745354133" xfId="28412" xr:uid="{00000000-0005-0000-0000-0000805C0000}"/>
    <cellStyle name="style1490745354242" xfId="28413" xr:uid="{00000000-0005-0000-0000-0000815C0000}"/>
    <cellStyle name="style1490745354352" xfId="28414" xr:uid="{00000000-0005-0000-0000-0000825C0000}"/>
    <cellStyle name="style1490745354463" xfId="28415" xr:uid="{00000000-0005-0000-0000-0000835C0000}"/>
    <cellStyle name="style1490745354556" xfId="28416" xr:uid="{00000000-0005-0000-0000-0000845C0000}"/>
    <cellStyle name="style1490745354650" xfId="28417" xr:uid="{00000000-0005-0000-0000-0000855C0000}"/>
    <cellStyle name="style1490745354759" xfId="28418" xr:uid="{00000000-0005-0000-0000-0000865C0000}"/>
    <cellStyle name="style1490745354884" xfId="28419" xr:uid="{00000000-0005-0000-0000-0000875C0000}"/>
    <cellStyle name="style1490745354993" xfId="28420" xr:uid="{00000000-0005-0000-0000-0000885C0000}"/>
    <cellStyle name="style1490745355087" xfId="28421" xr:uid="{00000000-0005-0000-0000-0000895C0000}"/>
    <cellStyle name="style1490745355196" xfId="28422" xr:uid="{00000000-0005-0000-0000-00008A5C0000}"/>
    <cellStyle name="style1490745355337" xfId="28423" xr:uid="{00000000-0005-0000-0000-00008B5C0000}"/>
    <cellStyle name="style1490745355479" xfId="28424" xr:uid="{00000000-0005-0000-0000-00008C5C0000}"/>
    <cellStyle name="style1490745355604" xfId="28425" xr:uid="{00000000-0005-0000-0000-00008D5C0000}"/>
    <cellStyle name="style1490745355698" xfId="28426" xr:uid="{00000000-0005-0000-0000-00008E5C0000}"/>
    <cellStyle name="style1490745355807" xfId="28427" xr:uid="{00000000-0005-0000-0000-00008F5C0000}"/>
    <cellStyle name="style1490745355916" xfId="28428" xr:uid="{00000000-0005-0000-0000-0000905C0000}"/>
    <cellStyle name="style1490745356010" xfId="28429" xr:uid="{00000000-0005-0000-0000-0000915C0000}"/>
    <cellStyle name="style1490745356119" xfId="28430" xr:uid="{00000000-0005-0000-0000-0000925C0000}"/>
    <cellStyle name="style1490745356213" xfId="28431" xr:uid="{00000000-0005-0000-0000-0000935C0000}"/>
    <cellStyle name="style1490745356322" xfId="28432" xr:uid="{00000000-0005-0000-0000-0000945C0000}"/>
    <cellStyle name="style1490745356432" xfId="28433" xr:uid="{00000000-0005-0000-0000-0000955C0000}"/>
    <cellStyle name="style1490745356543" xfId="28434" xr:uid="{00000000-0005-0000-0000-0000965C0000}"/>
    <cellStyle name="style1490745356636" xfId="28435" xr:uid="{00000000-0005-0000-0000-0000975C0000}"/>
    <cellStyle name="style1490745356730" xfId="28436" xr:uid="{00000000-0005-0000-0000-0000985C0000}"/>
    <cellStyle name="style1490745356824" xfId="28437" xr:uid="{00000000-0005-0000-0000-0000995C0000}"/>
    <cellStyle name="style1490745356954" xfId="28438" xr:uid="{00000000-0005-0000-0000-00009A5C0000}"/>
    <cellStyle name="style1490745357105" xfId="28439" xr:uid="{00000000-0005-0000-0000-00009B5C0000}"/>
    <cellStyle name="style1490745357214" xfId="28440" xr:uid="{00000000-0005-0000-0000-00009C5C0000}"/>
    <cellStyle name="style1490745404456" xfId="28441" xr:uid="{00000000-0005-0000-0000-00009D5C0000}"/>
    <cellStyle name="style1490745404565" xfId="28442" xr:uid="{00000000-0005-0000-0000-00009E5C0000}"/>
    <cellStyle name="style1490745404675" xfId="28443" xr:uid="{00000000-0005-0000-0000-00009F5C0000}"/>
    <cellStyle name="style1490745404800" xfId="28444" xr:uid="{00000000-0005-0000-0000-0000A05C0000}"/>
    <cellStyle name="style1490745404910" xfId="28445" xr:uid="{00000000-0005-0000-0000-0000A15C0000}"/>
    <cellStyle name="style1490745405004" xfId="28446" xr:uid="{00000000-0005-0000-0000-0000A25C0000}"/>
    <cellStyle name="style1490745405113" xfId="28447" xr:uid="{00000000-0005-0000-0000-0000A35C0000}"/>
    <cellStyle name="style1490745405223" xfId="28448" xr:uid="{00000000-0005-0000-0000-0000A45C0000}"/>
    <cellStyle name="style1490745405316" xfId="28449" xr:uid="{00000000-0005-0000-0000-0000A55C0000}"/>
    <cellStyle name="style1490745405442" xfId="28450" xr:uid="{00000000-0005-0000-0000-0000A65C0000}"/>
    <cellStyle name="style1490745405551" xfId="28451" xr:uid="{00000000-0005-0000-0000-0000A75C0000}"/>
    <cellStyle name="style1490745405661" xfId="28452" xr:uid="{00000000-0005-0000-0000-0000A85C0000}"/>
    <cellStyle name="style1490745405770" xfId="28453" xr:uid="{00000000-0005-0000-0000-0000A95C0000}"/>
    <cellStyle name="style1490745405864" xfId="28454" xr:uid="{00000000-0005-0000-0000-0000AA5C0000}"/>
    <cellStyle name="style1490745405959" xfId="28455" xr:uid="{00000000-0005-0000-0000-0000AB5C0000}"/>
    <cellStyle name="style1490745406068" xfId="28456" xr:uid="{00000000-0005-0000-0000-0000AC5C0000}"/>
    <cellStyle name="style1490745406162" xfId="28457" xr:uid="{00000000-0005-0000-0000-0000AD5C0000}"/>
    <cellStyle name="style1490745406272" xfId="28458" xr:uid="{00000000-0005-0000-0000-0000AE5C0000}"/>
    <cellStyle name="style1490745406365" xfId="28459" xr:uid="{00000000-0005-0000-0000-0000AF5C0000}"/>
    <cellStyle name="style1490745406476" xfId="28460" xr:uid="{00000000-0005-0000-0000-0000B05C0000}"/>
    <cellStyle name="style1490745406570" xfId="28461" xr:uid="{00000000-0005-0000-0000-0000B15C0000}"/>
    <cellStyle name="style1490745406695" xfId="28462" xr:uid="{00000000-0005-0000-0000-0000B25C0000}"/>
    <cellStyle name="style1490745406804" xfId="28463" xr:uid="{00000000-0005-0000-0000-0000B35C0000}"/>
    <cellStyle name="style1490745406921" xfId="28464" xr:uid="{00000000-0005-0000-0000-0000B45C0000}"/>
    <cellStyle name="style1490745407022" xfId="28465" xr:uid="{00000000-0005-0000-0000-0000B55C0000}"/>
    <cellStyle name="style1490745407132" xfId="28466" xr:uid="{00000000-0005-0000-0000-0000B65C0000}"/>
    <cellStyle name="style1490745407241" xfId="28467" xr:uid="{00000000-0005-0000-0000-0000B75C0000}"/>
    <cellStyle name="style1490745407335" xfId="28468" xr:uid="{00000000-0005-0000-0000-0000B85C0000}"/>
    <cellStyle name="style1490745407453" xfId="28469" xr:uid="{00000000-0005-0000-0000-0000B95C0000}"/>
    <cellStyle name="style1490745407571" xfId="28470" xr:uid="{00000000-0005-0000-0000-0000BA5C0000}"/>
    <cellStyle name="style1490745407727" xfId="28471" xr:uid="{00000000-0005-0000-0000-0000BB5C0000}"/>
    <cellStyle name="style1490745407821" xfId="28472" xr:uid="{00000000-0005-0000-0000-0000BC5C0000}"/>
    <cellStyle name="style1490745456892" xfId="28473" xr:uid="{00000000-0005-0000-0000-0000BD5C0000}"/>
    <cellStyle name="style1490745457017" xfId="28474" xr:uid="{00000000-0005-0000-0000-0000BE5C0000}"/>
    <cellStyle name="style1490745457111" xfId="28475" xr:uid="{00000000-0005-0000-0000-0000BF5C0000}"/>
    <cellStyle name="style1490745457236" xfId="28476" xr:uid="{00000000-0005-0000-0000-0000C05C0000}"/>
    <cellStyle name="style1490745457361" xfId="28477" xr:uid="{00000000-0005-0000-0000-0000C15C0000}"/>
    <cellStyle name="style1490745457456" xfId="28478" xr:uid="{00000000-0005-0000-0000-0000C25C0000}"/>
    <cellStyle name="style1490745457565" xfId="28479" xr:uid="{00000000-0005-0000-0000-0000C35C0000}"/>
    <cellStyle name="style1490745457690" xfId="28480" xr:uid="{00000000-0005-0000-0000-0000C45C0000}"/>
    <cellStyle name="style1490745457815" xfId="28481" xr:uid="{00000000-0005-0000-0000-0000C55C0000}"/>
    <cellStyle name="style1490745457924" xfId="28482" xr:uid="{00000000-0005-0000-0000-0000C65C0000}"/>
    <cellStyle name="style1490745458018" xfId="28483" xr:uid="{00000000-0005-0000-0000-0000C75C0000}"/>
    <cellStyle name="style1490745458127" xfId="28484" xr:uid="{00000000-0005-0000-0000-0000C85C0000}"/>
    <cellStyle name="style1490745458252" xfId="28485" xr:uid="{00000000-0005-0000-0000-0000C95C0000}"/>
    <cellStyle name="style1490745458346" xfId="28486" xr:uid="{00000000-0005-0000-0000-0000CA5C0000}"/>
    <cellStyle name="style1490745458489" xfId="28487" xr:uid="{00000000-0005-0000-0000-0000CB5C0000}"/>
    <cellStyle name="style1490745458598" xfId="28488" xr:uid="{00000000-0005-0000-0000-0000CC5C0000}"/>
    <cellStyle name="style1490745458723" xfId="28489" xr:uid="{00000000-0005-0000-0000-0000CD5C0000}"/>
    <cellStyle name="style1490745458848" xfId="28490" xr:uid="{00000000-0005-0000-0000-0000CE5C0000}"/>
    <cellStyle name="style1490745459019" xfId="28491" xr:uid="{00000000-0005-0000-0000-0000CF5C0000}"/>
    <cellStyle name="style1490745459129" xfId="28492" xr:uid="{00000000-0005-0000-0000-0000D05C0000}"/>
    <cellStyle name="style1490745459254" xfId="28493" xr:uid="{00000000-0005-0000-0000-0000D15C0000}"/>
    <cellStyle name="style1490745459379" xfId="28494" xr:uid="{00000000-0005-0000-0000-0000D25C0000}"/>
    <cellStyle name="style1490745459505" xfId="28495" xr:uid="{00000000-0005-0000-0000-0000D35C0000}"/>
    <cellStyle name="style1490745459630" xfId="28496" xr:uid="{00000000-0005-0000-0000-0000D45C0000}"/>
    <cellStyle name="style1490745459755" xfId="28497" xr:uid="{00000000-0005-0000-0000-0000D55C0000}"/>
    <cellStyle name="style1490745459864" xfId="28498" xr:uid="{00000000-0005-0000-0000-0000D65C0000}"/>
    <cellStyle name="style1490745459989" xfId="28499" xr:uid="{00000000-0005-0000-0000-0000D75C0000}"/>
    <cellStyle name="style1490745460114" xfId="28500" xr:uid="{00000000-0005-0000-0000-0000D85C0000}"/>
    <cellStyle name="style1490745460239" xfId="28501" xr:uid="{00000000-0005-0000-0000-0000D95C0000}"/>
    <cellStyle name="style1490745460428" xfId="28502" xr:uid="{00000000-0005-0000-0000-0000DA5C0000}"/>
    <cellStyle name="style1490745460553" xfId="28503" xr:uid="{00000000-0005-0000-0000-0000DB5C0000}"/>
    <cellStyle name="style1490745507903" xfId="28504" xr:uid="{00000000-0005-0000-0000-0000DC5C0000}"/>
    <cellStyle name="style1490745508013" xfId="28505" xr:uid="{00000000-0005-0000-0000-0000DD5C0000}"/>
    <cellStyle name="style1490745508122" xfId="28506" xr:uid="{00000000-0005-0000-0000-0000DE5C0000}"/>
    <cellStyle name="style1490745508216" xfId="28507" xr:uid="{00000000-0005-0000-0000-0000DF5C0000}"/>
    <cellStyle name="style1490745508321" xfId="28508" xr:uid="{00000000-0005-0000-0000-0000E05C0000}"/>
    <cellStyle name="style1490745508418" xfId="28509" xr:uid="{00000000-0005-0000-0000-0000E15C0000}"/>
    <cellStyle name="style1490745508528" xfId="28510" xr:uid="{00000000-0005-0000-0000-0000E25C0000}"/>
    <cellStyle name="style1490745508622" xfId="28511" xr:uid="{00000000-0005-0000-0000-0000E35C0000}"/>
    <cellStyle name="style1490745508731" xfId="28512" xr:uid="{00000000-0005-0000-0000-0000E45C0000}"/>
    <cellStyle name="style1490745508840" xfId="28513" xr:uid="{00000000-0005-0000-0000-0000E55C0000}"/>
    <cellStyle name="style1490745508951" xfId="28514" xr:uid="{00000000-0005-0000-0000-0000E65C0000}"/>
    <cellStyle name="style1490745509061" xfId="28515" xr:uid="{00000000-0005-0000-0000-0000E75C0000}"/>
    <cellStyle name="style1490745509154" xfId="28516" xr:uid="{00000000-0005-0000-0000-0000E85C0000}"/>
    <cellStyle name="style1490745509264" xfId="28517" xr:uid="{00000000-0005-0000-0000-0000E95C0000}"/>
    <cellStyle name="style1490745509374" xfId="28518" xr:uid="{00000000-0005-0000-0000-0000EA5C0000}"/>
    <cellStyle name="style1490745509467" xfId="28519" xr:uid="{00000000-0005-0000-0000-0000EB5C0000}"/>
    <cellStyle name="style1490745509561" xfId="28520" xr:uid="{00000000-0005-0000-0000-0000EC5C0000}"/>
    <cellStyle name="style1490745509671" xfId="28521" xr:uid="{00000000-0005-0000-0000-0000ED5C0000}"/>
    <cellStyle name="style1490745509796" xfId="28522" xr:uid="{00000000-0005-0000-0000-0000EE5C0000}"/>
    <cellStyle name="style1490745509921" xfId="28523" xr:uid="{00000000-0005-0000-0000-0000EF5C0000}"/>
    <cellStyle name="style1490745510030" xfId="28524" xr:uid="{00000000-0005-0000-0000-0000F05C0000}"/>
    <cellStyle name="style1490745510124" xfId="28525" xr:uid="{00000000-0005-0000-0000-0000F15C0000}"/>
    <cellStyle name="style1490745510234" xfId="28526" xr:uid="{00000000-0005-0000-0000-0000F25C0000}"/>
    <cellStyle name="style1490745510327" xfId="28527" xr:uid="{00000000-0005-0000-0000-0000F35C0000}"/>
    <cellStyle name="style1490745510437" xfId="28528" xr:uid="{00000000-0005-0000-0000-0000F45C0000}"/>
    <cellStyle name="style1490745510531" xfId="28529" xr:uid="{00000000-0005-0000-0000-0000F55C0000}"/>
    <cellStyle name="style1490745510640" xfId="28530" xr:uid="{00000000-0005-0000-0000-0000F65C0000}"/>
    <cellStyle name="style1490745510781" xfId="28531" xr:uid="{00000000-0005-0000-0000-0000F75C0000}"/>
    <cellStyle name="style1490745510907" xfId="28532" xr:uid="{00000000-0005-0000-0000-0000F85C0000}"/>
    <cellStyle name="style1490745511016" xfId="28533" xr:uid="{00000000-0005-0000-0000-0000F95C0000}"/>
    <cellStyle name="style1490745511125" xfId="28534" xr:uid="{00000000-0005-0000-0000-0000FA5C0000}"/>
    <cellStyle name="style1490745511266" xfId="28535" xr:uid="{00000000-0005-0000-0000-0000FB5C0000}"/>
    <cellStyle name="style1490745511375" xfId="28536" xr:uid="{00000000-0005-0000-0000-0000FC5C0000}"/>
    <cellStyle name="style1490745511455" xfId="28537" xr:uid="{00000000-0005-0000-0000-0000FD5C0000}"/>
    <cellStyle name="style1490745511564" xfId="28538" xr:uid="{00000000-0005-0000-0000-0000FE5C0000}"/>
    <cellStyle name="style1490745511643" xfId="28539" xr:uid="{00000000-0005-0000-0000-0000FF5C0000}"/>
    <cellStyle name="style1490745511752" xfId="28540" xr:uid="{00000000-0005-0000-0000-0000005D0000}"/>
    <cellStyle name="style1490745511846" xfId="28541" xr:uid="{00000000-0005-0000-0000-0000015D0000}"/>
    <cellStyle name="style1490745511923" xfId="28542" xr:uid="{00000000-0005-0000-0000-0000025D0000}"/>
    <cellStyle name="style1490745512080" xfId="28543" xr:uid="{00000000-0005-0000-0000-0000035D0000}"/>
    <cellStyle name="style1490745512173" xfId="28544" xr:uid="{00000000-0005-0000-0000-0000045D0000}"/>
    <cellStyle name="style1490745512252" xfId="28545" xr:uid="{00000000-0005-0000-0000-0000055D0000}"/>
    <cellStyle name="style1490745512345" xfId="28546" xr:uid="{00000000-0005-0000-0000-0000065D0000}"/>
    <cellStyle name="style1490745560072" xfId="28547" xr:uid="{00000000-0005-0000-0000-0000075D0000}"/>
    <cellStyle name="style1490745560197" xfId="28548" xr:uid="{00000000-0005-0000-0000-0000085D0000}"/>
    <cellStyle name="style1490745560314" xfId="28549" xr:uid="{00000000-0005-0000-0000-0000095D0000}"/>
    <cellStyle name="style1490745560431" xfId="28550" xr:uid="{00000000-0005-0000-0000-00000A5D0000}"/>
    <cellStyle name="style1490745560540" xfId="28551" xr:uid="{00000000-0005-0000-0000-00000B5D0000}"/>
    <cellStyle name="style1490745560634" xfId="28552" xr:uid="{00000000-0005-0000-0000-00000C5D0000}"/>
    <cellStyle name="style1490745560759" xfId="28553" xr:uid="{00000000-0005-0000-0000-00000D5D0000}"/>
    <cellStyle name="style1490745560920" xfId="28554" xr:uid="{00000000-0005-0000-0000-00000E5D0000}"/>
    <cellStyle name="style1490745561014" xfId="28555" xr:uid="{00000000-0005-0000-0000-00000F5D0000}"/>
    <cellStyle name="style1490745561124" xfId="28556" xr:uid="{00000000-0005-0000-0000-0000105D0000}"/>
    <cellStyle name="style1490745561233" xfId="28557" xr:uid="{00000000-0005-0000-0000-0000115D0000}"/>
    <cellStyle name="style1490745561339" xfId="28558" xr:uid="{00000000-0005-0000-0000-0000125D0000}"/>
    <cellStyle name="style1490745561448" xfId="28559" xr:uid="{00000000-0005-0000-0000-0000135D0000}"/>
    <cellStyle name="style1490745561558" xfId="28560" xr:uid="{00000000-0005-0000-0000-0000145D0000}"/>
    <cellStyle name="style1490745561683" xfId="28561" xr:uid="{00000000-0005-0000-0000-0000155D0000}"/>
    <cellStyle name="style1490745561776" xfId="28562" xr:uid="{00000000-0005-0000-0000-0000165D0000}"/>
    <cellStyle name="style1490745561886" xfId="28563" xr:uid="{00000000-0005-0000-0000-0000175D0000}"/>
    <cellStyle name="style1490745561996" xfId="28564" xr:uid="{00000000-0005-0000-0000-0000185D0000}"/>
    <cellStyle name="style1490745562121" xfId="28565" xr:uid="{00000000-0005-0000-0000-0000195D0000}"/>
    <cellStyle name="style1490745562230" xfId="28566" xr:uid="{00000000-0005-0000-0000-00001A5D0000}"/>
    <cellStyle name="style1490745562360" xfId="28567" xr:uid="{00000000-0005-0000-0000-00001B5D0000}"/>
    <cellStyle name="style1490745562450" xfId="28568" xr:uid="{00000000-0005-0000-0000-00001C5D0000}"/>
    <cellStyle name="style1490745562575" xfId="28569" xr:uid="{00000000-0005-0000-0000-00001D5D0000}"/>
    <cellStyle name="style1490745562685" xfId="28570" xr:uid="{00000000-0005-0000-0000-00001E5D0000}"/>
    <cellStyle name="style1490745562778" xfId="28571" xr:uid="{00000000-0005-0000-0000-00001F5D0000}"/>
    <cellStyle name="style1490745562887" xfId="28572" xr:uid="{00000000-0005-0000-0000-0000205D0000}"/>
    <cellStyle name="style1490745562996" xfId="28573" xr:uid="{00000000-0005-0000-0000-0000215D0000}"/>
    <cellStyle name="style1490745563137" xfId="28574" xr:uid="{00000000-0005-0000-0000-0000225D0000}"/>
    <cellStyle name="style1490745563231" xfId="28575" xr:uid="{00000000-0005-0000-0000-0000235D0000}"/>
    <cellStyle name="style1490745563340" xfId="28576" xr:uid="{00000000-0005-0000-0000-0000245D0000}"/>
    <cellStyle name="style1490745563451" xfId="28577" xr:uid="{00000000-0005-0000-0000-0000255D0000}"/>
    <cellStyle name="style1490745611848" xfId="28578" xr:uid="{00000000-0005-0000-0000-0000265D0000}"/>
    <cellStyle name="style1490745611957" xfId="28579" xr:uid="{00000000-0005-0000-0000-0000275D0000}"/>
    <cellStyle name="style1490745612067" xfId="28580" xr:uid="{00000000-0005-0000-0000-0000285D0000}"/>
    <cellStyle name="style1490745612207" xfId="28581" xr:uid="{00000000-0005-0000-0000-0000295D0000}"/>
    <cellStyle name="style1490745612332" xfId="28582" xr:uid="{00000000-0005-0000-0000-00002A5D0000}"/>
    <cellStyle name="style1490745612457" xfId="28583" xr:uid="{00000000-0005-0000-0000-00002B5D0000}"/>
    <cellStyle name="style1490745612567" xfId="28584" xr:uid="{00000000-0005-0000-0000-00002C5D0000}"/>
    <cellStyle name="style1490745612661" xfId="28585" xr:uid="{00000000-0005-0000-0000-00002D5D0000}"/>
    <cellStyle name="style1490745612802" xfId="28586" xr:uid="{00000000-0005-0000-0000-00002E5D0000}"/>
    <cellStyle name="style1490745612911" xfId="28587" xr:uid="{00000000-0005-0000-0000-00002F5D0000}"/>
    <cellStyle name="style1490745613020" xfId="28588" xr:uid="{00000000-0005-0000-0000-0000305D0000}"/>
    <cellStyle name="style1490745613145" xfId="28589" xr:uid="{00000000-0005-0000-0000-0000315D0000}"/>
    <cellStyle name="style1490745613281" xfId="28590" xr:uid="{00000000-0005-0000-0000-0000325D0000}"/>
    <cellStyle name="style1490745613380" xfId="28591" xr:uid="{00000000-0005-0000-0000-0000335D0000}"/>
    <cellStyle name="style1490745613505" xfId="28592" xr:uid="{00000000-0005-0000-0000-0000345D0000}"/>
    <cellStyle name="style1490745613614" xfId="28593" xr:uid="{00000000-0005-0000-0000-0000355D0000}"/>
    <cellStyle name="style1490745613724" xfId="28594" xr:uid="{00000000-0005-0000-0000-0000365D0000}"/>
    <cellStyle name="style1490745613834" xfId="28595" xr:uid="{00000000-0005-0000-0000-0000375D0000}"/>
    <cellStyle name="style1490745613928" xfId="28596" xr:uid="{00000000-0005-0000-0000-0000385D0000}"/>
    <cellStyle name="style1490745614022" xfId="28597" xr:uid="{00000000-0005-0000-0000-0000395D0000}"/>
    <cellStyle name="style1490745614147" xfId="28598" xr:uid="{00000000-0005-0000-0000-00003A5D0000}"/>
    <cellStyle name="style1490745614241" xfId="28599" xr:uid="{00000000-0005-0000-0000-00003B5D0000}"/>
    <cellStyle name="style1490745614381" xfId="28600" xr:uid="{00000000-0005-0000-0000-00003C5D0000}"/>
    <cellStyle name="style1490745614506" xfId="28601" xr:uid="{00000000-0005-0000-0000-00003D5D0000}"/>
    <cellStyle name="style1490745614616" xfId="28602" xr:uid="{00000000-0005-0000-0000-00003E5D0000}"/>
    <cellStyle name="style1490745614741" xfId="28603" xr:uid="{00000000-0005-0000-0000-00003F5D0000}"/>
    <cellStyle name="style1490745614866" xfId="28604" xr:uid="{00000000-0005-0000-0000-0000405D0000}"/>
    <cellStyle name="style1490745615038" xfId="28605" xr:uid="{00000000-0005-0000-0000-0000415D0000}"/>
    <cellStyle name="style1490745615163" xfId="28606" xr:uid="{00000000-0005-0000-0000-0000425D0000}"/>
    <cellStyle name="style1490745615288" xfId="28607" xr:uid="{00000000-0005-0000-0000-0000435D0000}"/>
    <cellStyle name="style1490745615414" xfId="28608" xr:uid="{00000000-0005-0000-0000-0000445D0000}"/>
    <cellStyle name="style1490745615539" xfId="28609" xr:uid="{00000000-0005-0000-0000-0000455D0000}"/>
    <cellStyle name="style1490745615633" xfId="28610" xr:uid="{00000000-0005-0000-0000-0000465D0000}"/>
    <cellStyle name="style1490745615742" xfId="28611" xr:uid="{00000000-0005-0000-0000-0000475D0000}"/>
    <cellStyle name="style1490745615853" xfId="28612" xr:uid="{00000000-0005-0000-0000-0000485D0000}"/>
    <cellStyle name="style1490745615947" xfId="28613" xr:uid="{00000000-0005-0000-0000-0000495D0000}"/>
    <cellStyle name="style1490745616072" xfId="28614" xr:uid="{00000000-0005-0000-0000-00004A5D0000}"/>
    <cellStyle name="style1490745616165" xfId="28615" xr:uid="{00000000-0005-0000-0000-00004B5D0000}"/>
    <cellStyle name="style1490745616275" xfId="28616" xr:uid="{00000000-0005-0000-0000-00004C5D0000}"/>
    <cellStyle name="style1490745616447" xfId="28617" xr:uid="{00000000-0005-0000-0000-00004D5D0000}"/>
    <cellStyle name="style1490745616572" xfId="28618" xr:uid="{00000000-0005-0000-0000-00004E5D0000}"/>
    <cellStyle name="style1490745616681" xfId="28619" xr:uid="{00000000-0005-0000-0000-00004F5D0000}"/>
    <cellStyle name="style1490745616759" xfId="28620" xr:uid="{00000000-0005-0000-0000-0000505D0000}"/>
    <cellStyle name="style1490745667350" xfId="28621" xr:uid="{00000000-0005-0000-0000-0000515D0000}"/>
    <cellStyle name="style1490745667459" xfId="28622" xr:uid="{00000000-0005-0000-0000-0000525D0000}"/>
    <cellStyle name="style1490745667568" xfId="28623" xr:uid="{00000000-0005-0000-0000-0000535D0000}"/>
    <cellStyle name="style1490745667678" xfId="28624" xr:uid="{00000000-0005-0000-0000-0000545D0000}"/>
    <cellStyle name="style1490745667772" xfId="28625" xr:uid="{00000000-0005-0000-0000-0000555D0000}"/>
    <cellStyle name="style1490745667896" xfId="28626" xr:uid="{00000000-0005-0000-0000-0000565D0000}"/>
    <cellStyle name="style1490745668005" xfId="28627" xr:uid="{00000000-0005-0000-0000-0000575D0000}"/>
    <cellStyle name="style1490745668115" xfId="28628" xr:uid="{00000000-0005-0000-0000-0000585D0000}"/>
    <cellStyle name="style1490745668240" xfId="28629" xr:uid="{00000000-0005-0000-0000-0000595D0000}"/>
    <cellStyle name="style1490745668351" xfId="28630" xr:uid="{00000000-0005-0000-0000-00005A5D0000}"/>
    <cellStyle name="style1490745668445" xfId="28631" xr:uid="{00000000-0005-0000-0000-00005B5D0000}"/>
    <cellStyle name="style1490745668554" xfId="28632" xr:uid="{00000000-0005-0000-0000-00005C5D0000}"/>
    <cellStyle name="style1490745668648" xfId="28633" xr:uid="{00000000-0005-0000-0000-00005D5D0000}"/>
    <cellStyle name="style1490745668757" xfId="28634" xr:uid="{00000000-0005-0000-0000-00005E5D0000}"/>
    <cellStyle name="style1490745668882" xfId="28635" xr:uid="{00000000-0005-0000-0000-00005F5D0000}"/>
    <cellStyle name="style1490745668991" xfId="28636" xr:uid="{00000000-0005-0000-0000-0000605D0000}"/>
    <cellStyle name="style1490745669085" xfId="28637" xr:uid="{00000000-0005-0000-0000-0000615D0000}"/>
    <cellStyle name="style1490745669178" xfId="28638" xr:uid="{00000000-0005-0000-0000-0000625D0000}"/>
    <cellStyle name="style1490745669288" xfId="28639" xr:uid="{00000000-0005-0000-0000-0000635D0000}"/>
    <cellStyle name="style1490745669399" xfId="28640" xr:uid="{00000000-0005-0000-0000-0000645D0000}"/>
    <cellStyle name="style1490745669493" xfId="28641" xr:uid="{00000000-0005-0000-0000-0000655D0000}"/>
    <cellStyle name="style1490745669602" xfId="28642" xr:uid="{00000000-0005-0000-0000-0000665D0000}"/>
    <cellStyle name="style1490745669711" xfId="28643" xr:uid="{00000000-0005-0000-0000-0000675D0000}"/>
    <cellStyle name="style1490745669821" xfId="28644" xr:uid="{00000000-0005-0000-0000-0000685D0000}"/>
    <cellStyle name="style1490745669945" xfId="28645" xr:uid="{00000000-0005-0000-0000-0000695D0000}"/>
    <cellStyle name="style1490745670055" xfId="28646" xr:uid="{00000000-0005-0000-0000-00006A5D0000}"/>
    <cellStyle name="style1490745670180" xfId="28647" xr:uid="{00000000-0005-0000-0000-00006B5D0000}"/>
    <cellStyle name="style1490745670289" xfId="28648" xr:uid="{00000000-0005-0000-0000-00006C5D0000}"/>
    <cellStyle name="style1490745670415" xfId="28649" xr:uid="{00000000-0005-0000-0000-00006D5D0000}"/>
    <cellStyle name="style1490745670524" xfId="28650" xr:uid="{00000000-0005-0000-0000-00006E5D0000}"/>
    <cellStyle name="style1490745670618" xfId="28651" xr:uid="{00000000-0005-0000-0000-00006F5D0000}"/>
    <cellStyle name="style1490745670743" xfId="28652" xr:uid="{00000000-0005-0000-0000-0000705D0000}"/>
    <cellStyle name="style1490745670821" xfId="28653" xr:uid="{00000000-0005-0000-0000-0000715D0000}"/>
    <cellStyle name="style1490745670901" xfId="28654" xr:uid="{00000000-0005-0000-0000-0000725D0000}"/>
    <cellStyle name="style1490745670979" xfId="28655" xr:uid="{00000000-0005-0000-0000-0000735D0000}"/>
    <cellStyle name="style1490745671073" xfId="28656" xr:uid="{00000000-0005-0000-0000-0000745D0000}"/>
    <cellStyle name="style1490745671151" xfId="28657" xr:uid="{00000000-0005-0000-0000-0000755D0000}"/>
    <cellStyle name="style1490745671260" xfId="28658" xr:uid="{00000000-0005-0000-0000-0000765D0000}"/>
    <cellStyle name="style1490745671338" xfId="28659" xr:uid="{00000000-0005-0000-0000-0000775D0000}"/>
    <cellStyle name="style1490745671432" xfId="28660" xr:uid="{00000000-0005-0000-0000-0000785D0000}"/>
    <cellStyle name="style1490745671526" xfId="28661" xr:uid="{00000000-0005-0000-0000-0000795D0000}"/>
    <cellStyle name="style1490745671604" xfId="28662" xr:uid="{00000000-0005-0000-0000-00007A5D0000}"/>
    <cellStyle name="style1490745671729" xfId="28663" xr:uid="{00000000-0005-0000-0000-00007B5D0000}"/>
    <cellStyle name="style1490745719591" xfId="28664" xr:uid="{00000000-0005-0000-0000-00007C5D0000}"/>
    <cellStyle name="style1490745719726" xfId="28665" xr:uid="{00000000-0005-0000-0000-00007D5D0000}"/>
    <cellStyle name="style1490745719826" xfId="28666" xr:uid="{00000000-0005-0000-0000-00007E5D0000}"/>
    <cellStyle name="style1490745719936" xfId="28667" xr:uid="{00000000-0005-0000-0000-00007F5D0000}"/>
    <cellStyle name="style1490745720045" xfId="28668" xr:uid="{00000000-0005-0000-0000-0000805D0000}"/>
    <cellStyle name="style1490745720170" xfId="28669" xr:uid="{00000000-0005-0000-0000-0000815D0000}"/>
    <cellStyle name="style1490745720311" xfId="28670" xr:uid="{00000000-0005-0000-0000-0000825D0000}"/>
    <cellStyle name="style1490745720405" xfId="28671" xr:uid="{00000000-0005-0000-0000-0000835D0000}"/>
    <cellStyle name="style1490745720530" xfId="28672" xr:uid="{00000000-0005-0000-0000-0000845D0000}"/>
    <cellStyle name="style1490745720640" xfId="28673" xr:uid="{00000000-0005-0000-0000-0000855D0000}"/>
    <cellStyle name="style1490745720765" xfId="28674" xr:uid="{00000000-0005-0000-0000-0000865D0000}"/>
    <cellStyle name="style1490745720874" xfId="28675" xr:uid="{00000000-0005-0000-0000-0000875D0000}"/>
    <cellStyle name="style1490745720984" xfId="28676" xr:uid="{00000000-0005-0000-0000-0000885D0000}"/>
    <cellStyle name="style1490745721109" xfId="28677" xr:uid="{00000000-0005-0000-0000-0000895D0000}"/>
    <cellStyle name="style1490745721207" xfId="28678" xr:uid="{00000000-0005-0000-0000-00008A5D0000}"/>
    <cellStyle name="style1490745721312" xfId="28679" xr:uid="{00000000-0005-0000-0000-00008B5D0000}"/>
    <cellStyle name="style1490745721406" xfId="28680" xr:uid="{00000000-0005-0000-0000-00008C5D0000}"/>
    <cellStyle name="style1490745721531" xfId="28681" xr:uid="{00000000-0005-0000-0000-00008D5D0000}"/>
    <cellStyle name="style1490745721656" xfId="28682" xr:uid="{00000000-0005-0000-0000-00008E5D0000}"/>
    <cellStyle name="style1490745721782" xfId="28683" xr:uid="{00000000-0005-0000-0000-00008F5D0000}"/>
    <cellStyle name="style1490745769824" xfId="28684" xr:uid="{00000000-0005-0000-0000-0000905D0000}"/>
    <cellStyle name="style1490745769949" xfId="28685" xr:uid="{00000000-0005-0000-0000-0000915D0000}"/>
    <cellStyle name="style1490745770074" xfId="28686" xr:uid="{00000000-0005-0000-0000-0000925D0000}"/>
    <cellStyle name="style1490745770183" xfId="28687" xr:uid="{00000000-0005-0000-0000-0000935D0000}"/>
    <cellStyle name="style1490745770293" xfId="28688" xr:uid="{00000000-0005-0000-0000-0000945D0000}"/>
    <cellStyle name="style1490745770387" xfId="28689" xr:uid="{00000000-0005-0000-0000-0000955D0000}"/>
    <cellStyle name="style1490745770481" xfId="28690" xr:uid="{00000000-0005-0000-0000-0000965D0000}"/>
    <cellStyle name="style1490745770590" xfId="28691" xr:uid="{00000000-0005-0000-0000-0000975D0000}"/>
    <cellStyle name="style1490745770684" xfId="28692" xr:uid="{00000000-0005-0000-0000-0000985D0000}"/>
    <cellStyle name="style1490745770826" xfId="28693" xr:uid="{00000000-0005-0000-0000-0000995D0000}"/>
    <cellStyle name="style1490745770951" xfId="28694" xr:uid="{00000000-0005-0000-0000-00009A5D0000}"/>
    <cellStyle name="style1490745771045" xfId="28695" xr:uid="{00000000-0005-0000-0000-00009B5D0000}"/>
    <cellStyle name="style1490745771217" xfId="28696" xr:uid="{00000000-0005-0000-0000-00009C5D0000}"/>
    <cellStyle name="style1490745771326" xfId="28697" xr:uid="{00000000-0005-0000-0000-00009D5D0000}"/>
    <cellStyle name="style1490745771435" xfId="28698" xr:uid="{00000000-0005-0000-0000-00009E5D0000}"/>
    <cellStyle name="style1490745771529" xfId="28699" xr:uid="{00000000-0005-0000-0000-00009F5D0000}"/>
    <cellStyle name="style1490745771623" xfId="28700" xr:uid="{00000000-0005-0000-0000-0000A05D0000}"/>
    <cellStyle name="style1490745771717" xfId="28701" xr:uid="{00000000-0005-0000-0000-0000A15D0000}"/>
    <cellStyle name="style1490745771842" xfId="28702" xr:uid="{00000000-0005-0000-0000-0000A25D0000}"/>
    <cellStyle name="style1490745771983" xfId="28703" xr:uid="{00000000-0005-0000-0000-0000A35D0000}"/>
    <cellStyle name="style1490745772092" xfId="28704" xr:uid="{00000000-0005-0000-0000-0000A45D0000}"/>
    <cellStyle name="style1490745772217" xfId="28705" xr:uid="{00000000-0005-0000-0000-0000A55D0000}"/>
    <cellStyle name="style1490745772327" xfId="28706" xr:uid="{00000000-0005-0000-0000-0000A65D0000}"/>
    <cellStyle name="style1490745772452" xfId="28707" xr:uid="{00000000-0005-0000-0000-0000A75D0000}"/>
    <cellStyle name="style1490745772577" xfId="28708" xr:uid="{00000000-0005-0000-0000-0000A85D0000}"/>
    <cellStyle name="style1490745772702" xfId="28709" xr:uid="{00000000-0005-0000-0000-0000A95D0000}"/>
    <cellStyle name="style1490745772829" xfId="28710" xr:uid="{00000000-0005-0000-0000-0000AA5D0000}"/>
    <cellStyle name="style1490745772954" xfId="28711" xr:uid="{00000000-0005-0000-0000-0000AB5D0000}"/>
    <cellStyle name="style1490745773095" xfId="28712" xr:uid="{00000000-0005-0000-0000-0000AC5D0000}"/>
    <cellStyle name="style1490745773204" xfId="28713" xr:uid="{00000000-0005-0000-0000-0000AD5D0000}"/>
    <cellStyle name="style1490745773329" xfId="28714" xr:uid="{00000000-0005-0000-0000-0000AE5D0000}"/>
    <cellStyle name="style1490745773470" xfId="28715" xr:uid="{00000000-0005-0000-0000-0000AF5D0000}"/>
    <cellStyle name="style1490745773595" xfId="28716" xr:uid="{00000000-0005-0000-0000-0000B05D0000}"/>
    <cellStyle name="style1490745773720" xfId="28717" xr:uid="{00000000-0005-0000-0000-0000B15D0000}"/>
    <cellStyle name="style1490745773845" xfId="28718" xr:uid="{00000000-0005-0000-0000-0000B25D0000}"/>
    <cellStyle name="style1490745822236" xfId="28719" xr:uid="{00000000-0005-0000-0000-0000B35D0000}"/>
    <cellStyle name="style1490745822363" xfId="28720" xr:uid="{00000000-0005-0000-0000-0000B45D0000}"/>
    <cellStyle name="style1490745822472" xfId="28721" xr:uid="{00000000-0005-0000-0000-0000B55D0000}"/>
    <cellStyle name="style1490745822566" xfId="28722" xr:uid="{00000000-0005-0000-0000-0000B65D0000}"/>
    <cellStyle name="style1490745822675" xfId="28723" xr:uid="{00000000-0005-0000-0000-0000B75D0000}"/>
    <cellStyle name="style1490745822769" xfId="28724" xr:uid="{00000000-0005-0000-0000-0000B85D0000}"/>
    <cellStyle name="style1490745822866" xfId="28725" xr:uid="{00000000-0005-0000-0000-0000B95D0000}"/>
    <cellStyle name="style1490745822956" xfId="28726" xr:uid="{00000000-0005-0000-0000-0000BA5D0000}"/>
    <cellStyle name="style1490745823065" xfId="28727" xr:uid="{00000000-0005-0000-0000-0000BB5D0000}"/>
    <cellStyle name="style1490745823175" xfId="28728" xr:uid="{00000000-0005-0000-0000-0000BC5D0000}"/>
    <cellStyle name="style1490745823300" xfId="28729" xr:uid="{00000000-0005-0000-0000-0000BD5D0000}"/>
    <cellStyle name="style1490745823395" xfId="28730" xr:uid="{00000000-0005-0000-0000-0000BE5D0000}"/>
    <cellStyle name="style1490745823489" xfId="28731" xr:uid="{00000000-0005-0000-0000-0000BF5D0000}"/>
    <cellStyle name="style1490745823598" xfId="28732" xr:uid="{00000000-0005-0000-0000-0000C05D0000}"/>
    <cellStyle name="style1490745823723" xfId="28733" xr:uid="{00000000-0005-0000-0000-0000C15D0000}"/>
    <cellStyle name="style1490745823817" xfId="28734" xr:uid="{00000000-0005-0000-0000-0000C25D0000}"/>
    <cellStyle name="style1490745823941" xfId="28735" xr:uid="{00000000-0005-0000-0000-0000C35D0000}"/>
    <cellStyle name="style1490745824066" xfId="28736" xr:uid="{00000000-0005-0000-0000-0000C45D0000}"/>
    <cellStyle name="style1490745824191" xfId="28737" xr:uid="{00000000-0005-0000-0000-0000C55D0000}"/>
    <cellStyle name="style1490745824285" xfId="28738" xr:uid="{00000000-0005-0000-0000-0000C65D0000}"/>
    <cellStyle name="style1490745824399" xfId="28739" xr:uid="{00000000-0005-0000-0000-0000C75D0000}"/>
    <cellStyle name="style1490745824489" xfId="28740" xr:uid="{00000000-0005-0000-0000-0000C85D0000}"/>
    <cellStyle name="style1490745824598" xfId="28741" xr:uid="{00000000-0005-0000-0000-0000C95D0000}"/>
    <cellStyle name="style1490745824708" xfId="28742" xr:uid="{00000000-0005-0000-0000-0000CA5D0000}"/>
    <cellStyle name="style1490745824817" xfId="28743" xr:uid="{00000000-0005-0000-0000-0000CB5D0000}"/>
    <cellStyle name="style1490745824928" xfId="28744" xr:uid="{00000000-0005-0000-0000-0000CC5D0000}"/>
    <cellStyle name="style1490745825022" xfId="28745" xr:uid="{00000000-0005-0000-0000-0000CD5D0000}"/>
    <cellStyle name="style1490745825115" xfId="28746" xr:uid="{00000000-0005-0000-0000-0000CE5D0000}"/>
    <cellStyle name="style1490745825209" xfId="28747" xr:uid="{00000000-0005-0000-0000-0000CF5D0000}"/>
    <cellStyle name="style1490745825334" xfId="28748" xr:uid="{00000000-0005-0000-0000-0000D05D0000}"/>
    <cellStyle name="style1490745825427" xfId="28749" xr:uid="{00000000-0005-0000-0000-0000D15D0000}"/>
    <cellStyle name="style1490745825552" xfId="28750" xr:uid="{00000000-0005-0000-0000-0000D25D0000}"/>
    <cellStyle name="style1490745825662" xfId="28751" xr:uid="{00000000-0005-0000-0000-0000D35D0000}"/>
    <cellStyle name="style1490745825755" xfId="28752" xr:uid="{00000000-0005-0000-0000-0000D45D0000}"/>
    <cellStyle name="style1490745825865" xfId="28753" xr:uid="{00000000-0005-0000-0000-0000D55D0000}"/>
    <cellStyle name="style1490830932933" xfId="21969" xr:uid="{00000000-0005-0000-0000-0000D65D0000}"/>
    <cellStyle name="style1490830933058" xfId="21970" xr:uid="{00000000-0005-0000-0000-0000D75D0000}"/>
    <cellStyle name="style1490830933168" xfId="21971" xr:uid="{00000000-0005-0000-0000-0000D85D0000}"/>
    <cellStyle name="style1490830933261" xfId="21972" xr:uid="{00000000-0005-0000-0000-0000D95D0000}"/>
    <cellStyle name="style1490830933371" xfId="21973" xr:uid="{00000000-0005-0000-0000-0000DA5D0000}"/>
    <cellStyle name="style1490830933480" xfId="21974" xr:uid="{00000000-0005-0000-0000-0000DB5D0000}"/>
    <cellStyle name="style1490830933574" xfId="21975" xr:uid="{00000000-0005-0000-0000-0000DC5D0000}"/>
    <cellStyle name="style1490830933683" xfId="21976" xr:uid="{00000000-0005-0000-0000-0000DD5D0000}"/>
    <cellStyle name="style1490830933777" xfId="21977" xr:uid="{00000000-0005-0000-0000-0000DE5D0000}"/>
    <cellStyle name="style1490830933886" xfId="21978" xr:uid="{00000000-0005-0000-0000-0000DF5D0000}"/>
    <cellStyle name="style1490830933996" xfId="21979" xr:uid="{00000000-0005-0000-0000-0000E05D0000}"/>
    <cellStyle name="style1490830934105" xfId="21980" xr:uid="{00000000-0005-0000-0000-0000E15D0000}"/>
    <cellStyle name="style1490830934183" xfId="21981" xr:uid="{00000000-0005-0000-0000-0000E25D0000}"/>
    <cellStyle name="style1490830934261" xfId="21982" xr:uid="{00000000-0005-0000-0000-0000E35D0000}"/>
    <cellStyle name="style1490830934355" xfId="21983" xr:uid="{00000000-0005-0000-0000-0000E45D0000}"/>
    <cellStyle name="style1490830934449" xfId="21984" xr:uid="{00000000-0005-0000-0000-0000E55D0000}"/>
    <cellStyle name="style1490830934543" xfId="21985" xr:uid="{00000000-0005-0000-0000-0000E65D0000}"/>
    <cellStyle name="style1490830934621" xfId="21986" xr:uid="{00000000-0005-0000-0000-0000E75D0000}"/>
    <cellStyle name="style1490830934730" xfId="21987" xr:uid="{00000000-0005-0000-0000-0000E85D0000}"/>
    <cellStyle name="style1490830934855" xfId="21988" xr:uid="{00000000-0005-0000-0000-0000E95D0000}"/>
    <cellStyle name="style1490830934949" xfId="21989" xr:uid="{00000000-0005-0000-0000-0000EA5D0000}"/>
    <cellStyle name="style1490830935058" xfId="21990" xr:uid="{00000000-0005-0000-0000-0000EB5D0000}"/>
    <cellStyle name="style1490830935168" xfId="21991" xr:uid="{00000000-0005-0000-0000-0000EC5D0000}"/>
    <cellStyle name="style1490830935261" xfId="21992" xr:uid="{00000000-0005-0000-0000-0000ED5D0000}"/>
    <cellStyle name="style1490830935371" xfId="21993" xr:uid="{00000000-0005-0000-0000-0000EE5D0000}"/>
    <cellStyle name="style1490830935480" xfId="21994" xr:uid="{00000000-0005-0000-0000-0000EF5D0000}"/>
    <cellStyle name="style1490830935590" xfId="21995" xr:uid="{00000000-0005-0000-0000-0000F05D0000}"/>
    <cellStyle name="style1490830935668" xfId="21996" xr:uid="{00000000-0005-0000-0000-0000F15D0000}"/>
    <cellStyle name="style1490830935761" xfId="21997" xr:uid="{00000000-0005-0000-0000-0000F25D0000}"/>
    <cellStyle name="style1490830935871" xfId="21998" xr:uid="{00000000-0005-0000-0000-0000F35D0000}"/>
    <cellStyle name="style1490830935996" xfId="21999" xr:uid="{00000000-0005-0000-0000-0000F45D0000}"/>
    <cellStyle name="style1490830936075" xfId="22000" xr:uid="{00000000-0005-0000-0000-0000F55D0000}"/>
    <cellStyle name="style1490830975005" xfId="22001" xr:uid="{00000000-0005-0000-0000-0000F65D0000}"/>
    <cellStyle name="style1490830975114" xfId="22002" xr:uid="{00000000-0005-0000-0000-0000F75D0000}"/>
    <cellStyle name="style1490830975208" xfId="22003" xr:uid="{00000000-0005-0000-0000-0000F85D0000}"/>
    <cellStyle name="style1490830975301" xfId="22004" xr:uid="{00000000-0005-0000-0000-0000F95D0000}"/>
    <cellStyle name="style1490830975395" xfId="22005" xr:uid="{00000000-0005-0000-0000-0000FA5D0000}"/>
    <cellStyle name="style1490830975473" xfId="22006" xr:uid="{00000000-0005-0000-0000-0000FB5D0000}"/>
    <cellStyle name="style1490830975567" xfId="22007" xr:uid="{00000000-0005-0000-0000-0000FC5D0000}"/>
    <cellStyle name="style1490830975661" xfId="22008" xr:uid="{00000000-0005-0000-0000-0000FD5D0000}"/>
    <cellStyle name="style1490830975739" xfId="22009" xr:uid="{00000000-0005-0000-0000-0000FE5D0000}"/>
    <cellStyle name="style1490830975833" xfId="22010" xr:uid="{00000000-0005-0000-0000-0000FF5D0000}"/>
    <cellStyle name="style1490830975942" xfId="22011" xr:uid="{00000000-0005-0000-0000-0000005E0000}"/>
    <cellStyle name="style1490830976020" xfId="22012" xr:uid="{00000000-0005-0000-0000-0000015E0000}"/>
    <cellStyle name="style1490830976098" xfId="22013" xr:uid="{00000000-0005-0000-0000-0000025E0000}"/>
    <cellStyle name="style1490830976192" xfId="22014" xr:uid="{00000000-0005-0000-0000-0000035E0000}"/>
    <cellStyle name="style1490830976270" xfId="22015" xr:uid="{00000000-0005-0000-0000-0000045E0000}"/>
    <cellStyle name="style1490830976364" xfId="22016" xr:uid="{00000000-0005-0000-0000-0000055E0000}"/>
    <cellStyle name="style1490830976458" xfId="22017" xr:uid="{00000000-0005-0000-0000-0000065E0000}"/>
    <cellStyle name="style1490830976536" xfId="22018" xr:uid="{00000000-0005-0000-0000-0000075E0000}"/>
    <cellStyle name="style1490830976630" xfId="22019" xr:uid="{00000000-0005-0000-0000-0000085E0000}"/>
    <cellStyle name="style1490830976708" xfId="22020" xr:uid="{00000000-0005-0000-0000-0000095E0000}"/>
    <cellStyle name="style1490830976802" xfId="22021" xr:uid="{00000000-0005-0000-0000-00000A5E0000}"/>
    <cellStyle name="style1490830976895" xfId="22022" xr:uid="{00000000-0005-0000-0000-00000B5E0000}"/>
    <cellStyle name="style1490830976989" xfId="22023" xr:uid="{00000000-0005-0000-0000-00000C5E0000}"/>
    <cellStyle name="style1490830977067" xfId="22024" xr:uid="{00000000-0005-0000-0000-00000D5E0000}"/>
    <cellStyle name="style1490830977161" xfId="22025" xr:uid="{00000000-0005-0000-0000-00000E5E0000}"/>
    <cellStyle name="style1490830977255" xfId="22026" xr:uid="{00000000-0005-0000-0000-00000F5E0000}"/>
    <cellStyle name="style1490830977349" xfId="22027" xr:uid="{00000000-0005-0000-0000-0000105E0000}"/>
    <cellStyle name="style1490830977427" xfId="22028" xr:uid="{00000000-0005-0000-0000-0000115E0000}"/>
    <cellStyle name="style1490830977505" xfId="22029" xr:uid="{00000000-0005-0000-0000-0000125E0000}"/>
    <cellStyle name="style1490830977599" xfId="22030" xr:uid="{00000000-0005-0000-0000-0000135E0000}"/>
    <cellStyle name="style1490830977724" xfId="22031" xr:uid="{00000000-0005-0000-0000-0000145E0000}"/>
    <cellStyle name="style1490830977802" xfId="22032" xr:uid="{00000000-0005-0000-0000-0000155E0000}"/>
    <cellStyle name="style1490831016244" xfId="22033" xr:uid="{00000000-0005-0000-0000-0000165E0000}"/>
    <cellStyle name="style1490831016338" xfId="22034" xr:uid="{00000000-0005-0000-0000-0000175E0000}"/>
    <cellStyle name="style1490831016432" xfId="22035" xr:uid="{00000000-0005-0000-0000-0000185E0000}"/>
    <cellStyle name="style1490831016525" xfId="22036" xr:uid="{00000000-0005-0000-0000-0000195E0000}"/>
    <cellStyle name="style1490831016619" xfId="22037" xr:uid="{00000000-0005-0000-0000-00001A5E0000}"/>
    <cellStyle name="style1490831016713" xfId="22038" xr:uid="{00000000-0005-0000-0000-00001B5E0000}"/>
    <cellStyle name="style1490831016807" xfId="22039" xr:uid="{00000000-0005-0000-0000-00001C5E0000}"/>
    <cellStyle name="style1490831016885" xfId="22040" xr:uid="{00000000-0005-0000-0000-00001D5E0000}"/>
    <cellStyle name="style1490831016963" xfId="22041" xr:uid="{00000000-0005-0000-0000-00001E5E0000}"/>
    <cellStyle name="style1490831017057" xfId="22042" xr:uid="{00000000-0005-0000-0000-00001F5E0000}"/>
    <cellStyle name="style1490831017166" xfId="22043" xr:uid="{00000000-0005-0000-0000-0000205E0000}"/>
    <cellStyle name="style1490831017260" xfId="22044" xr:uid="{00000000-0005-0000-0000-0000215E0000}"/>
    <cellStyle name="style1490831017338" xfId="22045" xr:uid="{00000000-0005-0000-0000-0000225E0000}"/>
    <cellStyle name="style1490831017416" xfId="22046" xr:uid="{00000000-0005-0000-0000-0000235E0000}"/>
    <cellStyle name="style1490831017494" xfId="22047" xr:uid="{00000000-0005-0000-0000-0000245E0000}"/>
    <cellStyle name="style1490831017588" xfId="22048" xr:uid="{00000000-0005-0000-0000-0000255E0000}"/>
    <cellStyle name="style1490831017682" xfId="22049" xr:uid="{00000000-0005-0000-0000-0000265E0000}"/>
    <cellStyle name="style1490831017760" xfId="22050" xr:uid="{00000000-0005-0000-0000-0000275E0000}"/>
    <cellStyle name="style1490831017854" xfId="22051" xr:uid="{00000000-0005-0000-0000-0000285E0000}"/>
    <cellStyle name="style1490831017947" xfId="22052" xr:uid="{00000000-0005-0000-0000-0000295E0000}"/>
    <cellStyle name="style1490831018041" xfId="22053" xr:uid="{00000000-0005-0000-0000-00002A5E0000}"/>
    <cellStyle name="style1490831018135" xfId="22054" xr:uid="{00000000-0005-0000-0000-00002B5E0000}"/>
    <cellStyle name="style1490831018213" xfId="22055" xr:uid="{00000000-0005-0000-0000-00002C5E0000}"/>
    <cellStyle name="style1490831018322" xfId="22056" xr:uid="{00000000-0005-0000-0000-00002D5E0000}"/>
    <cellStyle name="style1490831018416" xfId="22057" xr:uid="{00000000-0005-0000-0000-00002E5E0000}"/>
    <cellStyle name="style1490831018510" xfId="22058" xr:uid="{00000000-0005-0000-0000-00002F5E0000}"/>
    <cellStyle name="style1490831018604" xfId="22059" xr:uid="{00000000-0005-0000-0000-0000305E0000}"/>
    <cellStyle name="style1490831018682" xfId="22060" xr:uid="{00000000-0005-0000-0000-0000315E0000}"/>
    <cellStyle name="style1490831018760" xfId="22061" xr:uid="{00000000-0005-0000-0000-0000325E0000}"/>
    <cellStyle name="style1490831018854" xfId="22062" xr:uid="{00000000-0005-0000-0000-0000335E0000}"/>
    <cellStyle name="style1490831018963" xfId="22063" xr:uid="{00000000-0005-0000-0000-0000345E0000}"/>
    <cellStyle name="style1490831019041" xfId="22064" xr:uid="{00000000-0005-0000-0000-0000355E0000}"/>
    <cellStyle name="style1490831057690" xfId="22065" xr:uid="{00000000-0005-0000-0000-0000365E0000}"/>
    <cellStyle name="style1490831057784" xfId="22066" xr:uid="{00000000-0005-0000-0000-0000375E0000}"/>
    <cellStyle name="style1490831057878" xfId="22067" xr:uid="{00000000-0005-0000-0000-0000385E0000}"/>
    <cellStyle name="style1490831057987" xfId="22068" xr:uid="{00000000-0005-0000-0000-0000395E0000}"/>
    <cellStyle name="style1490831058097" xfId="22069" xr:uid="{00000000-0005-0000-0000-00003A5E0000}"/>
    <cellStyle name="style1490831058175" xfId="22070" xr:uid="{00000000-0005-0000-0000-00003B5E0000}"/>
    <cellStyle name="style1490831058269" xfId="22071" xr:uid="{00000000-0005-0000-0000-00003C5E0000}"/>
    <cellStyle name="style1490831058378" xfId="22072" xr:uid="{00000000-0005-0000-0000-00003D5E0000}"/>
    <cellStyle name="style1490831058472" xfId="22073" xr:uid="{00000000-0005-0000-0000-00003E5E0000}"/>
    <cellStyle name="style1490831058566" xfId="22074" xr:uid="{00000000-0005-0000-0000-00003F5E0000}"/>
    <cellStyle name="style1490831058659" xfId="22075" xr:uid="{00000000-0005-0000-0000-0000405E0000}"/>
    <cellStyle name="style1490831058737" xfId="22076" xr:uid="{00000000-0005-0000-0000-0000415E0000}"/>
    <cellStyle name="style1490831058847" xfId="22077" xr:uid="{00000000-0005-0000-0000-0000425E0000}"/>
    <cellStyle name="style1490831058941" xfId="22078" xr:uid="{00000000-0005-0000-0000-0000435E0000}"/>
    <cellStyle name="style1490831059050" xfId="22079" xr:uid="{00000000-0005-0000-0000-0000445E0000}"/>
    <cellStyle name="style1490831059159" xfId="22080" xr:uid="{00000000-0005-0000-0000-0000455E0000}"/>
    <cellStyle name="style1490831059269" xfId="22081" xr:uid="{00000000-0005-0000-0000-0000465E0000}"/>
    <cellStyle name="style1490831059378" xfId="22082" xr:uid="{00000000-0005-0000-0000-0000475E0000}"/>
    <cellStyle name="style1490831059472" xfId="22083" xr:uid="{00000000-0005-0000-0000-0000485E0000}"/>
    <cellStyle name="style1490831059581" xfId="22084" xr:uid="{00000000-0005-0000-0000-0000495E0000}"/>
    <cellStyle name="style1490831059691" xfId="22085" xr:uid="{00000000-0005-0000-0000-00004A5E0000}"/>
    <cellStyle name="style1490831059784" xfId="22086" xr:uid="{00000000-0005-0000-0000-00004B5E0000}"/>
    <cellStyle name="style1490831059894" xfId="22087" xr:uid="{00000000-0005-0000-0000-00004C5E0000}"/>
    <cellStyle name="style1490831060003" xfId="22088" xr:uid="{00000000-0005-0000-0000-00004D5E0000}"/>
    <cellStyle name="style1490831060112" xfId="22089" xr:uid="{00000000-0005-0000-0000-00004E5E0000}"/>
    <cellStyle name="style1490831060222" xfId="22090" xr:uid="{00000000-0005-0000-0000-00004F5E0000}"/>
    <cellStyle name="style1490831060316" xfId="22091" xr:uid="{00000000-0005-0000-0000-0000505E0000}"/>
    <cellStyle name="style1490831060441" xfId="22092" xr:uid="{00000000-0005-0000-0000-0000515E0000}"/>
    <cellStyle name="style1490831060550" xfId="22093" xr:uid="{00000000-0005-0000-0000-0000525E0000}"/>
    <cellStyle name="style1490831060644" xfId="22094" xr:uid="{00000000-0005-0000-0000-0000535E0000}"/>
    <cellStyle name="style1490831060753" xfId="22095" xr:uid="{00000000-0005-0000-0000-0000545E0000}"/>
    <cellStyle name="style1490831098884" xfId="22096" xr:uid="{00000000-0005-0000-0000-0000555E0000}"/>
    <cellStyle name="style1490831098978" xfId="22097" xr:uid="{00000000-0005-0000-0000-0000565E0000}"/>
    <cellStyle name="style1490831099072" xfId="22098" xr:uid="{00000000-0005-0000-0000-0000575E0000}"/>
    <cellStyle name="style1490831099166" xfId="22099" xr:uid="{00000000-0005-0000-0000-0000585E0000}"/>
    <cellStyle name="style1490831099259" xfId="22100" xr:uid="{00000000-0005-0000-0000-0000595E0000}"/>
    <cellStyle name="style1490831099338" xfId="22101" xr:uid="{00000000-0005-0000-0000-00005A5E0000}"/>
    <cellStyle name="style1490831099431" xfId="22102" xr:uid="{00000000-0005-0000-0000-00005B5E0000}"/>
    <cellStyle name="style1490831099525" xfId="22103" xr:uid="{00000000-0005-0000-0000-00005C5E0000}"/>
    <cellStyle name="style1490831099619" xfId="22104" xr:uid="{00000000-0005-0000-0000-00005D5E0000}"/>
    <cellStyle name="style1490831099713" xfId="22105" xr:uid="{00000000-0005-0000-0000-00005E5E0000}"/>
    <cellStyle name="style1490831099806" xfId="22106" xr:uid="{00000000-0005-0000-0000-00005F5E0000}"/>
    <cellStyle name="style1490831099900" xfId="22107" xr:uid="{00000000-0005-0000-0000-0000605E0000}"/>
    <cellStyle name="style1490831099978" xfId="22108" xr:uid="{00000000-0005-0000-0000-0000615E0000}"/>
    <cellStyle name="style1490831100072" xfId="22109" xr:uid="{00000000-0005-0000-0000-0000625E0000}"/>
    <cellStyle name="style1490831100181" xfId="22110" xr:uid="{00000000-0005-0000-0000-0000635E0000}"/>
    <cellStyle name="style1490831100259" xfId="22111" xr:uid="{00000000-0005-0000-0000-0000645E0000}"/>
    <cellStyle name="style1490831100353" xfId="22112" xr:uid="{00000000-0005-0000-0000-0000655E0000}"/>
    <cellStyle name="style1490831100447" xfId="22113" xr:uid="{00000000-0005-0000-0000-0000665E0000}"/>
    <cellStyle name="style1490831100541" xfId="22114" xr:uid="{00000000-0005-0000-0000-0000675E0000}"/>
    <cellStyle name="style1490831100634" xfId="22115" xr:uid="{00000000-0005-0000-0000-0000685E0000}"/>
    <cellStyle name="style1490831100728" xfId="22116" xr:uid="{00000000-0005-0000-0000-0000695E0000}"/>
    <cellStyle name="style1490831100822" xfId="22117" xr:uid="{00000000-0005-0000-0000-00006A5E0000}"/>
    <cellStyle name="style1490831100900" xfId="22118" xr:uid="{00000000-0005-0000-0000-00006B5E0000}"/>
    <cellStyle name="style1490831100994" xfId="22119" xr:uid="{00000000-0005-0000-0000-00006C5E0000}"/>
    <cellStyle name="style1490831101088" xfId="22120" xr:uid="{00000000-0005-0000-0000-00006D5E0000}"/>
    <cellStyle name="style1490831101181" xfId="22121" xr:uid="{00000000-0005-0000-0000-00006E5E0000}"/>
    <cellStyle name="style1490831101275" xfId="22122" xr:uid="{00000000-0005-0000-0000-00006F5E0000}"/>
    <cellStyle name="style1490831101400" xfId="22123" xr:uid="{00000000-0005-0000-0000-0000705E0000}"/>
    <cellStyle name="style1490831101494" xfId="22124" xr:uid="{00000000-0005-0000-0000-0000715E0000}"/>
    <cellStyle name="style1490831101572" xfId="22125" xr:uid="{00000000-0005-0000-0000-0000725E0000}"/>
    <cellStyle name="style1490831101666" xfId="22126" xr:uid="{00000000-0005-0000-0000-0000735E0000}"/>
    <cellStyle name="style1490831101775" xfId="22127" xr:uid="{00000000-0005-0000-0000-0000745E0000}"/>
    <cellStyle name="style1490831101854" xfId="22128" xr:uid="{00000000-0005-0000-0000-0000755E0000}"/>
    <cellStyle name="style1490831101932" xfId="22129" xr:uid="{00000000-0005-0000-0000-0000765E0000}"/>
    <cellStyle name="style1490831102010" xfId="22130" xr:uid="{00000000-0005-0000-0000-0000775E0000}"/>
    <cellStyle name="style1490831102088" xfId="22131" xr:uid="{00000000-0005-0000-0000-0000785E0000}"/>
    <cellStyle name="style1490831102150" xfId="22132" xr:uid="{00000000-0005-0000-0000-0000795E0000}"/>
    <cellStyle name="style1490831102229" xfId="22133" xr:uid="{00000000-0005-0000-0000-00007A5E0000}"/>
    <cellStyle name="style1490831102307" xfId="22134" xr:uid="{00000000-0005-0000-0000-00007B5E0000}"/>
    <cellStyle name="style1490831102432" xfId="22135" xr:uid="{00000000-0005-0000-0000-00007C5E0000}"/>
    <cellStyle name="style1490831102510" xfId="22136" xr:uid="{00000000-0005-0000-0000-00007D5E0000}"/>
    <cellStyle name="style1490831102588" xfId="22137" xr:uid="{00000000-0005-0000-0000-00007E5E0000}"/>
    <cellStyle name="style1490831102666" xfId="22138" xr:uid="{00000000-0005-0000-0000-00007F5E0000}"/>
    <cellStyle name="style1490831140987" xfId="22139" xr:uid="{00000000-0005-0000-0000-0000805E0000}"/>
    <cellStyle name="style1490831141096" xfId="22140" xr:uid="{00000000-0005-0000-0000-0000815E0000}"/>
    <cellStyle name="style1490831141190" xfId="22141" xr:uid="{00000000-0005-0000-0000-0000825E0000}"/>
    <cellStyle name="style1490831141268" xfId="22142" xr:uid="{00000000-0005-0000-0000-0000835E0000}"/>
    <cellStyle name="style1490831141362" xfId="22143" xr:uid="{00000000-0005-0000-0000-0000845E0000}"/>
    <cellStyle name="style1490831141456" xfId="22144" xr:uid="{00000000-0005-0000-0000-0000855E0000}"/>
    <cellStyle name="style1490831141550" xfId="22145" xr:uid="{00000000-0005-0000-0000-0000865E0000}"/>
    <cellStyle name="style1490831141643" xfId="22146" xr:uid="{00000000-0005-0000-0000-0000875E0000}"/>
    <cellStyle name="style1490831141737" xfId="22147" xr:uid="{00000000-0005-0000-0000-0000885E0000}"/>
    <cellStyle name="style1490831141815" xfId="22148" xr:uid="{00000000-0005-0000-0000-0000895E0000}"/>
    <cellStyle name="style1490831141909" xfId="22149" xr:uid="{00000000-0005-0000-0000-00008A5E0000}"/>
    <cellStyle name="style1490831142003" xfId="22150" xr:uid="{00000000-0005-0000-0000-00008B5E0000}"/>
    <cellStyle name="style1490831142097" xfId="22151" xr:uid="{00000000-0005-0000-0000-00008C5E0000}"/>
    <cellStyle name="style1490831142191" xfId="22152" xr:uid="{00000000-0005-0000-0000-00008D5E0000}"/>
    <cellStyle name="style1490831142284" xfId="22153" xr:uid="{00000000-0005-0000-0000-00008E5E0000}"/>
    <cellStyle name="style1490831142378" xfId="22154" xr:uid="{00000000-0005-0000-0000-00008F5E0000}"/>
    <cellStyle name="style1490831142472" xfId="22155" xr:uid="{00000000-0005-0000-0000-0000905E0000}"/>
    <cellStyle name="style1490831142550" xfId="22156" xr:uid="{00000000-0005-0000-0000-0000915E0000}"/>
    <cellStyle name="style1490831142644" xfId="22157" xr:uid="{00000000-0005-0000-0000-0000925E0000}"/>
    <cellStyle name="style1490831142737" xfId="22158" xr:uid="{00000000-0005-0000-0000-0000935E0000}"/>
    <cellStyle name="style1490831142831" xfId="22159" xr:uid="{00000000-0005-0000-0000-0000945E0000}"/>
    <cellStyle name="style1490831142925" xfId="22160" xr:uid="{00000000-0005-0000-0000-0000955E0000}"/>
    <cellStyle name="style1490831143019" xfId="22161" xr:uid="{00000000-0005-0000-0000-0000965E0000}"/>
    <cellStyle name="style1490831143097" xfId="22162" xr:uid="{00000000-0005-0000-0000-0000975E0000}"/>
    <cellStyle name="style1490831143191" xfId="22163" xr:uid="{00000000-0005-0000-0000-0000985E0000}"/>
    <cellStyle name="style1490831143284" xfId="22164" xr:uid="{00000000-0005-0000-0000-0000995E0000}"/>
    <cellStyle name="style1490831143378" xfId="22165" xr:uid="{00000000-0005-0000-0000-00009A5E0000}"/>
    <cellStyle name="style1490831143472" xfId="22166" xr:uid="{00000000-0005-0000-0000-00009B5E0000}"/>
    <cellStyle name="style1490831143566" xfId="22167" xr:uid="{00000000-0005-0000-0000-00009C5E0000}"/>
    <cellStyle name="style1490831143659" xfId="22168" xr:uid="{00000000-0005-0000-0000-00009D5E0000}"/>
    <cellStyle name="style1490831143753" xfId="22169" xr:uid="{00000000-0005-0000-0000-00009E5E0000}"/>
    <cellStyle name="style1490831182087" xfId="22170" xr:uid="{00000000-0005-0000-0000-00009F5E0000}"/>
    <cellStyle name="style1490831182196" xfId="22171" xr:uid="{00000000-0005-0000-0000-0000A05E0000}"/>
    <cellStyle name="style1490831182275" xfId="22172" xr:uid="{00000000-0005-0000-0000-0000A15E0000}"/>
    <cellStyle name="style1490831182368" xfId="22173" xr:uid="{00000000-0005-0000-0000-0000A25E0000}"/>
    <cellStyle name="style1490831182462" xfId="22174" xr:uid="{00000000-0005-0000-0000-0000A35E0000}"/>
    <cellStyle name="style1490831182556" xfId="22175" xr:uid="{00000000-0005-0000-0000-0000A45E0000}"/>
    <cellStyle name="style1490831182650" xfId="22176" xr:uid="{00000000-0005-0000-0000-0000A55E0000}"/>
    <cellStyle name="style1490831182728" xfId="22177" xr:uid="{00000000-0005-0000-0000-0000A65E0000}"/>
    <cellStyle name="style1490831182821" xfId="22178" xr:uid="{00000000-0005-0000-0000-0000A75E0000}"/>
    <cellStyle name="style1490831182915" xfId="22179" xr:uid="{00000000-0005-0000-0000-0000A85E0000}"/>
    <cellStyle name="style1490831183009" xfId="22180" xr:uid="{00000000-0005-0000-0000-0000A95E0000}"/>
    <cellStyle name="style1490831183103" xfId="22181" xr:uid="{00000000-0005-0000-0000-0000AA5E0000}"/>
    <cellStyle name="style1490831183196" xfId="22182" xr:uid="{00000000-0005-0000-0000-0000AB5E0000}"/>
    <cellStyle name="style1490831183290" xfId="22183" xr:uid="{00000000-0005-0000-0000-0000AC5E0000}"/>
    <cellStyle name="style1490831183400" xfId="22184" xr:uid="{00000000-0005-0000-0000-0000AD5E0000}"/>
    <cellStyle name="style1490831183493" xfId="22185" xr:uid="{00000000-0005-0000-0000-0000AE5E0000}"/>
    <cellStyle name="style1490831183587" xfId="22186" xr:uid="{00000000-0005-0000-0000-0000AF5E0000}"/>
    <cellStyle name="style1490831183681" xfId="22187" xr:uid="{00000000-0005-0000-0000-0000B05E0000}"/>
    <cellStyle name="style1490831183775" xfId="22188" xr:uid="{00000000-0005-0000-0000-0000B15E0000}"/>
    <cellStyle name="style1490831183853" xfId="22189" xr:uid="{00000000-0005-0000-0000-0000B25E0000}"/>
    <cellStyle name="style1490831183946" xfId="22190" xr:uid="{00000000-0005-0000-0000-0000B35E0000}"/>
    <cellStyle name="style1490831184040" xfId="22191" xr:uid="{00000000-0005-0000-0000-0000B45E0000}"/>
    <cellStyle name="style1490831184134" xfId="22192" xr:uid="{00000000-0005-0000-0000-0000B55E0000}"/>
    <cellStyle name="style1490831184228" xfId="22193" xr:uid="{00000000-0005-0000-0000-0000B65E0000}"/>
    <cellStyle name="style1490831184306" xfId="22194" xr:uid="{00000000-0005-0000-0000-0000B75E0000}"/>
    <cellStyle name="style1490831184400" xfId="22195" xr:uid="{00000000-0005-0000-0000-0000B85E0000}"/>
    <cellStyle name="style1490831184493" xfId="22196" xr:uid="{00000000-0005-0000-0000-0000B95E0000}"/>
    <cellStyle name="style1490831184618" xfId="22197" xr:uid="{00000000-0005-0000-0000-0000BA5E0000}"/>
    <cellStyle name="style1490831184712" xfId="22198" xr:uid="{00000000-0005-0000-0000-0000BB5E0000}"/>
    <cellStyle name="style1490831184790" xfId="22199" xr:uid="{00000000-0005-0000-0000-0000BC5E0000}"/>
    <cellStyle name="style1490831184884" xfId="22200" xr:uid="{00000000-0005-0000-0000-0000BD5E0000}"/>
    <cellStyle name="style1490831184994" xfId="22201" xr:uid="{00000000-0005-0000-0000-0000BE5E0000}"/>
    <cellStyle name="style1490831185072" xfId="22202" xr:uid="{00000000-0005-0000-0000-0000BF5E0000}"/>
    <cellStyle name="style1490831185150" xfId="22203" xr:uid="{00000000-0005-0000-0000-0000C05E0000}"/>
    <cellStyle name="style1490831185228" xfId="22204" xr:uid="{00000000-0005-0000-0000-0000C15E0000}"/>
    <cellStyle name="style1490831185306" xfId="22205" xr:uid="{00000000-0005-0000-0000-0000C25E0000}"/>
    <cellStyle name="style1490831185384" xfId="22206" xr:uid="{00000000-0005-0000-0000-0000C35E0000}"/>
    <cellStyle name="style1490831185447" xfId="22207" xr:uid="{00000000-0005-0000-0000-0000C45E0000}"/>
    <cellStyle name="style1490831185525" xfId="22208" xr:uid="{00000000-0005-0000-0000-0000C55E0000}"/>
    <cellStyle name="style1490831185634" xfId="22209" xr:uid="{00000000-0005-0000-0000-0000C65E0000}"/>
    <cellStyle name="style1490831185712" xfId="22210" xr:uid="{00000000-0005-0000-0000-0000C75E0000}"/>
    <cellStyle name="style1490831185791" xfId="22211" xr:uid="{00000000-0005-0000-0000-0000C85E0000}"/>
    <cellStyle name="style1490831185869" xfId="22212" xr:uid="{00000000-0005-0000-0000-0000C95E0000}"/>
    <cellStyle name="style1490831224139" xfId="22213" xr:uid="{00000000-0005-0000-0000-0000CA5E0000}"/>
    <cellStyle name="style1490831224233" xfId="22214" xr:uid="{00000000-0005-0000-0000-0000CB5E0000}"/>
    <cellStyle name="style1490831224327" xfId="22215" xr:uid="{00000000-0005-0000-0000-0000CC5E0000}"/>
    <cellStyle name="style1490831224420" xfId="22216" xr:uid="{00000000-0005-0000-0000-0000CD5E0000}"/>
    <cellStyle name="style1490831224499" xfId="22217" xr:uid="{00000000-0005-0000-0000-0000CE5E0000}"/>
    <cellStyle name="style1490831224592" xfId="22218" xr:uid="{00000000-0005-0000-0000-0000CF5E0000}"/>
    <cellStyle name="style1490831224686" xfId="22219" xr:uid="{00000000-0005-0000-0000-0000D05E0000}"/>
    <cellStyle name="style1490831224780" xfId="22220" xr:uid="{00000000-0005-0000-0000-0000D15E0000}"/>
    <cellStyle name="style1490831224874" xfId="22221" xr:uid="{00000000-0005-0000-0000-0000D25E0000}"/>
    <cellStyle name="style1490831224952" xfId="22222" xr:uid="{00000000-0005-0000-0000-0000D35E0000}"/>
    <cellStyle name="style1490831225046" xfId="22223" xr:uid="{00000000-0005-0000-0000-0000D45E0000}"/>
    <cellStyle name="style1490831225140" xfId="22224" xr:uid="{00000000-0005-0000-0000-0000D55E0000}"/>
    <cellStyle name="style1490831225233" xfId="22225" xr:uid="{00000000-0005-0000-0000-0000D65E0000}"/>
    <cellStyle name="style1490831225327" xfId="22226" xr:uid="{00000000-0005-0000-0000-0000D75E0000}"/>
    <cellStyle name="style1490831225421" xfId="22227" xr:uid="{00000000-0005-0000-0000-0000D85E0000}"/>
    <cellStyle name="style1490831225515" xfId="22228" xr:uid="{00000000-0005-0000-0000-0000D95E0000}"/>
    <cellStyle name="style1490831225608" xfId="22229" xr:uid="{00000000-0005-0000-0000-0000DA5E0000}"/>
    <cellStyle name="style1490831225687" xfId="22230" xr:uid="{00000000-0005-0000-0000-0000DB5E0000}"/>
    <cellStyle name="style1490831225796" xfId="22231" xr:uid="{00000000-0005-0000-0000-0000DC5E0000}"/>
    <cellStyle name="style1490831225890" xfId="22232" xr:uid="{00000000-0005-0000-0000-0000DD5E0000}"/>
    <cellStyle name="style1490831225984" xfId="22233" xr:uid="{00000000-0005-0000-0000-0000DE5E0000}"/>
    <cellStyle name="style1490831226062" xfId="22234" xr:uid="{00000000-0005-0000-0000-0000DF5E0000}"/>
    <cellStyle name="style1490831226155" xfId="22235" xr:uid="{00000000-0005-0000-0000-0000E05E0000}"/>
    <cellStyle name="style1490831226249" xfId="22236" xr:uid="{00000000-0005-0000-0000-0000E15E0000}"/>
    <cellStyle name="style1490831226343" xfId="22237" xr:uid="{00000000-0005-0000-0000-0000E25E0000}"/>
    <cellStyle name="style1490831226437" xfId="22238" xr:uid="{00000000-0005-0000-0000-0000E35E0000}"/>
    <cellStyle name="style1490831226530" xfId="22239" xr:uid="{00000000-0005-0000-0000-0000E45E0000}"/>
    <cellStyle name="style1490831226609" xfId="22240" xr:uid="{00000000-0005-0000-0000-0000E55E0000}"/>
    <cellStyle name="style1490831226702" xfId="22241" xr:uid="{00000000-0005-0000-0000-0000E65E0000}"/>
    <cellStyle name="style1490831226796" xfId="22242" xr:uid="{00000000-0005-0000-0000-0000E75E0000}"/>
    <cellStyle name="style1490831226890" xfId="22243" xr:uid="{00000000-0005-0000-0000-0000E85E0000}"/>
    <cellStyle name="style1490831226984" xfId="22244" xr:uid="{00000000-0005-0000-0000-0000E95E0000}"/>
    <cellStyle name="style1490831227062" xfId="22245" xr:uid="{00000000-0005-0000-0000-0000EA5E0000}"/>
    <cellStyle name="style1490831227140" xfId="22246" xr:uid="{00000000-0005-0000-0000-0000EB5E0000}"/>
    <cellStyle name="style1490831227218" xfId="22247" xr:uid="{00000000-0005-0000-0000-0000EC5E0000}"/>
    <cellStyle name="style1490831227296" xfId="22248" xr:uid="{00000000-0005-0000-0000-0000ED5E0000}"/>
    <cellStyle name="style1490831227374" xfId="22249" xr:uid="{00000000-0005-0000-0000-0000EE5E0000}"/>
    <cellStyle name="style1490831227437" xfId="22250" xr:uid="{00000000-0005-0000-0000-0000EF5E0000}"/>
    <cellStyle name="style1490831227515" xfId="22251" xr:uid="{00000000-0005-0000-0000-0000F05E0000}"/>
    <cellStyle name="style1490831227593" xfId="22252" xr:uid="{00000000-0005-0000-0000-0000F15E0000}"/>
    <cellStyle name="style1490831227671" xfId="22253" xr:uid="{00000000-0005-0000-0000-0000F25E0000}"/>
    <cellStyle name="style1490831227749" xfId="22254" xr:uid="{00000000-0005-0000-0000-0000F35E0000}"/>
    <cellStyle name="style1490831227827" xfId="22255" xr:uid="{00000000-0005-0000-0000-0000F45E0000}"/>
    <cellStyle name="style1490831266943" xfId="22256" xr:uid="{00000000-0005-0000-0000-0000F55E0000}"/>
    <cellStyle name="style1490831267037" xfId="22257" xr:uid="{00000000-0005-0000-0000-0000F65E0000}"/>
    <cellStyle name="style1490831267131" xfId="22258" xr:uid="{00000000-0005-0000-0000-0000F75E0000}"/>
    <cellStyle name="style1490831267225" xfId="22259" xr:uid="{00000000-0005-0000-0000-0000F85E0000}"/>
    <cellStyle name="style1490831267319" xfId="22260" xr:uid="{00000000-0005-0000-0000-0000F95E0000}"/>
    <cellStyle name="style1490831267412" xfId="22261" xr:uid="{00000000-0005-0000-0000-0000FA5E0000}"/>
    <cellStyle name="style1490831267522" xfId="22262" xr:uid="{00000000-0005-0000-0000-0000FB5E0000}"/>
    <cellStyle name="style1490831267616" xfId="22263" xr:uid="{00000000-0005-0000-0000-0000FC5E0000}"/>
    <cellStyle name="style1490831267709" xfId="22264" xr:uid="{00000000-0005-0000-0000-0000FD5E0000}"/>
    <cellStyle name="style1490831267803" xfId="22265" xr:uid="{00000000-0005-0000-0000-0000FE5E0000}"/>
    <cellStyle name="style1490831267881" xfId="22266" xr:uid="{00000000-0005-0000-0000-0000FF5E0000}"/>
    <cellStyle name="style1490831267975" xfId="22267" xr:uid="{00000000-0005-0000-0000-0000005F0000}"/>
    <cellStyle name="style1490831268069" xfId="22268" xr:uid="{00000000-0005-0000-0000-0000015F0000}"/>
    <cellStyle name="style1490831268162" xfId="22269" xr:uid="{00000000-0005-0000-0000-0000025F0000}"/>
    <cellStyle name="style1490831268241" xfId="22270" xr:uid="{00000000-0005-0000-0000-0000035F0000}"/>
    <cellStyle name="style1490831268334" xfId="22271" xr:uid="{00000000-0005-0000-0000-0000045F0000}"/>
    <cellStyle name="style1490831268428" xfId="22272" xr:uid="{00000000-0005-0000-0000-0000055F0000}"/>
    <cellStyle name="style1490831268522" xfId="22273" xr:uid="{00000000-0005-0000-0000-0000065F0000}"/>
    <cellStyle name="style1490831268631" xfId="22274" xr:uid="{00000000-0005-0000-0000-0000075F0000}"/>
    <cellStyle name="style1490831268741" xfId="22275" xr:uid="{00000000-0005-0000-0000-0000085F0000}"/>
    <cellStyle name="style1490831306824" xfId="22276" xr:uid="{00000000-0005-0000-0000-0000095F0000}"/>
    <cellStyle name="style1490831306934" xfId="22277" xr:uid="{00000000-0005-0000-0000-00000A5F0000}"/>
    <cellStyle name="style1490831307027" xfId="22278" xr:uid="{00000000-0005-0000-0000-00000B5F0000}"/>
    <cellStyle name="style1490831307106" xfId="22279" xr:uid="{00000000-0005-0000-0000-00000C5F0000}"/>
    <cellStyle name="style1490831307199" xfId="22280" xr:uid="{00000000-0005-0000-0000-00000D5F0000}"/>
    <cellStyle name="style1490831307278" xfId="22281" xr:uid="{00000000-0005-0000-0000-00000E5F0000}"/>
    <cellStyle name="style1490831307356" xfId="22282" xr:uid="{00000000-0005-0000-0000-00000F5F0000}"/>
    <cellStyle name="style1490831307434" xfId="22283" xr:uid="{00000000-0005-0000-0000-0000105F0000}"/>
    <cellStyle name="style1490831307528" xfId="22284" xr:uid="{00000000-0005-0000-0000-0000115F0000}"/>
    <cellStyle name="style1490831307621" xfId="22285" xr:uid="{00000000-0005-0000-0000-0000125F0000}"/>
    <cellStyle name="style1490831307715" xfId="22286" xr:uid="{00000000-0005-0000-0000-0000135F0000}"/>
    <cellStyle name="style1490831307793" xfId="22287" xr:uid="{00000000-0005-0000-0000-0000145F0000}"/>
    <cellStyle name="style1490831307887" xfId="22288" xr:uid="{00000000-0005-0000-0000-0000155F0000}"/>
    <cellStyle name="style1490831307981" xfId="22289" xr:uid="{00000000-0005-0000-0000-0000165F0000}"/>
    <cellStyle name="style1490831308059" xfId="22290" xr:uid="{00000000-0005-0000-0000-0000175F0000}"/>
    <cellStyle name="style1490831308153" xfId="22291" xr:uid="{00000000-0005-0000-0000-0000185F0000}"/>
    <cellStyle name="style1490831308246" xfId="22292" xr:uid="{00000000-0005-0000-0000-0000195F0000}"/>
    <cellStyle name="style1490831308340" xfId="22293" xr:uid="{00000000-0005-0000-0000-00001A5F0000}"/>
    <cellStyle name="style1490831308434" xfId="22294" xr:uid="{00000000-0005-0000-0000-00001B5F0000}"/>
    <cellStyle name="style1490831308528" xfId="22295" xr:uid="{00000000-0005-0000-0000-00001C5F0000}"/>
    <cellStyle name="style1490831308606" xfId="22296" xr:uid="{00000000-0005-0000-0000-00001D5F0000}"/>
    <cellStyle name="style1490831308700" xfId="22297" xr:uid="{00000000-0005-0000-0000-00001E5F0000}"/>
    <cellStyle name="style1490831308793" xfId="22298" xr:uid="{00000000-0005-0000-0000-00001F5F0000}"/>
    <cellStyle name="style1490831308887" xfId="22299" xr:uid="{00000000-0005-0000-0000-0000205F0000}"/>
    <cellStyle name="style1490831308981" xfId="22300" xr:uid="{00000000-0005-0000-0000-0000215F0000}"/>
    <cellStyle name="style1490831309059" xfId="22301" xr:uid="{00000000-0005-0000-0000-0000225F0000}"/>
    <cellStyle name="style1490831309153" xfId="22302" xr:uid="{00000000-0005-0000-0000-0000235F0000}"/>
    <cellStyle name="style1490831309247" xfId="22303" xr:uid="{00000000-0005-0000-0000-0000245F0000}"/>
    <cellStyle name="style1490831309325" xfId="22304" xr:uid="{00000000-0005-0000-0000-0000255F0000}"/>
    <cellStyle name="style1490831309419" xfId="22305" xr:uid="{00000000-0005-0000-0000-0000265F0000}"/>
    <cellStyle name="style1490831309512" xfId="22306" xr:uid="{00000000-0005-0000-0000-0000275F0000}"/>
    <cellStyle name="style1490831309622" xfId="22307" xr:uid="{00000000-0005-0000-0000-0000285F0000}"/>
    <cellStyle name="style1490831309700" xfId="22308" xr:uid="{00000000-0005-0000-0000-0000295F0000}"/>
    <cellStyle name="style1490831309794" xfId="22309" xr:uid="{00000000-0005-0000-0000-00002A5F0000}"/>
    <cellStyle name="style1490831309887" xfId="22310" xr:uid="{00000000-0005-0000-0000-00002B5F0000}"/>
    <cellStyle name="style1490831348193" xfId="22311" xr:uid="{00000000-0005-0000-0000-00002C5F0000}"/>
    <cellStyle name="style1490831348286" xfId="22312" xr:uid="{00000000-0005-0000-0000-00002D5F0000}"/>
    <cellStyle name="style1490831348396" xfId="22313" xr:uid="{00000000-0005-0000-0000-00002E5F0000}"/>
    <cellStyle name="style1490831348489" xfId="22314" xr:uid="{00000000-0005-0000-0000-00002F5F0000}"/>
    <cellStyle name="style1490831348583" xfId="22315" xr:uid="{00000000-0005-0000-0000-0000305F0000}"/>
    <cellStyle name="style1490831348661" xfId="22316" xr:uid="{00000000-0005-0000-0000-0000315F0000}"/>
    <cellStyle name="style1490831348739" xfId="22317" xr:uid="{00000000-0005-0000-0000-0000325F0000}"/>
    <cellStyle name="style1490831348818" xfId="22318" xr:uid="{00000000-0005-0000-0000-0000335F0000}"/>
    <cellStyle name="style1490831348911" xfId="22319" xr:uid="{00000000-0005-0000-0000-0000345F0000}"/>
    <cellStyle name="style1490831349005" xfId="22320" xr:uid="{00000000-0005-0000-0000-0000355F0000}"/>
    <cellStyle name="style1490831349083" xfId="22321" xr:uid="{00000000-0005-0000-0000-0000365F0000}"/>
    <cellStyle name="style1490831349177" xfId="22322" xr:uid="{00000000-0005-0000-0000-0000375F0000}"/>
    <cellStyle name="style1490831349271" xfId="22323" xr:uid="{00000000-0005-0000-0000-0000385F0000}"/>
    <cellStyle name="style1490831349365" xfId="22324" xr:uid="{00000000-0005-0000-0000-0000395F0000}"/>
    <cellStyle name="style1490831349458" xfId="22325" xr:uid="{00000000-0005-0000-0000-00003A5F0000}"/>
    <cellStyle name="style1490831349537" xfId="22326" xr:uid="{00000000-0005-0000-0000-00003B5F0000}"/>
    <cellStyle name="style1490831349630" xfId="22327" xr:uid="{00000000-0005-0000-0000-00003C5F0000}"/>
    <cellStyle name="style1490831349724" xfId="22328" xr:uid="{00000000-0005-0000-0000-00003D5F0000}"/>
    <cellStyle name="style1490831349818" xfId="22329" xr:uid="{00000000-0005-0000-0000-00003E5F0000}"/>
    <cellStyle name="style1490831349912" xfId="22330" xr:uid="{00000000-0005-0000-0000-00003F5F0000}"/>
    <cellStyle name="style1490831350005" xfId="22331" xr:uid="{00000000-0005-0000-0000-0000405F0000}"/>
    <cellStyle name="style1490831350084" xfId="22332" xr:uid="{00000000-0005-0000-0000-0000415F0000}"/>
    <cellStyle name="style1490831350177" xfId="22333" xr:uid="{00000000-0005-0000-0000-0000425F0000}"/>
    <cellStyle name="style1490831350255" xfId="22334" xr:uid="{00000000-0005-0000-0000-0000435F0000}"/>
    <cellStyle name="style1490831350349" xfId="22335" xr:uid="{00000000-0005-0000-0000-0000445F0000}"/>
    <cellStyle name="style1490831350443" xfId="22336" xr:uid="{00000000-0005-0000-0000-0000455F0000}"/>
    <cellStyle name="style1490831350521" xfId="22337" xr:uid="{00000000-0005-0000-0000-0000465F0000}"/>
    <cellStyle name="style1490831350615" xfId="22338" xr:uid="{00000000-0005-0000-0000-0000475F0000}"/>
    <cellStyle name="style1490831350709" xfId="22339" xr:uid="{00000000-0005-0000-0000-0000485F0000}"/>
    <cellStyle name="style1490831350802" xfId="22340" xr:uid="{00000000-0005-0000-0000-0000495F0000}"/>
    <cellStyle name="style1490831350880" xfId="22341" xr:uid="{00000000-0005-0000-0000-00004A5F0000}"/>
    <cellStyle name="style1490831350974" xfId="22342" xr:uid="{00000000-0005-0000-0000-00004B5F0000}"/>
    <cellStyle name="style1490831351068" xfId="22343" xr:uid="{00000000-0005-0000-0000-00004C5F0000}"/>
    <cellStyle name="style1490831351162" xfId="22344" xr:uid="{00000000-0005-0000-0000-00004D5F0000}"/>
    <cellStyle name="style1490831351255" xfId="22345" xr:uid="{00000000-0005-0000-0000-00004E5F0000}"/>
    <cellStyle name="style1490831351349" xfId="22346" xr:uid="{00000000-0005-0000-0000-00004F5F0000}"/>
    <cellStyle name="style1490831508643" xfId="24789" xr:uid="{00000000-0005-0000-0000-0000505F0000}"/>
    <cellStyle name="style1490831508752" xfId="24790" xr:uid="{00000000-0005-0000-0000-0000515F0000}"/>
    <cellStyle name="style1490831508861" xfId="24791" xr:uid="{00000000-0005-0000-0000-0000525F0000}"/>
    <cellStyle name="style1490831508971" xfId="24792" xr:uid="{00000000-0005-0000-0000-0000535F0000}"/>
    <cellStyle name="style1490831509096" xfId="24793" xr:uid="{00000000-0005-0000-0000-0000545F0000}"/>
    <cellStyle name="style1490831509190" xfId="24794" xr:uid="{00000000-0005-0000-0000-0000555F0000}"/>
    <cellStyle name="style1490831509299" xfId="24795" xr:uid="{00000000-0005-0000-0000-0000565F0000}"/>
    <cellStyle name="style1490831509408" xfId="24796" xr:uid="{00000000-0005-0000-0000-0000575F0000}"/>
    <cellStyle name="style1490831509471" xfId="24797" xr:uid="{00000000-0005-0000-0000-0000585F0000}"/>
    <cellStyle name="style1490831509596" xfId="24798" xr:uid="{00000000-0005-0000-0000-0000595F0000}"/>
    <cellStyle name="style1490831509737" xfId="24799" xr:uid="{00000000-0005-0000-0000-00005A5F0000}"/>
    <cellStyle name="style1490831509846" xfId="24800" xr:uid="{00000000-0005-0000-0000-00005B5F0000}"/>
    <cellStyle name="style1490831509924" xfId="24801" xr:uid="{00000000-0005-0000-0000-00005C5F0000}"/>
    <cellStyle name="style1490831510002" xfId="24802" xr:uid="{00000000-0005-0000-0000-00005D5F0000}"/>
    <cellStyle name="style1490831510080" xfId="24803" xr:uid="{00000000-0005-0000-0000-00005E5F0000}"/>
    <cellStyle name="style1490831510190" xfId="24804" xr:uid="{00000000-0005-0000-0000-00005F5F0000}"/>
    <cellStyle name="style1490831510315" xfId="24805" xr:uid="{00000000-0005-0000-0000-0000605F0000}"/>
    <cellStyle name="style1490831510393" xfId="24806" xr:uid="{00000000-0005-0000-0000-0000615F0000}"/>
    <cellStyle name="style1490831510502" xfId="24807" xr:uid="{00000000-0005-0000-0000-0000625F0000}"/>
    <cellStyle name="style1490831510612" xfId="24808" xr:uid="{00000000-0005-0000-0000-0000635F0000}"/>
    <cellStyle name="style1490831510721" xfId="24809" xr:uid="{00000000-0005-0000-0000-0000645F0000}"/>
    <cellStyle name="style1490831510831" xfId="24810" xr:uid="{00000000-0005-0000-0000-0000655F0000}"/>
    <cellStyle name="style1490831510924" xfId="24811" xr:uid="{00000000-0005-0000-0000-0000665F0000}"/>
    <cellStyle name="style1490831511034" xfId="24812" xr:uid="{00000000-0005-0000-0000-0000675F0000}"/>
    <cellStyle name="style1490831511143" xfId="24813" xr:uid="{00000000-0005-0000-0000-0000685F0000}"/>
    <cellStyle name="style1490831511237" xfId="24814" xr:uid="{00000000-0005-0000-0000-0000695F0000}"/>
    <cellStyle name="style1490831511346" xfId="24815" xr:uid="{00000000-0005-0000-0000-00006A5F0000}"/>
    <cellStyle name="style1490831511424" xfId="24816" xr:uid="{00000000-0005-0000-0000-00006B5F0000}"/>
    <cellStyle name="style1490831511518" xfId="24817" xr:uid="{00000000-0005-0000-0000-00006C5F0000}"/>
    <cellStyle name="style1490831511627" xfId="24818" xr:uid="{00000000-0005-0000-0000-00006D5F0000}"/>
    <cellStyle name="style1490831511784" xfId="24819" xr:uid="{00000000-0005-0000-0000-00006E5F0000}"/>
    <cellStyle name="style1490831511846" xfId="24820" xr:uid="{00000000-0005-0000-0000-00006F5F0000}"/>
    <cellStyle name="style1490858268704" xfId="24821" xr:uid="{00000000-0005-0000-0000-0000705F0000}"/>
    <cellStyle name="style1490858268933" xfId="24822" xr:uid="{00000000-0005-0000-0000-0000715F0000}"/>
    <cellStyle name="style1490858269137" xfId="24823" xr:uid="{00000000-0005-0000-0000-0000725F0000}"/>
    <cellStyle name="style1490858269332" xfId="24824" xr:uid="{00000000-0005-0000-0000-0000735F0000}"/>
    <cellStyle name="style1490858269516" xfId="24825" xr:uid="{00000000-0005-0000-0000-0000745F0000}"/>
    <cellStyle name="style1490858269719" xfId="24826" xr:uid="{00000000-0005-0000-0000-0000755F0000}"/>
    <cellStyle name="style1490858269907" xfId="24827" xr:uid="{00000000-0005-0000-0000-0000765F0000}"/>
    <cellStyle name="style1490858270079" xfId="24828" xr:uid="{00000000-0005-0000-0000-0000775F0000}"/>
    <cellStyle name="style1490858270235" xfId="24829" xr:uid="{00000000-0005-0000-0000-0000785F0000}"/>
    <cellStyle name="style1490858270438" xfId="24830" xr:uid="{00000000-0005-0000-0000-0000795F0000}"/>
    <cellStyle name="style1490858270657" xfId="24831" xr:uid="{00000000-0005-0000-0000-00007A5F0000}"/>
    <cellStyle name="style1490858270844" xfId="24832" xr:uid="{00000000-0005-0000-0000-00007B5F0000}"/>
    <cellStyle name="style1490858271000" xfId="24833" xr:uid="{00000000-0005-0000-0000-00007C5F0000}"/>
    <cellStyle name="style1490858271172" xfId="24834" xr:uid="{00000000-0005-0000-0000-00007D5F0000}"/>
    <cellStyle name="style1490858271329" xfId="24835" xr:uid="{00000000-0005-0000-0000-00007E5F0000}"/>
    <cellStyle name="style1490858271501" xfId="24836" xr:uid="{00000000-0005-0000-0000-00007F5F0000}"/>
    <cellStyle name="style1490858271719" xfId="24837" xr:uid="{00000000-0005-0000-0000-0000805F0000}"/>
    <cellStyle name="style1490858271877" xfId="24838" xr:uid="{00000000-0005-0000-0000-0000815F0000}"/>
    <cellStyle name="style1490858272012" xfId="24839" xr:uid="{00000000-0005-0000-0000-0000825F0000}"/>
    <cellStyle name="style1490858272153" xfId="24840" xr:uid="{00000000-0005-0000-0000-0000835F0000}"/>
    <cellStyle name="style1490858272278" xfId="24841" xr:uid="{00000000-0005-0000-0000-0000845F0000}"/>
    <cellStyle name="style1490858272387" xfId="24842" xr:uid="{00000000-0005-0000-0000-0000855F0000}"/>
    <cellStyle name="style1490858272528" xfId="24843" xr:uid="{00000000-0005-0000-0000-0000865F0000}"/>
    <cellStyle name="style1490858272653" xfId="24844" xr:uid="{00000000-0005-0000-0000-0000875F0000}"/>
    <cellStyle name="style1490858272778" xfId="24845" xr:uid="{00000000-0005-0000-0000-0000885F0000}"/>
    <cellStyle name="style1490858272918" xfId="24846" xr:uid="{00000000-0005-0000-0000-0000895F0000}"/>
    <cellStyle name="style1490858273059" xfId="24847" xr:uid="{00000000-0005-0000-0000-00008A5F0000}"/>
    <cellStyle name="style1490858273168" xfId="24848" xr:uid="{00000000-0005-0000-0000-00008B5F0000}"/>
    <cellStyle name="style1490858273309" xfId="24849" xr:uid="{00000000-0005-0000-0000-00008C5F0000}"/>
    <cellStyle name="style1490858273450" xfId="24850" xr:uid="{00000000-0005-0000-0000-00008D5F0000}"/>
    <cellStyle name="style1490858273653" xfId="24851" xr:uid="{00000000-0005-0000-0000-00008E5F0000}"/>
    <cellStyle name="style1490858273778" xfId="24852" xr:uid="{00000000-0005-0000-0000-00008F5F0000}"/>
    <cellStyle name="style1490858318641" xfId="24853" xr:uid="{00000000-0005-0000-0000-0000905F0000}"/>
    <cellStyle name="style1490858318750" xfId="24854" xr:uid="{00000000-0005-0000-0000-0000915F0000}"/>
    <cellStyle name="style1490858318844" xfId="24855" xr:uid="{00000000-0005-0000-0000-0000925F0000}"/>
    <cellStyle name="style1490858318938" xfId="24856" xr:uid="{00000000-0005-0000-0000-0000935F0000}"/>
    <cellStyle name="style1490858319032" xfId="24857" xr:uid="{00000000-0005-0000-0000-0000945F0000}"/>
    <cellStyle name="style1490858319110" xfId="24858" xr:uid="{00000000-0005-0000-0000-0000955F0000}"/>
    <cellStyle name="style1490858319204" xfId="24859" xr:uid="{00000000-0005-0000-0000-0000965F0000}"/>
    <cellStyle name="style1490858319298" xfId="24860" xr:uid="{00000000-0005-0000-0000-0000975F0000}"/>
    <cellStyle name="style1490858319376" xfId="24861" xr:uid="{00000000-0005-0000-0000-0000985F0000}"/>
    <cellStyle name="style1490858319469" xfId="24862" xr:uid="{00000000-0005-0000-0000-0000995F0000}"/>
    <cellStyle name="style1490858319594" xfId="24863" xr:uid="{00000000-0005-0000-0000-00009A5F0000}"/>
    <cellStyle name="style1490858319673" xfId="24864" xr:uid="{00000000-0005-0000-0000-00009B5F0000}"/>
    <cellStyle name="style1490858319751" xfId="24865" xr:uid="{00000000-0005-0000-0000-00009C5F0000}"/>
    <cellStyle name="style1490858319844" xfId="24866" xr:uid="{00000000-0005-0000-0000-00009D5F0000}"/>
    <cellStyle name="style1490858319923" xfId="24867" xr:uid="{00000000-0005-0000-0000-00009E5F0000}"/>
    <cellStyle name="style1490858320016" xfId="24868" xr:uid="{00000000-0005-0000-0000-00009F5F0000}"/>
    <cellStyle name="style1490858320124" xfId="24869" xr:uid="{00000000-0005-0000-0000-0000A05F0000}"/>
    <cellStyle name="style1490858320217" xfId="24870" xr:uid="{00000000-0005-0000-0000-0000A15F0000}"/>
    <cellStyle name="style1490858320327" xfId="24871" xr:uid="{00000000-0005-0000-0000-0000A25F0000}"/>
    <cellStyle name="style1490858320421" xfId="24872" xr:uid="{00000000-0005-0000-0000-0000A35F0000}"/>
    <cellStyle name="style1490858320530" xfId="24873" xr:uid="{00000000-0005-0000-0000-0000A45F0000}"/>
    <cellStyle name="style1490858320655" xfId="24874" xr:uid="{00000000-0005-0000-0000-0000A55F0000}"/>
    <cellStyle name="style1490858320780" xfId="24875" xr:uid="{00000000-0005-0000-0000-0000A65F0000}"/>
    <cellStyle name="style1490858320905" xfId="24876" xr:uid="{00000000-0005-0000-0000-0000A75F0000}"/>
    <cellStyle name="style1490858321030" xfId="24877" xr:uid="{00000000-0005-0000-0000-0000A85F0000}"/>
    <cellStyle name="style1490858321139" xfId="24878" xr:uid="{00000000-0005-0000-0000-0000A95F0000}"/>
    <cellStyle name="style1490858321280" xfId="24879" xr:uid="{00000000-0005-0000-0000-0000AA5F0000}"/>
    <cellStyle name="style1490858321389" xfId="24880" xr:uid="{00000000-0005-0000-0000-0000AB5F0000}"/>
    <cellStyle name="style1490858321514" xfId="24881" xr:uid="{00000000-0005-0000-0000-0000AC5F0000}"/>
    <cellStyle name="style1490858321639" xfId="24882" xr:uid="{00000000-0005-0000-0000-0000AD5F0000}"/>
    <cellStyle name="style1490858321827" xfId="24883" xr:uid="{00000000-0005-0000-0000-0000AE5F0000}"/>
    <cellStyle name="style1490858321921" xfId="24884" xr:uid="{00000000-0005-0000-0000-0000AF5F0000}"/>
    <cellStyle name="style1490858364239" xfId="24885" xr:uid="{00000000-0005-0000-0000-0000B05F0000}"/>
    <cellStyle name="style1490858364348" xfId="24886" xr:uid="{00000000-0005-0000-0000-0000B15F0000}"/>
    <cellStyle name="style1490858364458" xfId="24887" xr:uid="{00000000-0005-0000-0000-0000B25F0000}"/>
    <cellStyle name="style1490858364583" xfId="24888" xr:uid="{00000000-0005-0000-0000-0000B35F0000}"/>
    <cellStyle name="style1490858364708" xfId="24889" xr:uid="{00000000-0005-0000-0000-0000B45F0000}"/>
    <cellStyle name="style1490858364817" xfId="24890" xr:uid="{00000000-0005-0000-0000-0000B55F0000}"/>
    <cellStyle name="style1490858364895" xfId="24891" xr:uid="{00000000-0005-0000-0000-0000B65F0000}"/>
    <cellStyle name="style1490858365005" xfId="24892" xr:uid="{00000000-0005-0000-0000-0000B75F0000}"/>
    <cellStyle name="style1490858365098" xfId="24893" xr:uid="{00000000-0005-0000-0000-0000B85F0000}"/>
    <cellStyle name="style1490858365208" xfId="24894" xr:uid="{00000000-0005-0000-0000-0000B95F0000}"/>
    <cellStyle name="style1490858365286" xfId="24895" xr:uid="{00000000-0005-0000-0000-0000BA5F0000}"/>
    <cellStyle name="style1490858365380" xfId="24896" xr:uid="{00000000-0005-0000-0000-0000BB5F0000}"/>
    <cellStyle name="style1490858365489" xfId="24897" xr:uid="{00000000-0005-0000-0000-0000BC5F0000}"/>
    <cellStyle name="style1490858365583" xfId="24898" xr:uid="{00000000-0005-0000-0000-0000BD5F0000}"/>
    <cellStyle name="style1490858365708" xfId="24899" xr:uid="{00000000-0005-0000-0000-0000BE5F0000}"/>
    <cellStyle name="style1490858365817" xfId="24900" xr:uid="{00000000-0005-0000-0000-0000BF5F0000}"/>
    <cellStyle name="style1490858365927" xfId="24901" xr:uid="{00000000-0005-0000-0000-0000C05F0000}"/>
    <cellStyle name="style1490858366036" xfId="24902" xr:uid="{00000000-0005-0000-0000-0000C15F0000}"/>
    <cellStyle name="style1490858366145" xfId="24903" xr:uid="{00000000-0005-0000-0000-0000C25F0000}"/>
    <cellStyle name="style1490858366255" xfId="24904" xr:uid="{00000000-0005-0000-0000-0000C35F0000}"/>
    <cellStyle name="style1490858366364" xfId="24905" xr:uid="{00000000-0005-0000-0000-0000C45F0000}"/>
    <cellStyle name="style1490858366458" xfId="24906" xr:uid="{00000000-0005-0000-0000-0000C55F0000}"/>
    <cellStyle name="style1490858366583" xfId="24907" xr:uid="{00000000-0005-0000-0000-0000C65F0000}"/>
    <cellStyle name="style1490858366692" xfId="24908" xr:uid="{00000000-0005-0000-0000-0000C75F0000}"/>
    <cellStyle name="style1490858366802" xfId="24909" xr:uid="{00000000-0005-0000-0000-0000C85F0000}"/>
    <cellStyle name="style1490858366895" xfId="24910" xr:uid="{00000000-0005-0000-0000-0000C95F0000}"/>
    <cellStyle name="style1490858367020" xfId="24911" xr:uid="{00000000-0005-0000-0000-0000CA5F0000}"/>
    <cellStyle name="style1490858367145" xfId="24912" xr:uid="{00000000-0005-0000-0000-0000CB5F0000}"/>
    <cellStyle name="style1490858367255" xfId="24913" xr:uid="{00000000-0005-0000-0000-0000CC5F0000}"/>
    <cellStyle name="style1490858367349" xfId="24914" xr:uid="{00000000-0005-0000-0000-0000CD5F0000}"/>
    <cellStyle name="style1490858367458" xfId="24915" xr:uid="{00000000-0005-0000-0000-0000CE5F0000}"/>
    <cellStyle name="style1490858409995" xfId="24916" xr:uid="{00000000-0005-0000-0000-0000CF5F0000}"/>
    <cellStyle name="style1490858410105" xfId="24917" xr:uid="{00000000-0005-0000-0000-0000D05F0000}"/>
    <cellStyle name="style1490858410214" xfId="24918" xr:uid="{00000000-0005-0000-0000-0000D15F0000}"/>
    <cellStyle name="style1490858410308" xfId="24919" xr:uid="{00000000-0005-0000-0000-0000D25F0000}"/>
    <cellStyle name="style1490858410402" xfId="24920" xr:uid="{00000000-0005-0000-0000-0000D35F0000}"/>
    <cellStyle name="style1490858410511" xfId="24921" xr:uid="{00000000-0005-0000-0000-0000D45F0000}"/>
    <cellStyle name="style1490858410621" xfId="24922" xr:uid="{00000000-0005-0000-0000-0000D55F0000}"/>
    <cellStyle name="style1490858410730" xfId="24923" xr:uid="{00000000-0005-0000-0000-0000D65F0000}"/>
    <cellStyle name="style1490858410839" xfId="24924" xr:uid="{00000000-0005-0000-0000-0000D75F0000}"/>
    <cellStyle name="style1490858410933" xfId="24925" xr:uid="{00000000-0005-0000-0000-0000D85F0000}"/>
    <cellStyle name="style1490858411027" xfId="24926" xr:uid="{00000000-0005-0000-0000-0000D95F0000}"/>
    <cellStyle name="style1490858411136" xfId="24927" xr:uid="{00000000-0005-0000-0000-0000DA5F0000}"/>
    <cellStyle name="style1490858411246" xfId="24928" xr:uid="{00000000-0005-0000-0000-0000DB5F0000}"/>
    <cellStyle name="style1490858411339" xfId="24929" xr:uid="{00000000-0005-0000-0000-0000DC5F0000}"/>
    <cellStyle name="style1490858411433" xfId="24930" xr:uid="{00000000-0005-0000-0000-0000DD5F0000}"/>
    <cellStyle name="style1490858411527" xfId="24931" xr:uid="{00000000-0005-0000-0000-0000DE5F0000}"/>
    <cellStyle name="style1490858411652" xfId="24932" xr:uid="{00000000-0005-0000-0000-0000DF5F0000}"/>
    <cellStyle name="style1490858411777" xfId="24933" xr:uid="{00000000-0005-0000-0000-0000E05F0000}"/>
    <cellStyle name="style1490858411886" xfId="24934" xr:uid="{00000000-0005-0000-0000-0000E15F0000}"/>
    <cellStyle name="style1490858411996" xfId="24935" xr:uid="{00000000-0005-0000-0000-0000E25F0000}"/>
    <cellStyle name="style1490858412089" xfId="24936" xr:uid="{00000000-0005-0000-0000-0000E35F0000}"/>
    <cellStyle name="style1490858412183" xfId="24937" xr:uid="{00000000-0005-0000-0000-0000E45F0000}"/>
    <cellStyle name="style1490858412277" xfId="24938" xr:uid="{00000000-0005-0000-0000-0000E55F0000}"/>
    <cellStyle name="style1490858412386" xfId="24939" xr:uid="{00000000-0005-0000-0000-0000E65F0000}"/>
    <cellStyle name="style1490858412480" xfId="24940" xr:uid="{00000000-0005-0000-0000-0000E75F0000}"/>
    <cellStyle name="style1490858412574" xfId="24941" xr:uid="{00000000-0005-0000-0000-0000E85F0000}"/>
    <cellStyle name="style1490858412667" xfId="24942" xr:uid="{00000000-0005-0000-0000-0000E95F0000}"/>
    <cellStyle name="style1490858412824" xfId="24943" xr:uid="{00000000-0005-0000-0000-0000EA5F0000}"/>
    <cellStyle name="style1490858412918" xfId="24944" xr:uid="{00000000-0005-0000-0000-0000EB5F0000}"/>
    <cellStyle name="style1490858413011" xfId="24945" xr:uid="{00000000-0005-0000-0000-0000EC5F0000}"/>
    <cellStyle name="style1490858413105" xfId="24946" xr:uid="{00000000-0005-0000-0000-0000ED5F0000}"/>
    <cellStyle name="style1490858413230" xfId="24947" xr:uid="{00000000-0005-0000-0000-0000EE5F0000}"/>
    <cellStyle name="style1490858413324" xfId="24948" xr:uid="{00000000-0005-0000-0000-0000EF5F0000}"/>
    <cellStyle name="style1490858413402" xfId="24949" xr:uid="{00000000-0005-0000-0000-0000F05F0000}"/>
    <cellStyle name="style1490858413480" xfId="24950" xr:uid="{00000000-0005-0000-0000-0000F15F0000}"/>
    <cellStyle name="style1490858413558" xfId="24951" xr:uid="{00000000-0005-0000-0000-0000F25F0000}"/>
    <cellStyle name="style1490858413636" xfId="24952" xr:uid="{00000000-0005-0000-0000-0000F35F0000}"/>
    <cellStyle name="style1490858413715" xfId="24953" xr:uid="{00000000-0005-0000-0000-0000F45F0000}"/>
    <cellStyle name="style1490858413793" xfId="24954" xr:uid="{00000000-0005-0000-0000-0000F55F0000}"/>
    <cellStyle name="style1490858413933" xfId="24955" xr:uid="{00000000-0005-0000-0000-0000F65F0000}"/>
    <cellStyle name="style1490858414011" xfId="24956" xr:uid="{00000000-0005-0000-0000-0000F75F0000}"/>
    <cellStyle name="style1490858414074" xfId="24957" xr:uid="{00000000-0005-0000-0000-0000F85F0000}"/>
    <cellStyle name="style1490858414152" xfId="24958" xr:uid="{00000000-0005-0000-0000-0000F95F0000}"/>
    <cellStyle name="style1490858459141" xfId="24959" xr:uid="{00000000-0005-0000-0000-0000FA5F0000}"/>
    <cellStyle name="style1490858459266" xfId="24960" xr:uid="{00000000-0005-0000-0000-0000FB5F0000}"/>
    <cellStyle name="style1490858459359" xfId="24961" xr:uid="{00000000-0005-0000-0000-0000FC5F0000}"/>
    <cellStyle name="style1490858459453" xfId="24962" xr:uid="{00000000-0005-0000-0000-0000FD5F0000}"/>
    <cellStyle name="style1490858459563" xfId="24963" xr:uid="{00000000-0005-0000-0000-0000FE5F0000}"/>
    <cellStyle name="style1490858459641" xfId="24964" xr:uid="{00000000-0005-0000-0000-0000FF5F0000}"/>
    <cellStyle name="style1490858459766" xfId="24965" xr:uid="{00000000-0005-0000-0000-000000600000}"/>
    <cellStyle name="style1490858459859" xfId="24966" xr:uid="{00000000-0005-0000-0000-000001600000}"/>
    <cellStyle name="style1490858459969" xfId="24967" xr:uid="{00000000-0005-0000-0000-000002600000}"/>
    <cellStyle name="style1490858460078" xfId="24968" xr:uid="{00000000-0005-0000-0000-000003600000}"/>
    <cellStyle name="style1490858460156" xfId="24969" xr:uid="{00000000-0005-0000-0000-000004600000}"/>
    <cellStyle name="style1490858460250" xfId="24970" xr:uid="{00000000-0005-0000-0000-000005600000}"/>
    <cellStyle name="style1490858460344" xfId="24971" xr:uid="{00000000-0005-0000-0000-000006600000}"/>
    <cellStyle name="style1490858460438" xfId="24972" xr:uid="{00000000-0005-0000-0000-000007600000}"/>
    <cellStyle name="style1490858460547" xfId="24973" xr:uid="{00000000-0005-0000-0000-000008600000}"/>
    <cellStyle name="style1490858460625" xfId="24974" xr:uid="{00000000-0005-0000-0000-000009600000}"/>
    <cellStyle name="style1490858460719" xfId="24975" xr:uid="{00000000-0005-0000-0000-00000A600000}"/>
    <cellStyle name="style1490858460813" xfId="24976" xr:uid="{00000000-0005-0000-0000-00000B600000}"/>
    <cellStyle name="style1490858460922" xfId="24977" xr:uid="{00000000-0005-0000-0000-00000C600000}"/>
    <cellStyle name="style1490858461016" xfId="24978" xr:uid="{00000000-0005-0000-0000-00000D600000}"/>
    <cellStyle name="style1490858461109" xfId="24979" xr:uid="{00000000-0005-0000-0000-00000E600000}"/>
    <cellStyle name="style1490858461219" xfId="24980" xr:uid="{00000000-0005-0000-0000-00000F600000}"/>
    <cellStyle name="style1490858461344" xfId="24981" xr:uid="{00000000-0005-0000-0000-000010600000}"/>
    <cellStyle name="style1490858461438" xfId="24982" xr:uid="{00000000-0005-0000-0000-000011600000}"/>
    <cellStyle name="style1490858461563" xfId="24983" xr:uid="{00000000-0005-0000-0000-000012600000}"/>
    <cellStyle name="style1490858461688" xfId="24984" xr:uid="{00000000-0005-0000-0000-000013600000}"/>
    <cellStyle name="style1490858461781" xfId="24985" xr:uid="{00000000-0005-0000-0000-000014600000}"/>
    <cellStyle name="style1490858461891" xfId="24986" xr:uid="{00000000-0005-0000-0000-000015600000}"/>
    <cellStyle name="style1490858461985" xfId="24987" xr:uid="{00000000-0005-0000-0000-000016600000}"/>
    <cellStyle name="style1490858462094" xfId="24988" xr:uid="{00000000-0005-0000-0000-000017600000}"/>
    <cellStyle name="style1490858462219" xfId="24989" xr:uid="{00000000-0005-0000-0000-000018600000}"/>
    <cellStyle name="style1490858508557" xfId="24990" xr:uid="{00000000-0005-0000-0000-000019600000}"/>
    <cellStyle name="style1490858508713" xfId="24991" xr:uid="{00000000-0005-0000-0000-00001A600000}"/>
    <cellStyle name="style1490858508854" xfId="24992" xr:uid="{00000000-0005-0000-0000-00001B600000}"/>
    <cellStyle name="style1490858508963" xfId="24993" xr:uid="{00000000-0005-0000-0000-00001C600000}"/>
    <cellStyle name="style1490858509104" xfId="24994" xr:uid="{00000000-0005-0000-0000-00001D600000}"/>
    <cellStyle name="style1490858509198" xfId="24995" xr:uid="{00000000-0005-0000-0000-00001E600000}"/>
    <cellStyle name="style1490858509307" xfId="24996" xr:uid="{00000000-0005-0000-0000-00001F600000}"/>
    <cellStyle name="style1490858509401" xfId="24997" xr:uid="{00000000-0005-0000-0000-000020600000}"/>
    <cellStyle name="style1490858509510" xfId="24998" xr:uid="{00000000-0005-0000-0000-000021600000}"/>
    <cellStyle name="style1490858509604" xfId="24999" xr:uid="{00000000-0005-0000-0000-000022600000}"/>
    <cellStyle name="style1490858509698" xfId="25000" xr:uid="{00000000-0005-0000-0000-000023600000}"/>
    <cellStyle name="style1490858509791" xfId="25001" xr:uid="{00000000-0005-0000-0000-000024600000}"/>
    <cellStyle name="style1490858509948" xfId="25002" xr:uid="{00000000-0005-0000-0000-000025600000}"/>
    <cellStyle name="style1490858510104" xfId="25003" xr:uid="{00000000-0005-0000-0000-000026600000}"/>
    <cellStyle name="style1490858510213" xfId="25004" xr:uid="{00000000-0005-0000-0000-000027600000}"/>
    <cellStyle name="style1490858510338" xfId="25005" xr:uid="{00000000-0005-0000-0000-000028600000}"/>
    <cellStyle name="style1490858510479" xfId="25006" xr:uid="{00000000-0005-0000-0000-000029600000}"/>
    <cellStyle name="style1490858510635" xfId="25007" xr:uid="{00000000-0005-0000-0000-00002A600000}"/>
    <cellStyle name="style1490858510729" xfId="25008" xr:uid="{00000000-0005-0000-0000-00002B600000}"/>
    <cellStyle name="style1490858510823" xfId="25009" xr:uid="{00000000-0005-0000-0000-00002C600000}"/>
    <cellStyle name="style1490858510916" xfId="25010" xr:uid="{00000000-0005-0000-0000-00002D600000}"/>
    <cellStyle name="style1490858511026" xfId="25011" xr:uid="{00000000-0005-0000-0000-00002E600000}"/>
    <cellStyle name="style1490858511151" xfId="25012" xr:uid="{00000000-0005-0000-0000-00002F600000}"/>
    <cellStyle name="style1490858511307" xfId="25013" xr:uid="{00000000-0005-0000-0000-000030600000}"/>
    <cellStyle name="style1490858511463" xfId="25014" xr:uid="{00000000-0005-0000-0000-000031600000}"/>
    <cellStyle name="style1490858511588" xfId="25015" xr:uid="{00000000-0005-0000-0000-000032600000}"/>
    <cellStyle name="style1490858511698" xfId="25016" xr:uid="{00000000-0005-0000-0000-000033600000}"/>
    <cellStyle name="style1490858511823" xfId="25017" xr:uid="{00000000-0005-0000-0000-000034600000}"/>
    <cellStyle name="style1490858511916" xfId="25018" xr:uid="{00000000-0005-0000-0000-000035600000}"/>
    <cellStyle name="style1490858512010" xfId="25019" xr:uid="{00000000-0005-0000-0000-000036600000}"/>
    <cellStyle name="style1490858512104" xfId="25020" xr:uid="{00000000-0005-0000-0000-000037600000}"/>
    <cellStyle name="style1490858512229" xfId="25021" xr:uid="{00000000-0005-0000-0000-000038600000}"/>
    <cellStyle name="style1490858512307" xfId="25022" xr:uid="{00000000-0005-0000-0000-000039600000}"/>
    <cellStyle name="style1490858512385" xfId="25023" xr:uid="{00000000-0005-0000-0000-00003A600000}"/>
    <cellStyle name="style1490858512463" xfId="25024" xr:uid="{00000000-0005-0000-0000-00003B600000}"/>
    <cellStyle name="style1490858512557" xfId="25025" xr:uid="{00000000-0005-0000-0000-00003C600000}"/>
    <cellStyle name="style1490858512635" xfId="25026" xr:uid="{00000000-0005-0000-0000-00003D600000}"/>
    <cellStyle name="style1490858512729" xfId="25027" xr:uid="{00000000-0005-0000-0000-00003E600000}"/>
    <cellStyle name="style1490858512807" xfId="25028" xr:uid="{00000000-0005-0000-0000-00003F600000}"/>
    <cellStyle name="style1490858512932" xfId="25029" xr:uid="{00000000-0005-0000-0000-000040600000}"/>
    <cellStyle name="style1490858513010" xfId="25030" xr:uid="{00000000-0005-0000-0000-000041600000}"/>
    <cellStyle name="style1490858513088" xfId="25031" xr:uid="{00000000-0005-0000-0000-000042600000}"/>
    <cellStyle name="style1490858513183" xfId="25032" xr:uid="{00000000-0005-0000-0000-000043600000}"/>
    <cellStyle name="style1490858557650" xfId="25033" xr:uid="{00000000-0005-0000-0000-000044600000}"/>
    <cellStyle name="style1490858557779" xfId="25034" xr:uid="{00000000-0005-0000-0000-000045600000}"/>
    <cellStyle name="style1490858557914" xfId="25035" xr:uid="{00000000-0005-0000-0000-000046600000}"/>
    <cellStyle name="style1490858557999" xfId="25036" xr:uid="{00000000-0005-0000-0000-000047600000}"/>
    <cellStyle name="style1490858558108" xfId="25037" xr:uid="{00000000-0005-0000-0000-000048600000}"/>
    <cellStyle name="style1490858558218" xfId="25038" xr:uid="{00000000-0005-0000-0000-000049600000}"/>
    <cellStyle name="style1490858558311" xfId="25039" xr:uid="{00000000-0005-0000-0000-00004A600000}"/>
    <cellStyle name="style1490858558405" xfId="25040" xr:uid="{00000000-0005-0000-0000-00004B600000}"/>
    <cellStyle name="style1490858558514" xfId="25041" xr:uid="{00000000-0005-0000-0000-00004C600000}"/>
    <cellStyle name="style1490858558624" xfId="25042" xr:uid="{00000000-0005-0000-0000-00004D600000}"/>
    <cellStyle name="style1490858558718" xfId="25043" xr:uid="{00000000-0005-0000-0000-00004E600000}"/>
    <cellStyle name="style1490858558811" xfId="25044" xr:uid="{00000000-0005-0000-0000-00004F600000}"/>
    <cellStyle name="style1490858558905" xfId="25045" xr:uid="{00000000-0005-0000-0000-000050600000}"/>
    <cellStyle name="style1490858559015" xfId="25046" xr:uid="{00000000-0005-0000-0000-000051600000}"/>
    <cellStyle name="style1490858559108" xfId="25047" xr:uid="{00000000-0005-0000-0000-000052600000}"/>
    <cellStyle name="style1490858559202" xfId="25048" xr:uid="{00000000-0005-0000-0000-000053600000}"/>
    <cellStyle name="style1490858559296" xfId="25049" xr:uid="{00000000-0005-0000-0000-000054600000}"/>
    <cellStyle name="style1490858559390" xfId="25050" xr:uid="{00000000-0005-0000-0000-000055600000}"/>
    <cellStyle name="style1490858559483" xfId="25051" xr:uid="{00000000-0005-0000-0000-000056600000}"/>
    <cellStyle name="style1490858559593" xfId="25052" xr:uid="{00000000-0005-0000-0000-000057600000}"/>
    <cellStyle name="style1490858559702" xfId="25053" xr:uid="{00000000-0005-0000-0000-000058600000}"/>
    <cellStyle name="style1490858559843" xfId="25054" xr:uid="{00000000-0005-0000-0000-000059600000}"/>
    <cellStyle name="style1490858559952" xfId="25055" xr:uid="{00000000-0005-0000-0000-00005A600000}"/>
    <cellStyle name="style1490858560061" xfId="25056" xr:uid="{00000000-0005-0000-0000-00005B600000}"/>
    <cellStyle name="style1490858560155" xfId="25057" xr:uid="{00000000-0005-0000-0000-00005C600000}"/>
    <cellStyle name="style1490858560249" xfId="25058" xr:uid="{00000000-0005-0000-0000-00005D600000}"/>
    <cellStyle name="style1490858560343" xfId="25059" xr:uid="{00000000-0005-0000-0000-00005E600000}"/>
    <cellStyle name="style1490858560452" xfId="25060" xr:uid="{00000000-0005-0000-0000-00005F600000}"/>
    <cellStyle name="style1490858560546" xfId="25061" xr:uid="{00000000-0005-0000-0000-000060600000}"/>
    <cellStyle name="style1490858560640" xfId="25062" xr:uid="{00000000-0005-0000-0000-000061600000}"/>
    <cellStyle name="style1490858560749" xfId="25063" xr:uid="{00000000-0005-0000-0000-000062600000}"/>
    <cellStyle name="style1490858560859" xfId="25064" xr:uid="{00000000-0005-0000-0000-000063600000}"/>
    <cellStyle name="style1490858560937" xfId="25065" xr:uid="{00000000-0005-0000-0000-000064600000}"/>
    <cellStyle name="style1490858561015" xfId="25066" xr:uid="{00000000-0005-0000-0000-000065600000}"/>
    <cellStyle name="style1490858561093" xfId="25067" xr:uid="{00000000-0005-0000-0000-000066600000}"/>
    <cellStyle name="style1490858561171" xfId="25068" xr:uid="{00000000-0005-0000-0000-000067600000}"/>
    <cellStyle name="style1490858561265" xfId="25069" xr:uid="{00000000-0005-0000-0000-000068600000}"/>
    <cellStyle name="style1490858561343" xfId="25070" xr:uid="{00000000-0005-0000-0000-000069600000}"/>
    <cellStyle name="style1490858561421" xfId="25071" xr:uid="{00000000-0005-0000-0000-00006A600000}"/>
    <cellStyle name="style1490858561515" xfId="25072" xr:uid="{00000000-0005-0000-0000-00006B600000}"/>
    <cellStyle name="style1490858561593" xfId="25073" xr:uid="{00000000-0005-0000-0000-00006C600000}"/>
    <cellStyle name="style1490858561671" xfId="25074" xr:uid="{00000000-0005-0000-0000-00006D600000}"/>
    <cellStyle name="style1490858561765" xfId="25075" xr:uid="{00000000-0005-0000-0000-00006E600000}"/>
    <cellStyle name="style1490858606273" xfId="25076" xr:uid="{00000000-0005-0000-0000-00006F600000}"/>
    <cellStyle name="style1490858606398" xfId="25077" xr:uid="{00000000-0005-0000-0000-000070600000}"/>
    <cellStyle name="style1490858606523" xfId="25078" xr:uid="{00000000-0005-0000-0000-000071600000}"/>
    <cellStyle name="style1490858606632" xfId="25079" xr:uid="{00000000-0005-0000-0000-000072600000}"/>
    <cellStyle name="style1490858606757" xfId="25080" xr:uid="{00000000-0005-0000-0000-000073600000}"/>
    <cellStyle name="style1490858606900" xfId="25081" xr:uid="{00000000-0005-0000-0000-000074600000}"/>
    <cellStyle name="style1490858607026" xfId="25082" xr:uid="{00000000-0005-0000-0000-000075600000}"/>
    <cellStyle name="style1490858607122" xfId="25083" xr:uid="{00000000-0005-0000-0000-000076600000}"/>
    <cellStyle name="style1490858607242" xfId="25084" xr:uid="{00000000-0005-0000-0000-000077600000}"/>
    <cellStyle name="style1490858607352" xfId="25085" xr:uid="{00000000-0005-0000-0000-000078600000}"/>
    <cellStyle name="style1490858607435" xfId="25086" xr:uid="{00000000-0005-0000-0000-000079600000}"/>
    <cellStyle name="style1490858607529" xfId="25087" xr:uid="{00000000-0005-0000-0000-00007A600000}"/>
    <cellStyle name="style1490858607639" xfId="25088" xr:uid="{00000000-0005-0000-0000-00007B600000}"/>
    <cellStyle name="style1490858607748" xfId="25089" xr:uid="{00000000-0005-0000-0000-00007C600000}"/>
    <cellStyle name="style1490858607842" xfId="25090" xr:uid="{00000000-0005-0000-0000-00007D600000}"/>
    <cellStyle name="style1490858607951" xfId="25091" xr:uid="{00000000-0005-0000-0000-00007E600000}"/>
    <cellStyle name="style1490858608045" xfId="25092" xr:uid="{00000000-0005-0000-0000-00007F600000}"/>
    <cellStyle name="style1490858608154" xfId="25093" xr:uid="{00000000-0005-0000-0000-000080600000}"/>
    <cellStyle name="style1490858608264" xfId="25094" xr:uid="{00000000-0005-0000-0000-000081600000}"/>
    <cellStyle name="style1490858608373" xfId="25095" xr:uid="{00000000-0005-0000-0000-000082600000}"/>
    <cellStyle name="style1490858652033" xfId="25096" xr:uid="{00000000-0005-0000-0000-000083600000}"/>
    <cellStyle name="style1490858652142" xfId="25097" xr:uid="{00000000-0005-0000-0000-000084600000}"/>
    <cellStyle name="style1490858652236" xfId="25098" xr:uid="{00000000-0005-0000-0000-000085600000}"/>
    <cellStyle name="style1490858652330" xfId="25099" xr:uid="{00000000-0005-0000-0000-000086600000}"/>
    <cellStyle name="style1490858652423" xfId="25100" xr:uid="{00000000-0005-0000-0000-000087600000}"/>
    <cellStyle name="style1490858652517" xfId="25101" xr:uid="{00000000-0005-0000-0000-000088600000}"/>
    <cellStyle name="style1490858652595" xfId="25102" xr:uid="{00000000-0005-0000-0000-000089600000}"/>
    <cellStyle name="style1490858652689" xfId="25103" xr:uid="{00000000-0005-0000-0000-00008A600000}"/>
    <cellStyle name="style1490858652783" xfId="25104" xr:uid="{00000000-0005-0000-0000-00008B600000}"/>
    <cellStyle name="style1490858652876" xfId="25105" xr:uid="{00000000-0005-0000-0000-00008C600000}"/>
    <cellStyle name="style1490858652970" xfId="25106" xr:uid="{00000000-0005-0000-0000-00008D600000}"/>
    <cellStyle name="style1490858653064" xfId="25107" xr:uid="{00000000-0005-0000-0000-00008E600000}"/>
    <cellStyle name="style1490858653158" xfId="25108" xr:uid="{00000000-0005-0000-0000-00008F600000}"/>
    <cellStyle name="style1490858653252" xfId="25109" xr:uid="{00000000-0005-0000-0000-000090600000}"/>
    <cellStyle name="style1490858653345" xfId="25110" xr:uid="{00000000-0005-0000-0000-000091600000}"/>
    <cellStyle name="style1490858653439" xfId="25111" xr:uid="{00000000-0005-0000-0000-000092600000}"/>
    <cellStyle name="style1490858653549" xfId="25112" xr:uid="{00000000-0005-0000-0000-000093600000}"/>
    <cellStyle name="style1490858653642" xfId="25113" xr:uid="{00000000-0005-0000-0000-000094600000}"/>
    <cellStyle name="style1490858653752" xfId="25114" xr:uid="{00000000-0005-0000-0000-000095600000}"/>
    <cellStyle name="style1490858653845" xfId="25115" xr:uid="{00000000-0005-0000-0000-000096600000}"/>
    <cellStyle name="style1490858653939" xfId="25116" xr:uid="{00000000-0005-0000-0000-000097600000}"/>
    <cellStyle name="style1490858654033" xfId="25117" xr:uid="{00000000-0005-0000-0000-000098600000}"/>
    <cellStyle name="style1490858654142" xfId="25118" xr:uid="{00000000-0005-0000-0000-000099600000}"/>
    <cellStyle name="style1490858654236" xfId="25119" xr:uid="{00000000-0005-0000-0000-00009A600000}"/>
    <cellStyle name="style1490858654330" xfId="25120" xr:uid="{00000000-0005-0000-0000-00009B600000}"/>
    <cellStyle name="style1490858654424" xfId="25121" xr:uid="{00000000-0005-0000-0000-00009C600000}"/>
    <cellStyle name="style1490858654517" xfId="25122" xr:uid="{00000000-0005-0000-0000-00009D600000}"/>
    <cellStyle name="style1490858654627" xfId="25123" xr:uid="{00000000-0005-0000-0000-00009E600000}"/>
    <cellStyle name="style1490858654721" xfId="25124" xr:uid="{00000000-0005-0000-0000-00009F600000}"/>
    <cellStyle name="style1490858654814" xfId="25125" xr:uid="{00000000-0005-0000-0000-0000A0600000}"/>
    <cellStyle name="style1490858654908" xfId="25126" xr:uid="{00000000-0005-0000-0000-0000A1600000}"/>
    <cellStyle name="style1490858655017" xfId="25127" xr:uid="{00000000-0005-0000-0000-0000A2600000}"/>
    <cellStyle name="style1490858655111" xfId="25128" xr:uid="{00000000-0005-0000-0000-0000A3600000}"/>
    <cellStyle name="style1490858655205" xfId="25129" xr:uid="{00000000-0005-0000-0000-0000A4600000}"/>
    <cellStyle name="style1490858655314" xfId="25130" xr:uid="{00000000-0005-0000-0000-0000A5600000}"/>
    <cellStyle name="style1490858698355" xfId="25131" xr:uid="{00000000-0005-0000-0000-0000A6600000}"/>
    <cellStyle name="style1490858698465" xfId="25132" xr:uid="{00000000-0005-0000-0000-0000A7600000}"/>
    <cellStyle name="style1490858698559" xfId="25133" xr:uid="{00000000-0005-0000-0000-0000A8600000}"/>
    <cellStyle name="style1490858698652" xfId="25134" xr:uid="{00000000-0005-0000-0000-0000A9600000}"/>
    <cellStyle name="style1490858698746" xfId="25135" xr:uid="{00000000-0005-0000-0000-0000AA600000}"/>
    <cellStyle name="style1490858698824" xfId="25136" xr:uid="{00000000-0005-0000-0000-0000AB600000}"/>
    <cellStyle name="style1490858698918" xfId="25137" xr:uid="{00000000-0005-0000-0000-0000AC600000}"/>
    <cellStyle name="style1490858699012" xfId="25138" xr:uid="{00000000-0005-0000-0000-0000AD600000}"/>
    <cellStyle name="style1490858699105" xfId="25139" xr:uid="{00000000-0005-0000-0000-0000AE600000}"/>
    <cellStyle name="style1490858699199" xfId="25140" xr:uid="{00000000-0005-0000-0000-0000AF600000}"/>
    <cellStyle name="style1490858699293" xfId="25141" xr:uid="{00000000-0005-0000-0000-0000B0600000}"/>
    <cellStyle name="style1490858699387" xfId="25142" xr:uid="{00000000-0005-0000-0000-0000B1600000}"/>
    <cellStyle name="style1490858699480" xfId="25143" xr:uid="{00000000-0005-0000-0000-0000B2600000}"/>
    <cellStyle name="style1490858699574" xfId="25144" xr:uid="{00000000-0005-0000-0000-0000B3600000}"/>
    <cellStyle name="style1490858699668" xfId="25145" xr:uid="{00000000-0005-0000-0000-0000B4600000}"/>
    <cellStyle name="style1490858699762" xfId="25146" xr:uid="{00000000-0005-0000-0000-0000B5600000}"/>
    <cellStyle name="style1490858699856" xfId="25147" xr:uid="{00000000-0005-0000-0000-0000B6600000}"/>
    <cellStyle name="style1490858699949" xfId="25148" xr:uid="{00000000-0005-0000-0000-0000B7600000}"/>
    <cellStyle name="style1490858700043" xfId="25149" xr:uid="{00000000-0005-0000-0000-0000B8600000}"/>
    <cellStyle name="style1490858700152" xfId="25150" xr:uid="{00000000-0005-0000-0000-0000B9600000}"/>
    <cellStyle name="style1490858700246" xfId="25151" xr:uid="{00000000-0005-0000-0000-0000BA600000}"/>
    <cellStyle name="style1490858700340" xfId="25152" xr:uid="{00000000-0005-0000-0000-0000BB600000}"/>
    <cellStyle name="style1490858700434" xfId="25153" xr:uid="{00000000-0005-0000-0000-0000BC600000}"/>
    <cellStyle name="style1490858700543" xfId="25154" xr:uid="{00000000-0005-0000-0000-0000BD600000}"/>
    <cellStyle name="style1490858700637" xfId="25155" xr:uid="{00000000-0005-0000-0000-0000BE600000}"/>
    <cellStyle name="style1490858700731" xfId="25156" xr:uid="{00000000-0005-0000-0000-0000BF600000}"/>
    <cellStyle name="style1490858700824" xfId="25157" xr:uid="{00000000-0005-0000-0000-0000C0600000}"/>
    <cellStyle name="style1490858700918" xfId="25158" xr:uid="{00000000-0005-0000-0000-0000C1600000}"/>
    <cellStyle name="style1490858701012" xfId="25159" xr:uid="{00000000-0005-0000-0000-0000C2600000}"/>
    <cellStyle name="style1490858701106" xfId="25160" xr:uid="{00000000-0005-0000-0000-0000C3600000}"/>
    <cellStyle name="style1490858701199" xfId="25161" xr:uid="{00000000-0005-0000-0000-0000C4600000}"/>
    <cellStyle name="style1490858701293" xfId="25162" xr:uid="{00000000-0005-0000-0000-0000C5600000}"/>
    <cellStyle name="style1490858701402" xfId="25163" xr:uid="{00000000-0005-0000-0000-0000C6600000}"/>
    <cellStyle name="style1490858701496" xfId="25164" xr:uid="{00000000-0005-0000-0000-0000C7600000}"/>
    <cellStyle name="style1490858701590" xfId="25165" xr:uid="{00000000-0005-0000-0000-0000C8600000}"/>
    <cellStyle name="style1490858701699" xfId="25166" xr:uid="{00000000-0005-0000-0000-0000C9600000}"/>
    <cellStyle name="style1490858850578" xfId="25904" xr:uid="{00000000-0005-0000-0000-0000CA600000}"/>
    <cellStyle name="style1490858850718" xfId="25905" xr:uid="{00000000-0005-0000-0000-0000CB600000}"/>
    <cellStyle name="style1490858850843" xfId="25556" xr:uid="{00000000-0005-0000-0000-0000CC600000}"/>
    <cellStyle name="style1490858850968" xfId="25608" xr:uid="{00000000-0005-0000-0000-0000CD600000}"/>
    <cellStyle name="style1490858851093" xfId="25906" xr:uid="{00000000-0005-0000-0000-0000CE600000}"/>
    <cellStyle name="style1490858851203" xfId="25583" xr:uid="{00000000-0005-0000-0000-0000CF600000}"/>
    <cellStyle name="style1490858851312" xfId="25907" xr:uid="{00000000-0005-0000-0000-0000D0600000}"/>
    <cellStyle name="style1490858851421" xfId="25579" xr:uid="{00000000-0005-0000-0000-0000D1600000}"/>
    <cellStyle name="style1490858851515" xfId="25577" xr:uid="{00000000-0005-0000-0000-0000D2600000}"/>
    <cellStyle name="style1490858851640" xfId="25569" xr:uid="{00000000-0005-0000-0000-0000D3600000}"/>
    <cellStyle name="style1490858851765" xfId="25565" xr:uid="{00000000-0005-0000-0000-0000D4600000}"/>
    <cellStyle name="style1490858851890" xfId="25576" xr:uid="{00000000-0005-0000-0000-0000D5600000}"/>
    <cellStyle name="style1490858851968" xfId="25568" xr:uid="{00000000-0005-0000-0000-0000D6600000}"/>
    <cellStyle name="style1490858852078" xfId="25564" xr:uid="{00000000-0005-0000-0000-0000D7600000}"/>
    <cellStyle name="style1490858852156" xfId="25554" xr:uid="{00000000-0005-0000-0000-0000D8600000}"/>
    <cellStyle name="style1490858852297" xfId="25621" xr:uid="{00000000-0005-0000-0000-0000D9600000}"/>
    <cellStyle name="style1490858852406" xfId="25618" xr:uid="{00000000-0005-0000-0000-0000DA600000}"/>
    <cellStyle name="style1490858852484" xfId="25616" xr:uid="{00000000-0005-0000-0000-0000DB600000}"/>
    <cellStyle name="style1490858852578" xfId="25908" xr:uid="{00000000-0005-0000-0000-0000DC600000}"/>
    <cellStyle name="style1490858852687" xfId="25909" xr:uid="{00000000-0005-0000-0000-0000DD600000}"/>
    <cellStyle name="style1490858852797" xfId="25606" xr:uid="{00000000-0005-0000-0000-0000DE600000}"/>
    <cellStyle name="style1490858852906" xfId="25605" xr:uid="{00000000-0005-0000-0000-0000DF600000}"/>
    <cellStyle name="style1490858853031" xfId="25607" xr:uid="{00000000-0005-0000-0000-0000E0600000}"/>
    <cellStyle name="style1490858853187" xfId="25597" xr:uid="{00000000-0005-0000-0000-0000E1600000}"/>
    <cellStyle name="style1490858853312" xfId="25596" xr:uid="{00000000-0005-0000-0000-0000E2600000}"/>
    <cellStyle name="style1490858853422" xfId="25595" xr:uid="{00000000-0005-0000-0000-0000E3600000}"/>
    <cellStyle name="style1490858853531" xfId="25910" xr:uid="{00000000-0005-0000-0000-0000E4600000}"/>
    <cellStyle name="style1490858853641" xfId="25550" xr:uid="{00000000-0005-0000-0000-0000E5600000}"/>
    <cellStyle name="style1490858853734" xfId="25591" xr:uid="{00000000-0005-0000-0000-0000E6600000}"/>
    <cellStyle name="style1490858853844" xfId="25590" xr:uid="{00000000-0005-0000-0000-0000E7600000}"/>
    <cellStyle name="style1490858853953" xfId="25589" xr:uid="{00000000-0005-0000-0000-0000E8600000}"/>
    <cellStyle name="style1490858854109" xfId="25553" xr:uid="{00000000-0005-0000-0000-0000E9600000}"/>
    <cellStyle name="style1490858854203" xfId="25549" xr:uid="{00000000-0005-0000-0000-0000EA600000}"/>
    <cellStyle name="style1490858896837" xfId="25911" xr:uid="{00000000-0005-0000-0000-0000EB600000}"/>
    <cellStyle name="style1490858896946" xfId="25912" xr:uid="{00000000-0005-0000-0000-0000EC600000}"/>
    <cellStyle name="style1490858897040" xfId="25555" xr:uid="{00000000-0005-0000-0000-0000ED600000}"/>
    <cellStyle name="style1490858897133" xfId="25604" xr:uid="{00000000-0005-0000-0000-0000EE600000}"/>
    <cellStyle name="style1490858897227" xfId="25913" xr:uid="{00000000-0005-0000-0000-0000EF600000}"/>
    <cellStyle name="style1490858897321" xfId="25582" xr:uid="{00000000-0005-0000-0000-0000F0600000}"/>
    <cellStyle name="style1490858897415" xfId="25914" xr:uid="{00000000-0005-0000-0000-0000F1600000}"/>
    <cellStyle name="style1490858897508" xfId="25578" xr:uid="{00000000-0005-0000-0000-0000F2600000}"/>
    <cellStyle name="style1490858897587" xfId="25575" xr:uid="{00000000-0005-0000-0000-0000F3600000}"/>
    <cellStyle name="style1490858897696" xfId="25567" xr:uid="{00000000-0005-0000-0000-0000F4600000}"/>
    <cellStyle name="style1490858897805" xfId="25563" xr:uid="{00000000-0005-0000-0000-0000F5600000}"/>
    <cellStyle name="style1490858897899" xfId="25574" xr:uid="{00000000-0005-0000-0000-0000F6600000}"/>
    <cellStyle name="style1490858897977" xfId="25566" xr:uid="{00000000-0005-0000-0000-0000F7600000}"/>
    <cellStyle name="style1490858898087" xfId="25562" xr:uid="{00000000-0005-0000-0000-0000F8600000}"/>
    <cellStyle name="style1490858898165" xfId="25552" xr:uid="{00000000-0005-0000-0000-0000F9600000}"/>
    <cellStyle name="style1490858898258" xfId="25620" xr:uid="{00000000-0005-0000-0000-0000FA600000}"/>
    <cellStyle name="style1490858898352" xfId="25617" xr:uid="{00000000-0005-0000-0000-0000FB600000}"/>
    <cellStyle name="style1490858898446" xfId="25915" xr:uid="{00000000-0005-0000-0000-0000FC600000}"/>
    <cellStyle name="style1490858898540" xfId="25916" xr:uid="{00000000-0005-0000-0000-0000FD600000}"/>
    <cellStyle name="style1490858898633" xfId="25602" xr:uid="{00000000-0005-0000-0000-0000FE600000}"/>
    <cellStyle name="style1490858898727" xfId="25601" xr:uid="{00000000-0005-0000-0000-0000FF600000}"/>
    <cellStyle name="style1490858898821" xfId="25603" xr:uid="{00000000-0005-0000-0000-000000610000}"/>
    <cellStyle name="style1490858898915" xfId="25594" xr:uid="{00000000-0005-0000-0000-000001610000}"/>
    <cellStyle name="style1490858899009" xfId="25593" xr:uid="{00000000-0005-0000-0000-000002610000}"/>
    <cellStyle name="style1490858899118" xfId="25592" xr:uid="{00000000-0005-0000-0000-000003610000}"/>
    <cellStyle name="style1490858899196" xfId="25917" xr:uid="{00000000-0005-0000-0000-000004610000}"/>
    <cellStyle name="style1490858899290" xfId="25548" xr:uid="{00000000-0005-0000-0000-000005610000}"/>
    <cellStyle name="style1490858899368" xfId="25588" xr:uid="{00000000-0005-0000-0000-000006610000}"/>
    <cellStyle name="style1490858899462" xfId="25587" xr:uid="{00000000-0005-0000-0000-000007610000}"/>
    <cellStyle name="style1490858899556" xfId="25586" xr:uid="{00000000-0005-0000-0000-000008610000}"/>
    <cellStyle name="style1490858899681" xfId="25551" xr:uid="{00000000-0005-0000-0000-000009610000}"/>
    <cellStyle name="style1490858899774" xfId="25547" xr:uid="{00000000-0005-0000-0000-00000A610000}"/>
    <cellStyle name="style1490858942144" xfId="25918" xr:uid="{00000000-0005-0000-0000-00000B610000}"/>
    <cellStyle name="style1490858942285" xfId="25919" xr:uid="{00000000-0005-0000-0000-00000C610000}"/>
    <cellStyle name="style1490858942425" xfId="25561" xr:uid="{00000000-0005-0000-0000-00000D610000}"/>
    <cellStyle name="style1490858942550" xfId="25615" xr:uid="{00000000-0005-0000-0000-00000E610000}"/>
    <cellStyle name="style1490858942707" xfId="25920" xr:uid="{00000000-0005-0000-0000-00000F610000}"/>
    <cellStyle name="style1490858942862" xfId="25585" xr:uid="{00000000-0005-0000-0000-000010610000}"/>
    <cellStyle name="style1490858942999" xfId="25921" xr:uid="{00000000-0005-0000-0000-000011610000}"/>
    <cellStyle name="style1490858943126" xfId="25584" xr:uid="{00000000-0005-0000-0000-000012610000}"/>
    <cellStyle name="style1490858943220" xfId="25581" xr:uid="{00000000-0005-0000-0000-000013610000}"/>
    <cellStyle name="style1490858943330" xfId="25573" xr:uid="{00000000-0005-0000-0000-000014610000}"/>
    <cellStyle name="style1490858943705" xfId="25571" xr:uid="{00000000-0005-0000-0000-000015610000}"/>
    <cellStyle name="style1490858943877" xfId="25580" xr:uid="{00000000-0005-0000-0000-000016610000}"/>
    <cellStyle name="style1490858943986" xfId="25572" xr:uid="{00000000-0005-0000-0000-000017610000}"/>
    <cellStyle name="style1490858944095" xfId="25570" xr:uid="{00000000-0005-0000-0000-000018610000}"/>
    <cellStyle name="style1490858944189" xfId="25560" xr:uid="{00000000-0005-0000-0000-000019610000}"/>
    <cellStyle name="style1490858944314" xfId="25622" xr:uid="{00000000-0005-0000-0000-00001A610000}"/>
    <cellStyle name="style1490858944439" xfId="25619" xr:uid="{00000000-0005-0000-0000-00001B610000}"/>
    <cellStyle name="style1490858944533" xfId="25922" xr:uid="{00000000-0005-0000-0000-00001C610000}"/>
    <cellStyle name="style1490858944658" xfId="25923" xr:uid="{00000000-0005-0000-0000-00001D610000}"/>
    <cellStyle name="style1490858944767" xfId="25613" xr:uid="{00000000-0005-0000-0000-00001E610000}"/>
    <cellStyle name="style1490858944909" xfId="25612" xr:uid="{00000000-0005-0000-0000-00001F610000}"/>
    <cellStyle name="style1490858945043" xfId="25614" xr:uid="{00000000-0005-0000-0000-000020610000}"/>
    <cellStyle name="style1490858945140" xfId="25611" xr:uid="{00000000-0005-0000-0000-000021610000}"/>
    <cellStyle name="style1490858945249" xfId="25610" xr:uid="{00000000-0005-0000-0000-000022610000}"/>
    <cellStyle name="style1490858945359" xfId="25609" xr:uid="{00000000-0005-0000-0000-000023610000}"/>
    <cellStyle name="style1490858945468" xfId="25924" xr:uid="{00000000-0005-0000-0000-000024610000}"/>
    <cellStyle name="style1490858945578" xfId="25558" xr:uid="{00000000-0005-0000-0000-000025610000}"/>
    <cellStyle name="style1490858945703" xfId="25600" xr:uid="{00000000-0005-0000-0000-000026610000}"/>
    <cellStyle name="style1490858945796" xfId="25599" xr:uid="{00000000-0005-0000-0000-000027610000}"/>
    <cellStyle name="style1490858945906" xfId="25598" xr:uid="{00000000-0005-0000-0000-000028610000}"/>
    <cellStyle name="style1490858946046" xfId="25559" xr:uid="{00000000-0005-0000-0000-000029610000}"/>
    <cellStyle name="style1490858946140" xfId="25557" xr:uid="{00000000-0005-0000-0000-00002A610000}"/>
    <cellStyle name="style1490858991183" xfId="25903" xr:uid="{00000000-0005-0000-0000-00002B610000}"/>
    <cellStyle name="style1490858991308" xfId="25902" xr:uid="{00000000-0005-0000-0000-00002C610000}"/>
    <cellStyle name="style1490858991433" xfId="25897" xr:uid="{00000000-0005-0000-0000-00002D610000}"/>
    <cellStyle name="style1490858991587" xfId="25896" xr:uid="{00000000-0005-0000-0000-00002E610000}"/>
    <cellStyle name="style1490858991707" xfId="25925" xr:uid="{00000000-0005-0000-0000-00002F610000}"/>
    <cellStyle name="style1490858991794" xfId="25899" xr:uid="{00000000-0005-0000-0000-000030610000}"/>
    <cellStyle name="style1490858991888" xfId="25900" xr:uid="{00000000-0005-0000-0000-000031610000}"/>
    <cellStyle name="style1490858991997" xfId="25901" xr:uid="{00000000-0005-0000-0000-000032610000}"/>
    <cellStyle name="style1490858992091" xfId="25898" xr:uid="{00000000-0005-0000-0000-000033610000}"/>
    <cellStyle name="style1490858992169" xfId="25895" xr:uid="{00000000-0005-0000-0000-000034610000}"/>
    <cellStyle name="style1490858992263" xfId="25893" xr:uid="{00000000-0005-0000-0000-000035610000}"/>
    <cellStyle name="style1490858992357" xfId="25894" xr:uid="{00000000-0005-0000-0000-000036610000}"/>
    <cellStyle name="style1490858992466" xfId="25892" xr:uid="{00000000-0005-0000-0000-000037610000}"/>
    <cellStyle name="style1490858992560" xfId="25891" xr:uid="{00000000-0005-0000-0000-000038610000}"/>
    <cellStyle name="style1490858992685" xfId="25885" xr:uid="{00000000-0005-0000-0000-000039610000}"/>
    <cellStyle name="style1490858992779" xfId="25890" xr:uid="{00000000-0005-0000-0000-00003A610000}"/>
    <cellStyle name="style1490858992888" xfId="25884" xr:uid="{00000000-0005-0000-0000-00003B610000}"/>
    <cellStyle name="style1490858992997" xfId="25879" xr:uid="{00000000-0005-0000-0000-00003C610000}"/>
    <cellStyle name="style1490858993107" xfId="25878" xr:uid="{00000000-0005-0000-0000-00003D610000}"/>
    <cellStyle name="style1490858993201" xfId="25889" xr:uid="{00000000-0005-0000-0000-00003E610000}"/>
    <cellStyle name="style1490858993310" xfId="25887" xr:uid="{00000000-0005-0000-0000-00003F610000}"/>
    <cellStyle name="style1490858993419" xfId="25888" xr:uid="{00000000-0005-0000-0000-000040610000}"/>
    <cellStyle name="style1490858993544" xfId="25886" xr:uid="{00000000-0005-0000-0000-000041610000}"/>
    <cellStyle name="style1490858993654" xfId="25883" xr:uid="{00000000-0005-0000-0000-000042610000}"/>
    <cellStyle name="style1490858993763" xfId="25881" xr:uid="{00000000-0005-0000-0000-000043610000}"/>
    <cellStyle name="style1490858993888" xfId="25882" xr:uid="{00000000-0005-0000-0000-000044610000}"/>
    <cellStyle name="style1490858993997" xfId="25880" xr:uid="{00000000-0005-0000-0000-000045610000}"/>
    <cellStyle name="style1490858994138" xfId="25877" xr:uid="{00000000-0005-0000-0000-000046610000}"/>
    <cellStyle name="style1490858994279" xfId="25875" xr:uid="{00000000-0005-0000-0000-000047610000}"/>
    <cellStyle name="style1490858994452" xfId="25876" xr:uid="{00000000-0005-0000-0000-000048610000}"/>
    <cellStyle name="style1490858994587" xfId="25874" xr:uid="{00000000-0005-0000-0000-000049610000}"/>
    <cellStyle name="style1490859033859" xfId="25861" xr:uid="{00000000-0005-0000-0000-00004A610000}"/>
    <cellStyle name="style1490859033968" xfId="25860" xr:uid="{00000000-0005-0000-0000-00004B610000}"/>
    <cellStyle name="style1490859034062" xfId="25855" xr:uid="{00000000-0005-0000-0000-00004C610000}"/>
    <cellStyle name="style1490859034155" xfId="25854" xr:uid="{00000000-0005-0000-0000-00004D610000}"/>
    <cellStyle name="style1490859034249" xfId="25926" xr:uid="{00000000-0005-0000-0000-00004E610000}"/>
    <cellStyle name="style1490859034343" xfId="25857" xr:uid="{00000000-0005-0000-0000-00004F610000}"/>
    <cellStyle name="style1490859034452" xfId="25858" xr:uid="{00000000-0005-0000-0000-000050610000}"/>
    <cellStyle name="style1490859034546" xfId="25859" xr:uid="{00000000-0005-0000-0000-000051610000}"/>
    <cellStyle name="style1490859034640" xfId="25856" xr:uid="{00000000-0005-0000-0000-000052610000}"/>
    <cellStyle name="style1490859034795" xfId="25853" xr:uid="{00000000-0005-0000-0000-000053610000}"/>
    <cellStyle name="style1490859034909" xfId="25851" xr:uid="{00000000-0005-0000-0000-000054610000}"/>
    <cellStyle name="style1490859034995" xfId="25852" xr:uid="{00000000-0005-0000-0000-000055610000}"/>
    <cellStyle name="style1490859035105" xfId="25850" xr:uid="{00000000-0005-0000-0000-000056610000}"/>
    <cellStyle name="style1490859035198" xfId="25849" xr:uid="{00000000-0005-0000-0000-000057610000}"/>
    <cellStyle name="style1490859035292" xfId="25843" xr:uid="{00000000-0005-0000-0000-000058610000}"/>
    <cellStyle name="style1490859035386" xfId="25848" xr:uid="{00000000-0005-0000-0000-000059610000}"/>
    <cellStyle name="style1490859035480" xfId="25842" xr:uid="{00000000-0005-0000-0000-00005A610000}"/>
    <cellStyle name="style1490859035620" xfId="25837" xr:uid="{00000000-0005-0000-0000-00005B610000}"/>
    <cellStyle name="style1490859035714" xfId="25836" xr:uid="{00000000-0005-0000-0000-00005C610000}"/>
    <cellStyle name="style1490859035823" xfId="25873" xr:uid="{00000000-0005-0000-0000-00005D610000}"/>
    <cellStyle name="style1490859035917" xfId="25871" xr:uid="{00000000-0005-0000-0000-00005E610000}"/>
    <cellStyle name="style1490859036042" xfId="25872" xr:uid="{00000000-0005-0000-0000-00005F610000}"/>
    <cellStyle name="style1490859036167" xfId="25870" xr:uid="{00000000-0005-0000-0000-000060610000}"/>
    <cellStyle name="style1490859036277" xfId="25869" xr:uid="{00000000-0005-0000-0000-000061610000}"/>
    <cellStyle name="style1490859036370" xfId="25867" xr:uid="{00000000-0005-0000-0000-000062610000}"/>
    <cellStyle name="style1490859036464" xfId="25868" xr:uid="{00000000-0005-0000-0000-000063610000}"/>
    <cellStyle name="style1490859036574" xfId="25866" xr:uid="{00000000-0005-0000-0000-000064610000}"/>
    <cellStyle name="style1490859036699" xfId="25865" xr:uid="{00000000-0005-0000-0000-000065610000}"/>
    <cellStyle name="style1490859036792" xfId="25863" xr:uid="{00000000-0005-0000-0000-000066610000}"/>
    <cellStyle name="style1490859036917" xfId="25864" xr:uid="{00000000-0005-0000-0000-000067610000}"/>
    <cellStyle name="style1490859037027" xfId="25862" xr:uid="{00000000-0005-0000-0000-000068610000}"/>
    <cellStyle name="style1490859037167" xfId="25847" xr:uid="{00000000-0005-0000-0000-000069610000}"/>
    <cellStyle name="style1490859037277" xfId="25845" xr:uid="{00000000-0005-0000-0000-00006A610000}"/>
    <cellStyle name="style1490859037371" xfId="25846" xr:uid="{00000000-0005-0000-0000-00006B610000}"/>
    <cellStyle name="style1490859037480" xfId="25844" xr:uid="{00000000-0005-0000-0000-00006C610000}"/>
    <cellStyle name="style1490859037597" xfId="25841" xr:uid="{00000000-0005-0000-0000-00006D610000}"/>
    <cellStyle name="style1490859037699" xfId="25839" xr:uid="{00000000-0005-0000-0000-00006E610000}"/>
    <cellStyle name="style1490859037781" xfId="25840" xr:uid="{00000000-0005-0000-0000-00006F610000}"/>
    <cellStyle name="style1490859037859" xfId="25838" xr:uid="{00000000-0005-0000-0000-000070610000}"/>
    <cellStyle name="style1490859037984" xfId="25835" xr:uid="{00000000-0005-0000-0000-000071610000}"/>
    <cellStyle name="style1490859038062" xfId="25833" xr:uid="{00000000-0005-0000-0000-000072610000}"/>
    <cellStyle name="style1490859038140" xfId="25834" xr:uid="{00000000-0005-0000-0000-000073610000}"/>
    <cellStyle name="style1490859038219" xfId="25832" xr:uid="{00000000-0005-0000-0000-000074610000}"/>
    <cellStyle name="style1490859078409" xfId="25831" xr:uid="{00000000-0005-0000-0000-000075610000}"/>
    <cellStyle name="style1490859078534" xfId="25830" xr:uid="{00000000-0005-0000-0000-000076610000}"/>
    <cellStyle name="style1490859078643" xfId="25825" xr:uid="{00000000-0005-0000-0000-000077610000}"/>
    <cellStyle name="style1490859078753" xfId="25824" xr:uid="{00000000-0005-0000-0000-000078610000}"/>
    <cellStyle name="style1490859078862" xfId="25927" xr:uid="{00000000-0005-0000-0000-000079610000}"/>
    <cellStyle name="style1490859078972" xfId="25827" xr:uid="{00000000-0005-0000-0000-00007A610000}"/>
    <cellStyle name="style1490859079097" xfId="25828" xr:uid="{00000000-0005-0000-0000-00007B610000}"/>
    <cellStyle name="style1490859079206" xfId="25829" xr:uid="{00000000-0005-0000-0000-00007C610000}"/>
    <cellStyle name="style1490859079331" xfId="25826" xr:uid="{00000000-0005-0000-0000-00007D610000}"/>
    <cellStyle name="style1490859079440" xfId="25823" xr:uid="{00000000-0005-0000-0000-00007E610000}"/>
    <cellStyle name="style1490859079550" xfId="25821" xr:uid="{00000000-0005-0000-0000-00007F610000}"/>
    <cellStyle name="style1490859079659" xfId="25822" xr:uid="{00000000-0005-0000-0000-000080610000}"/>
    <cellStyle name="style1490859079800" xfId="25820" xr:uid="{00000000-0005-0000-0000-000081610000}"/>
    <cellStyle name="style1490859079909" xfId="25819" xr:uid="{00000000-0005-0000-0000-000082610000}"/>
    <cellStyle name="style1490859080034" xfId="25813" xr:uid="{00000000-0005-0000-0000-000083610000}"/>
    <cellStyle name="style1490859080159" xfId="25818" xr:uid="{00000000-0005-0000-0000-000084610000}"/>
    <cellStyle name="style1490859080269" xfId="25812" xr:uid="{00000000-0005-0000-0000-000085610000}"/>
    <cellStyle name="style1490859080409" xfId="25807" xr:uid="{00000000-0005-0000-0000-000086610000}"/>
    <cellStyle name="style1490859080519" xfId="25806" xr:uid="{00000000-0005-0000-0000-000087610000}"/>
    <cellStyle name="style1490859080659" xfId="25817" xr:uid="{00000000-0005-0000-0000-000088610000}"/>
    <cellStyle name="style1490859080784" xfId="25815" xr:uid="{00000000-0005-0000-0000-000089610000}"/>
    <cellStyle name="style1490859080909" xfId="25816" xr:uid="{00000000-0005-0000-0000-00008A610000}"/>
    <cellStyle name="style1490859081034" xfId="25814" xr:uid="{00000000-0005-0000-0000-00008B610000}"/>
    <cellStyle name="style1490859081144" xfId="25811" xr:uid="{00000000-0005-0000-0000-00008C610000}"/>
    <cellStyle name="style1490859081269" xfId="25809" xr:uid="{00000000-0005-0000-0000-00008D610000}"/>
    <cellStyle name="style1490859081378" xfId="25810" xr:uid="{00000000-0005-0000-0000-00008E610000}"/>
    <cellStyle name="style1490859081503" xfId="25808" xr:uid="{00000000-0005-0000-0000-00008F610000}"/>
    <cellStyle name="style1490859081659" xfId="25805" xr:uid="{00000000-0005-0000-0000-000090610000}"/>
    <cellStyle name="style1490859081769" xfId="25803" xr:uid="{00000000-0005-0000-0000-000091610000}"/>
    <cellStyle name="style1490859081894" xfId="25804" xr:uid="{00000000-0005-0000-0000-000092610000}"/>
    <cellStyle name="style1490859082035" xfId="25802" xr:uid="{00000000-0005-0000-0000-000093610000}"/>
    <cellStyle name="style1490859133443" xfId="25789" xr:uid="{00000000-0005-0000-0000-000094610000}"/>
    <cellStyle name="style1490859133583" xfId="25788" xr:uid="{00000000-0005-0000-0000-000095610000}"/>
    <cellStyle name="style1490859133724" xfId="25783" xr:uid="{00000000-0005-0000-0000-000096610000}"/>
    <cellStyle name="style1490859133865" xfId="25782" xr:uid="{00000000-0005-0000-0000-000097610000}"/>
    <cellStyle name="style1490859134005" xfId="25928" xr:uid="{00000000-0005-0000-0000-000098610000}"/>
    <cellStyle name="style1490859134130" xfId="25785" xr:uid="{00000000-0005-0000-0000-000099610000}"/>
    <cellStyle name="style1490859134271" xfId="25786" xr:uid="{00000000-0005-0000-0000-00009A610000}"/>
    <cellStyle name="style1490859134412" xfId="25787" xr:uid="{00000000-0005-0000-0000-00009B610000}"/>
    <cellStyle name="style1490859134568" xfId="25784" xr:uid="{00000000-0005-0000-0000-00009C610000}"/>
    <cellStyle name="style1490859134709" xfId="25781" xr:uid="{00000000-0005-0000-0000-00009D610000}"/>
    <cellStyle name="style1490859134849" xfId="25779" xr:uid="{00000000-0005-0000-0000-00009E610000}"/>
    <cellStyle name="style1490859135021" xfId="25780" xr:uid="{00000000-0005-0000-0000-00009F610000}"/>
    <cellStyle name="style1490859135146" xfId="25778" xr:uid="{00000000-0005-0000-0000-0000A0610000}"/>
    <cellStyle name="style1490859135302" xfId="25777" xr:uid="{00000000-0005-0000-0000-0000A1610000}"/>
    <cellStyle name="style1490859135459" xfId="25771" xr:uid="{00000000-0005-0000-0000-0000A2610000}"/>
    <cellStyle name="style1490859135599" xfId="25776" xr:uid="{00000000-0005-0000-0000-0000A3610000}"/>
    <cellStyle name="style1490859135740" xfId="25770" xr:uid="{00000000-0005-0000-0000-0000A4610000}"/>
    <cellStyle name="style1490859135880" xfId="25765" xr:uid="{00000000-0005-0000-0000-0000A5610000}"/>
    <cellStyle name="style1490859136021" xfId="25764" xr:uid="{00000000-0005-0000-0000-0000A6610000}"/>
    <cellStyle name="style1490859136146" xfId="25801" xr:uid="{00000000-0005-0000-0000-0000A7610000}"/>
    <cellStyle name="style1490859136287" xfId="25799" xr:uid="{00000000-0005-0000-0000-0000A8610000}"/>
    <cellStyle name="style1490859136412" xfId="25800" xr:uid="{00000000-0005-0000-0000-0000A9610000}"/>
    <cellStyle name="style1490859136552" xfId="25798" xr:uid="{00000000-0005-0000-0000-0000AA610000}"/>
    <cellStyle name="style1490859136677" xfId="25797" xr:uid="{00000000-0005-0000-0000-0000AB610000}"/>
    <cellStyle name="style1490859136802" xfId="25795" xr:uid="{00000000-0005-0000-0000-0000AC610000}"/>
    <cellStyle name="style1490859136928" xfId="25796" xr:uid="{00000000-0005-0000-0000-0000AD610000}"/>
    <cellStyle name="style1490859137053" xfId="25794" xr:uid="{00000000-0005-0000-0000-0000AE610000}"/>
    <cellStyle name="style1490859137209" xfId="25793" xr:uid="{00000000-0005-0000-0000-0000AF610000}"/>
    <cellStyle name="style1490859137334" xfId="25791" xr:uid="{00000000-0005-0000-0000-0000B0610000}"/>
    <cellStyle name="style1490859137475" xfId="25792" xr:uid="{00000000-0005-0000-0000-0000B1610000}"/>
    <cellStyle name="style1490859137600" xfId="25790" xr:uid="{00000000-0005-0000-0000-0000B2610000}"/>
    <cellStyle name="style1490859137740" xfId="25775" xr:uid="{00000000-0005-0000-0000-0000B3610000}"/>
    <cellStyle name="style1490859137850" xfId="25773" xr:uid="{00000000-0005-0000-0000-0000B4610000}"/>
    <cellStyle name="style1490859137959" xfId="25774" xr:uid="{00000000-0005-0000-0000-0000B5610000}"/>
    <cellStyle name="style1490859138068" xfId="25772" xr:uid="{00000000-0005-0000-0000-0000B6610000}"/>
    <cellStyle name="style1490859138256" xfId="25769" xr:uid="{00000000-0005-0000-0000-0000B7610000}"/>
    <cellStyle name="style1490859138365" xfId="25767" xr:uid="{00000000-0005-0000-0000-0000B8610000}"/>
    <cellStyle name="style1490859138475" xfId="25768" xr:uid="{00000000-0005-0000-0000-0000B9610000}"/>
    <cellStyle name="style1490859138584" xfId="25766" xr:uid="{00000000-0005-0000-0000-0000BA610000}"/>
    <cellStyle name="style1490859138693" xfId="25763" xr:uid="{00000000-0005-0000-0000-0000BB610000}"/>
    <cellStyle name="style1490859138803" xfId="25761" xr:uid="{00000000-0005-0000-0000-0000BC610000}"/>
    <cellStyle name="style1490859138928" xfId="25762" xr:uid="{00000000-0005-0000-0000-0000BD610000}"/>
    <cellStyle name="style1490859139038" xfId="25760" xr:uid="{00000000-0005-0000-0000-0000BE610000}"/>
    <cellStyle name="style1490859184945" xfId="25737" xr:uid="{00000000-0005-0000-0000-0000BF610000}"/>
    <cellStyle name="style1490859185054" xfId="25736" xr:uid="{00000000-0005-0000-0000-0000C0610000}"/>
    <cellStyle name="style1490859185148" xfId="25731" xr:uid="{00000000-0005-0000-0000-0000C1610000}"/>
    <cellStyle name="style1490859185257" xfId="25730" xr:uid="{00000000-0005-0000-0000-0000C2610000}"/>
    <cellStyle name="style1490859185351" xfId="25929" xr:uid="{00000000-0005-0000-0000-0000C3610000}"/>
    <cellStyle name="style1490859185445" xfId="25733" xr:uid="{00000000-0005-0000-0000-0000C4610000}"/>
    <cellStyle name="style1490859185554" xfId="25734" xr:uid="{00000000-0005-0000-0000-0000C5610000}"/>
    <cellStyle name="style1490859185648" xfId="25735" xr:uid="{00000000-0005-0000-0000-0000C6610000}"/>
    <cellStyle name="style1490859185742" xfId="25732" xr:uid="{00000000-0005-0000-0000-0000C7610000}"/>
    <cellStyle name="style1490859185851" xfId="25729" xr:uid="{00000000-0005-0000-0000-0000C8610000}"/>
    <cellStyle name="style1490859185945" xfId="25727" xr:uid="{00000000-0005-0000-0000-0000C9610000}"/>
    <cellStyle name="style1490859186055" xfId="25728" xr:uid="{00000000-0005-0000-0000-0000CA610000}"/>
    <cellStyle name="style1490859186148" xfId="25726" xr:uid="{00000000-0005-0000-0000-0000CB610000}"/>
    <cellStyle name="style1490859186258" xfId="25725" xr:uid="{00000000-0005-0000-0000-0000CC610000}"/>
    <cellStyle name="style1490859186367" xfId="25719" xr:uid="{00000000-0005-0000-0000-0000CD610000}"/>
    <cellStyle name="style1490859186461" xfId="25713" xr:uid="{00000000-0005-0000-0000-0000CE610000}"/>
    <cellStyle name="style1490859186555" xfId="25724" xr:uid="{00000000-0005-0000-0000-0000CF610000}"/>
    <cellStyle name="style1490859186648" xfId="25718" xr:uid="{00000000-0005-0000-0000-0000D0610000}"/>
    <cellStyle name="style1490859186758" xfId="25712" xr:uid="{00000000-0005-0000-0000-0000D1610000}"/>
    <cellStyle name="style1490859186852" xfId="25749" xr:uid="{00000000-0005-0000-0000-0000D2610000}"/>
    <cellStyle name="style1490859186961" xfId="25747" xr:uid="{00000000-0005-0000-0000-0000D3610000}"/>
    <cellStyle name="style1490859187070" xfId="25748" xr:uid="{00000000-0005-0000-0000-0000D4610000}"/>
    <cellStyle name="style1490859187164" xfId="25746" xr:uid="{00000000-0005-0000-0000-0000D5610000}"/>
    <cellStyle name="style1490859187273" xfId="25745" xr:uid="{00000000-0005-0000-0000-0000D6610000}"/>
    <cellStyle name="style1490859187367" xfId="25743" xr:uid="{00000000-0005-0000-0000-0000D7610000}"/>
    <cellStyle name="style1490859187477" xfId="25744" xr:uid="{00000000-0005-0000-0000-0000D8610000}"/>
    <cellStyle name="style1490859187570" xfId="25742" xr:uid="{00000000-0005-0000-0000-0000D9610000}"/>
    <cellStyle name="style1490859187680" xfId="25741" xr:uid="{00000000-0005-0000-0000-0000DA610000}"/>
    <cellStyle name="style1490859187774" xfId="25739" xr:uid="{00000000-0005-0000-0000-0000DB610000}"/>
    <cellStyle name="style1490859187867" xfId="25740" xr:uid="{00000000-0005-0000-0000-0000DC610000}"/>
    <cellStyle name="style1490859187977" xfId="25738" xr:uid="{00000000-0005-0000-0000-0000DD610000}"/>
    <cellStyle name="style1490859188086" xfId="25723" xr:uid="{00000000-0005-0000-0000-0000DE610000}"/>
    <cellStyle name="style1490859188164" xfId="25721" xr:uid="{00000000-0005-0000-0000-0000DF610000}"/>
    <cellStyle name="style1490859188242" xfId="25722" xr:uid="{00000000-0005-0000-0000-0000E0610000}"/>
    <cellStyle name="style1490859188336" xfId="25720" xr:uid="{00000000-0005-0000-0000-0000E1610000}"/>
    <cellStyle name="style1490859188414" xfId="25717" xr:uid="{00000000-0005-0000-0000-0000E2610000}"/>
    <cellStyle name="style1490859188492" xfId="25715" xr:uid="{00000000-0005-0000-0000-0000E3610000}"/>
    <cellStyle name="style1490859188586" xfId="25716" xr:uid="{00000000-0005-0000-0000-0000E4610000}"/>
    <cellStyle name="style1490859188664" xfId="25714" xr:uid="{00000000-0005-0000-0000-0000E5610000}"/>
    <cellStyle name="style1490859188742" xfId="25711" xr:uid="{00000000-0005-0000-0000-0000E6610000}"/>
    <cellStyle name="style1490859188836" xfId="25709" xr:uid="{00000000-0005-0000-0000-0000E7610000}"/>
    <cellStyle name="style1490859188914" xfId="25710" xr:uid="{00000000-0005-0000-0000-0000E8610000}"/>
    <cellStyle name="style1490859188992" xfId="25708" xr:uid="{00000000-0005-0000-0000-0000E9610000}"/>
    <cellStyle name="style1490859230670" xfId="25930" xr:uid="{00000000-0005-0000-0000-0000EA610000}"/>
    <cellStyle name="style1490859230795" xfId="25706" xr:uid="{00000000-0005-0000-0000-0000EB610000}"/>
    <cellStyle name="style1490859230920" xfId="25705" xr:uid="{00000000-0005-0000-0000-0000EC610000}"/>
    <cellStyle name="style1490859231029" xfId="25707" xr:uid="{00000000-0005-0000-0000-0000ED610000}"/>
    <cellStyle name="style1490859231139" xfId="25704" xr:uid="{00000000-0005-0000-0000-0000EE610000}"/>
    <cellStyle name="style1490859231248" xfId="25703" xr:uid="{00000000-0005-0000-0000-0000EF610000}"/>
    <cellStyle name="style1490859231420" xfId="25702" xr:uid="{00000000-0005-0000-0000-0000F0610000}"/>
    <cellStyle name="style1490859231545" xfId="25701" xr:uid="{00000000-0005-0000-0000-0000F1610000}"/>
    <cellStyle name="style1490859231639" xfId="25700" xr:uid="{00000000-0005-0000-0000-0000F2610000}"/>
    <cellStyle name="style1490859231732" xfId="25698" xr:uid="{00000000-0005-0000-0000-0000F3610000}"/>
    <cellStyle name="style1490859231842" xfId="25697" xr:uid="{00000000-0005-0000-0000-0000F4610000}"/>
    <cellStyle name="style1490859231967" xfId="25695" xr:uid="{00000000-0005-0000-0000-0000F5610000}"/>
    <cellStyle name="style1490859232076" xfId="25694" xr:uid="{00000000-0005-0000-0000-0000F6610000}"/>
    <cellStyle name="style1490859232208" xfId="25699" xr:uid="{00000000-0005-0000-0000-0000F7610000}"/>
    <cellStyle name="style1490859232304" xfId="25696" xr:uid="{00000000-0005-0000-0000-0000F8610000}"/>
    <cellStyle name="style1490859232386" xfId="25693" xr:uid="{00000000-0005-0000-0000-0000F9610000}"/>
    <cellStyle name="style1490859232479" xfId="25931" xr:uid="{00000000-0005-0000-0000-0000FA610000}"/>
    <cellStyle name="style1490859232589" xfId="25691" xr:uid="{00000000-0005-0000-0000-0000FB610000}"/>
    <cellStyle name="style1490859232698" xfId="25690" xr:uid="{00000000-0005-0000-0000-0000FC610000}"/>
    <cellStyle name="style1490859232792" xfId="25692" xr:uid="{00000000-0005-0000-0000-0000FD610000}"/>
    <cellStyle name="style1490859272985" xfId="25932" xr:uid="{00000000-0005-0000-0000-0000FE610000}"/>
    <cellStyle name="style1490859273126" xfId="25688" xr:uid="{00000000-0005-0000-0000-0000FF610000}"/>
    <cellStyle name="style1490859273219" xfId="25687" xr:uid="{00000000-0005-0000-0000-000000620000}"/>
    <cellStyle name="style1490859273344" xfId="25689" xr:uid="{00000000-0005-0000-0000-000001620000}"/>
    <cellStyle name="style1490859273438" xfId="25686" xr:uid="{00000000-0005-0000-0000-000002620000}"/>
    <cellStyle name="style1490859273516" xfId="25685" xr:uid="{00000000-0005-0000-0000-000003620000}"/>
    <cellStyle name="style1490859273594" xfId="25680" xr:uid="{00000000-0005-0000-0000-000004620000}"/>
    <cellStyle name="style1490859273688" xfId="25679" xr:uid="{00000000-0005-0000-0000-000005620000}"/>
    <cellStyle name="style1490859273782" xfId="25933" xr:uid="{00000000-0005-0000-0000-000006620000}"/>
    <cellStyle name="style1490859273876" xfId="25682" xr:uid="{00000000-0005-0000-0000-000007620000}"/>
    <cellStyle name="style1490859273954" xfId="25683" xr:uid="{00000000-0005-0000-0000-000008620000}"/>
    <cellStyle name="style1490859274048" xfId="25684" xr:uid="{00000000-0005-0000-0000-000009620000}"/>
    <cellStyle name="style1490859274142" xfId="25681" xr:uid="{00000000-0005-0000-0000-00000A620000}"/>
    <cellStyle name="style1490859274235" xfId="25678" xr:uid="{00000000-0005-0000-0000-00000B620000}"/>
    <cellStyle name="style1490859274329" xfId="25676" xr:uid="{00000000-0005-0000-0000-00000C620000}"/>
    <cellStyle name="style1490859274438" xfId="25677" xr:uid="{00000000-0005-0000-0000-00000D620000}"/>
    <cellStyle name="style1490859274532" xfId="25675" xr:uid="{00000000-0005-0000-0000-00000E620000}"/>
    <cellStyle name="style1490859274642" xfId="25674" xr:uid="{00000000-0005-0000-0000-00000F620000}"/>
    <cellStyle name="style1490859274735" xfId="25667" xr:uid="{00000000-0005-0000-0000-000010620000}"/>
    <cellStyle name="style1490859274845" xfId="25661" xr:uid="{00000000-0005-0000-0000-000011620000}"/>
    <cellStyle name="style1490859274939" xfId="25673" xr:uid="{00000000-0005-0000-0000-000012620000}"/>
    <cellStyle name="style1490859275032" xfId="25668" xr:uid="{00000000-0005-0000-0000-000013620000}"/>
    <cellStyle name="style1490859275126" xfId="25666" xr:uid="{00000000-0005-0000-0000-000014620000}"/>
    <cellStyle name="style1490859275204" xfId="25660" xr:uid="{00000000-0005-0000-0000-000015620000}"/>
    <cellStyle name="style1490859275298" xfId="25672" xr:uid="{00000000-0005-0000-0000-000016620000}"/>
    <cellStyle name="style1490859275392" xfId="25670" xr:uid="{00000000-0005-0000-0000-000017620000}"/>
    <cellStyle name="style1490859275485" xfId="25671" xr:uid="{00000000-0005-0000-0000-000018620000}"/>
    <cellStyle name="style1490859275579" xfId="25669" xr:uid="{00000000-0005-0000-0000-000019620000}"/>
    <cellStyle name="style1490859275689" xfId="25665" xr:uid="{00000000-0005-0000-0000-00001A620000}"/>
    <cellStyle name="style1490859275798" xfId="25663" xr:uid="{00000000-0005-0000-0000-00001B620000}"/>
    <cellStyle name="style1490859275892" xfId="25664" xr:uid="{00000000-0005-0000-0000-00001C620000}"/>
    <cellStyle name="style1490859276017" xfId="25662" xr:uid="{00000000-0005-0000-0000-00001D620000}"/>
    <cellStyle name="style1490859276142" xfId="25659" xr:uid="{00000000-0005-0000-0000-00001E620000}"/>
    <cellStyle name="style1490859276251" xfId="25657" xr:uid="{00000000-0005-0000-0000-00001F620000}"/>
    <cellStyle name="style1490859276345" xfId="25658" xr:uid="{00000000-0005-0000-0000-000020620000}"/>
    <cellStyle name="style1490859276455" xfId="25656" xr:uid="{00000000-0005-0000-0000-000021620000}"/>
    <cellStyle name="style1490859323863" xfId="25934" xr:uid="{00000000-0005-0000-0000-000022620000}"/>
    <cellStyle name="style1490859324019" xfId="25654" xr:uid="{00000000-0005-0000-0000-000023620000}"/>
    <cellStyle name="style1490859324160" xfId="25653" xr:uid="{00000000-0005-0000-0000-000024620000}"/>
    <cellStyle name="style1490859324301" xfId="25655" xr:uid="{00000000-0005-0000-0000-000025620000}"/>
    <cellStyle name="style1490859324457" xfId="25652" xr:uid="{00000000-0005-0000-0000-000026620000}"/>
    <cellStyle name="style1490859324566" xfId="25651" xr:uid="{00000000-0005-0000-0000-000027620000}"/>
    <cellStyle name="style1490859324691" xfId="25646" xr:uid="{00000000-0005-0000-0000-000028620000}"/>
    <cellStyle name="style1490859324848" xfId="25645" xr:uid="{00000000-0005-0000-0000-000029620000}"/>
    <cellStyle name="style1490859324988" xfId="25935" xr:uid="{00000000-0005-0000-0000-00002A620000}"/>
    <cellStyle name="style1490859325160" xfId="25648" xr:uid="{00000000-0005-0000-0000-00002B620000}"/>
    <cellStyle name="style1490859325285" xfId="25649" xr:uid="{00000000-0005-0000-0000-00002C620000}"/>
    <cellStyle name="style1490859325441" xfId="25650" xr:uid="{00000000-0005-0000-0000-00002D620000}"/>
    <cellStyle name="style1490859325598" xfId="25647" xr:uid="{00000000-0005-0000-0000-00002E620000}"/>
    <cellStyle name="style1490859325723" xfId="25644" xr:uid="{00000000-0005-0000-0000-00002F620000}"/>
    <cellStyle name="style1490859325879" xfId="25642" xr:uid="{00000000-0005-0000-0000-000030620000}"/>
    <cellStyle name="style1490859326040" xfId="25643" xr:uid="{00000000-0005-0000-0000-000031620000}"/>
    <cellStyle name="style1490859326196" xfId="25641" xr:uid="{00000000-0005-0000-0000-000032620000}"/>
    <cellStyle name="style1490859326321" xfId="25640" xr:uid="{00000000-0005-0000-0000-000033620000}"/>
    <cellStyle name="style1490859326477" xfId="25634" xr:uid="{00000000-0005-0000-0000-000034620000}"/>
    <cellStyle name="style1490859326587" xfId="25628" xr:uid="{00000000-0005-0000-0000-000035620000}"/>
    <cellStyle name="style1490859326712" xfId="25639" xr:uid="{00000000-0005-0000-0000-000036620000}"/>
    <cellStyle name="style1490859326837" xfId="25633" xr:uid="{00000000-0005-0000-0000-000037620000}"/>
    <cellStyle name="style1490859326977" xfId="25627" xr:uid="{00000000-0005-0000-0000-000038620000}"/>
    <cellStyle name="style1490859327102" xfId="25638" xr:uid="{00000000-0005-0000-0000-000039620000}"/>
    <cellStyle name="style1490859327227" xfId="25636" xr:uid="{00000000-0005-0000-0000-00003A620000}"/>
    <cellStyle name="style1490859327384" xfId="25637" xr:uid="{00000000-0005-0000-0000-00003B620000}"/>
    <cellStyle name="style1490859327509" xfId="25635" xr:uid="{00000000-0005-0000-0000-00003C620000}"/>
    <cellStyle name="style1490859327649" xfId="25632" xr:uid="{00000000-0005-0000-0000-00003D620000}"/>
    <cellStyle name="style1490859327774" xfId="25630" xr:uid="{00000000-0005-0000-0000-00003E620000}"/>
    <cellStyle name="style1490859327899" xfId="25631" xr:uid="{00000000-0005-0000-0000-00003F620000}"/>
    <cellStyle name="style1490859328024" xfId="25629" xr:uid="{00000000-0005-0000-0000-000040620000}"/>
    <cellStyle name="style1490859328165" xfId="25626" xr:uid="{00000000-0005-0000-0000-000041620000}"/>
    <cellStyle name="style1490859328290" xfId="25624" xr:uid="{00000000-0005-0000-0000-000042620000}"/>
    <cellStyle name="style1490859328399" xfId="25625" xr:uid="{00000000-0005-0000-0000-000043620000}"/>
    <cellStyle name="style1490859328524" xfId="25623" xr:uid="{00000000-0005-0000-0000-000044620000}"/>
    <cellStyle name="style1490866780925" xfId="25936" xr:uid="{00000000-0005-0000-0000-000045620000}"/>
    <cellStyle name="style1490866781096" xfId="25937" xr:uid="{00000000-0005-0000-0000-000046620000}"/>
    <cellStyle name="style1490866781221" xfId="25938" xr:uid="{00000000-0005-0000-0000-000047620000}"/>
    <cellStyle name="style1490866781346" xfId="25939" xr:uid="{00000000-0005-0000-0000-000048620000}"/>
    <cellStyle name="style1490866781487" xfId="25940" xr:uid="{00000000-0005-0000-0000-000049620000}"/>
    <cellStyle name="style1490866781643" xfId="25941" xr:uid="{00000000-0005-0000-0000-00004A620000}"/>
    <cellStyle name="style1490866781784" xfId="25942" xr:uid="{00000000-0005-0000-0000-00004B620000}"/>
    <cellStyle name="style1490866781909" xfId="25943" xr:uid="{00000000-0005-0000-0000-00004C620000}"/>
    <cellStyle name="style1490866782018" xfId="25944" xr:uid="{00000000-0005-0000-0000-00004D620000}"/>
    <cellStyle name="style1490866782143" xfId="25945" xr:uid="{00000000-0005-0000-0000-00004E620000}"/>
    <cellStyle name="style1490866782300" xfId="25946" xr:uid="{00000000-0005-0000-0000-00004F620000}"/>
    <cellStyle name="style1490866782425" xfId="25947" xr:uid="{00000000-0005-0000-0000-000050620000}"/>
    <cellStyle name="style1490866782503" xfId="25948" xr:uid="{00000000-0005-0000-0000-000051620000}"/>
    <cellStyle name="style1490866782612" xfId="25949" xr:uid="{00000000-0005-0000-0000-000052620000}"/>
    <cellStyle name="style1490866782722" xfId="25950" xr:uid="{00000000-0005-0000-0000-000053620000}"/>
    <cellStyle name="style1490866782831" xfId="25951" xr:uid="{00000000-0005-0000-0000-000054620000}"/>
    <cellStyle name="style1490866782987" xfId="25952" xr:uid="{00000000-0005-0000-0000-000055620000}"/>
    <cellStyle name="style1490866783097" xfId="25953" xr:uid="{00000000-0005-0000-0000-000056620000}"/>
    <cellStyle name="style1490866783237" xfId="25954" xr:uid="{00000000-0005-0000-0000-000057620000}"/>
    <cellStyle name="style1490866783362" xfId="25955" xr:uid="{00000000-0005-0000-0000-000058620000}"/>
    <cellStyle name="style1490866783472" xfId="25956" xr:uid="{00000000-0005-0000-0000-000059620000}"/>
    <cellStyle name="style1490866783597" xfId="25957" xr:uid="{00000000-0005-0000-0000-00005A620000}"/>
    <cellStyle name="style1490866783722" xfId="25958" xr:uid="{00000000-0005-0000-0000-00005B620000}"/>
    <cellStyle name="style1490866783831" xfId="25959" xr:uid="{00000000-0005-0000-0000-00005C620000}"/>
    <cellStyle name="style1490866783940" xfId="25960" xr:uid="{00000000-0005-0000-0000-00005D620000}"/>
    <cellStyle name="style1490866784050" xfId="25961" xr:uid="{00000000-0005-0000-0000-00005E620000}"/>
    <cellStyle name="style1490866784160" xfId="25962" xr:uid="{00000000-0005-0000-0000-00005F620000}"/>
    <cellStyle name="style1490866784253" xfId="25963" xr:uid="{00000000-0005-0000-0000-000060620000}"/>
    <cellStyle name="style1490866784441" xfId="25964" xr:uid="{00000000-0005-0000-0000-000061620000}"/>
    <cellStyle name="style1490866784550" xfId="25965" xr:uid="{00000000-0005-0000-0000-000062620000}"/>
    <cellStyle name="style1490866784753" xfId="25966" xr:uid="{00000000-0005-0000-0000-000063620000}"/>
    <cellStyle name="style1490866784863" xfId="25967" xr:uid="{00000000-0005-0000-0000-000064620000}"/>
    <cellStyle name="style1490866830440" xfId="25968" xr:uid="{00000000-0005-0000-0000-000065620000}"/>
    <cellStyle name="style1490866830550" xfId="25969" xr:uid="{00000000-0005-0000-0000-000066620000}"/>
    <cellStyle name="style1490866830644" xfId="25970" xr:uid="{00000000-0005-0000-0000-000067620000}"/>
    <cellStyle name="style1490866830753" xfId="25971" xr:uid="{00000000-0005-0000-0000-000068620000}"/>
    <cellStyle name="style1490866830847" xfId="25972" xr:uid="{00000000-0005-0000-0000-000069620000}"/>
    <cellStyle name="style1490866830940" xfId="25973" xr:uid="{00000000-0005-0000-0000-00006A620000}"/>
    <cellStyle name="style1490866831034" xfId="25974" xr:uid="{00000000-0005-0000-0000-00006B620000}"/>
    <cellStyle name="style1490866831144" xfId="25975" xr:uid="{00000000-0005-0000-0000-00006C620000}"/>
    <cellStyle name="style1490866831222" xfId="25976" xr:uid="{00000000-0005-0000-0000-00006D620000}"/>
    <cellStyle name="style1490866831331" xfId="25977" xr:uid="{00000000-0005-0000-0000-00006E620000}"/>
    <cellStyle name="style1490866831456" xfId="25978" xr:uid="{00000000-0005-0000-0000-00006F620000}"/>
    <cellStyle name="style1490866831550" xfId="25979" xr:uid="{00000000-0005-0000-0000-000070620000}"/>
    <cellStyle name="style1490866831644" xfId="25980" xr:uid="{00000000-0005-0000-0000-000071620000}"/>
    <cellStyle name="style1490866831753" xfId="25981" xr:uid="{00000000-0005-0000-0000-000072620000}"/>
    <cellStyle name="style1490866831847" xfId="25982" xr:uid="{00000000-0005-0000-0000-000073620000}"/>
    <cellStyle name="style1490866831972" xfId="25983" xr:uid="{00000000-0005-0000-0000-000074620000}"/>
    <cellStyle name="style1490866832081" xfId="25984" xr:uid="{00000000-0005-0000-0000-000075620000}"/>
    <cellStyle name="style1490866832191" xfId="25985" xr:uid="{00000000-0005-0000-0000-000076620000}"/>
    <cellStyle name="style1490866832285" xfId="25986" xr:uid="{00000000-0005-0000-0000-000077620000}"/>
    <cellStyle name="style1490866832378" xfId="25987" xr:uid="{00000000-0005-0000-0000-000078620000}"/>
    <cellStyle name="style1490866832472" xfId="25988" xr:uid="{00000000-0005-0000-0000-000079620000}"/>
    <cellStyle name="style1490866832566" xfId="25989" xr:uid="{00000000-0005-0000-0000-00007A620000}"/>
    <cellStyle name="style1490866832675" xfId="25990" xr:uid="{00000000-0005-0000-0000-00007B620000}"/>
    <cellStyle name="style1490866832769" xfId="25991" xr:uid="{00000000-0005-0000-0000-00007C620000}"/>
    <cellStyle name="style1490866832847" xfId="25992" xr:uid="{00000000-0005-0000-0000-00007D620000}"/>
    <cellStyle name="style1490866832957" xfId="25993" xr:uid="{00000000-0005-0000-0000-00007E620000}"/>
    <cellStyle name="style1490866833050" xfId="25994" xr:uid="{00000000-0005-0000-0000-00007F620000}"/>
    <cellStyle name="style1490866833144" xfId="25995" xr:uid="{00000000-0005-0000-0000-000080620000}"/>
    <cellStyle name="style1490866833238" xfId="25996" xr:uid="{00000000-0005-0000-0000-000081620000}"/>
    <cellStyle name="style1490866833378" xfId="25997" xr:uid="{00000000-0005-0000-0000-000082620000}"/>
    <cellStyle name="style1490866833457" xfId="25998" xr:uid="{00000000-0005-0000-0000-000083620000}"/>
    <cellStyle name="style1490866875602" xfId="25999" xr:uid="{00000000-0005-0000-0000-000084620000}"/>
    <cellStyle name="style1490866875712" xfId="26000" xr:uid="{00000000-0005-0000-0000-000085620000}"/>
    <cellStyle name="style1490866875837" xfId="26001" xr:uid="{00000000-0005-0000-0000-000086620000}"/>
    <cellStyle name="style1490866875930" xfId="26002" xr:uid="{00000000-0005-0000-0000-000087620000}"/>
    <cellStyle name="style1490866876024" xfId="26003" xr:uid="{00000000-0005-0000-0000-000088620000}"/>
    <cellStyle name="style1490866876118" xfId="26004" xr:uid="{00000000-0005-0000-0000-000089620000}"/>
    <cellStyle name="style1490866876212" xfId="26005" xr:uid="{00000000-0005-0000-0000-00008A620000}"/>
    <cellStyle name="style1490866876306" xfId="26006" xr:uid="{00000000-0005-0000-0000-00008B620000}"/>
    <cellStyle name="style1490866876384" xfId="26007" xr:uid="{00000000-0005-0000-0000-00008C620000}"/>
    <cellStyle name="style1490866876478" xfId="26008" xr:uid="{00000000-0005-0000-0000-00008D620000}"/>
    <cellStyle name="style1490866876587" xfId="26009" xr:uid="{00000000-0005-0000-0000-00008E620000}"/>
    <cellStyle name="style1490866876681" xfId="26010" xr:uid="{00000000-0005-0000-0000-00008F620000}"/>
    <cellStyle name="style1490866876759" xfId="26011" xr:uid="{00000000-0005-0000-0000-000090620000}"/>
    <cellStyle name="style1490866876868" xfId="26012" xr:uid="{00000000-0005-0000-0000-000091620000}"/>
    <cellStyle name="style1490866876962" xfId="26013" xr:uid="{00000000-0005-0000-0000-000092620000}"/>
    <cellStyle name="style1490866877056" xfId="26014" xr:uid="{00000000-0005-0000-0000-000093620000}"/>
    <cellStyle name="style1490866877181" xfId="26015" xr:uid="{00000000-0005-0000-0000-000094620000}"/>
    <cellStyle name="style1490866877275" xfId="26016" xr:uid="{00000000-0005-0000-0000-000095620000}"/>
    <cellStyle name="style1490866877353" xfId="26017" xr:uid="{00000000-0005-0000-0000-000096620000}"/>
    <cellStyle name="style1490866877462" xfId="26018" xr:uid="{00000000-0005-0000-0000-000097620000}"/>
    <cellStyle name="style1490866877556" xfId="26019" xr:uid="{00000000-0005-0000-0000-000098620000}"/>
    <cellStyle name="style1490866877650" xfId="26020" xr:uid="{00000000-0005-0000-0000-000099620000}"/>
    <cellStyle name="style1490866877743" xfId="26021" xr:uid="{00000000-0005-0000-0000-00009A620000}"/>
    <cellStyle name="style1490866877837" xfId="26022" xr:uid="{00000000-0005-0000-0000-00009B620000}"/>
    <cellStyle name="style1490866877946" xfId="26023" xr:uid="{00000000-0005-0000-0000-00009C620000}"/>
    <cellStyle name="style1490866878056" xfId="26024" xr:uid="{00000000-0005-0000-0000-00009D620000}"/>
    <cellStyle name="style1490866878165" xfId="26025" xr:uid="{00000000-0005-0000-0000-00009E620000}"/>
    <cellStyle name="style1490866878259" xfId="26026" xr:uid="{00000000-0005-0000-0000-00009F620000}"/>
    <cellStyle name="style1490866878337" xfId="26027" xr:uid="{00000000-0005-0000-0000-0000A0620000}"/>
    <cellStyle name="style1490866878431" xfId="26028" xr:uid="{00000000-0005-0000-0000-0000A1620000}"/>
    <cellStyle name="style1490866878525" xfId="26029" xr:uid="{00000000-0005-0000-0000-0000A2620000}"/>
    <cellStyle name="style1490866878665" xfId="26030" xr:uid="{00000000-0005-0000-0000-0000A3620000}"/>
    <cellStyle name="style1490866878759" xfId="26031" xr:uid="{00000000-0005-0000-0000-0000A4620000}"/>
    <cellStyle name="style1490866953034" xfId="22347" xr:uid="{00000000-0005-0000-0000-0000A5620000}"/>
    <cellStyle name="style1490866953175" xfId="22348" xr:uid="{00000000-0005-0000-0000-0000A6620000}"/>
    <cellStyle name="style1490866953268" xfId="21894" xr:uid="{00000000-0005-0000-0000-0000A7620000}"/>
    <cellStyle name="style1490866953394" xfId="21927" xr:uid="{00000000-0005-0000-0000-0000A8620000}"/>
    <cellStyle name="style1490866953503" xfId="22349" xr:uid="{00000000-0005-0000-0000-0000A9620000}"/>
    <cellStyle name="style1490866953612" xfId="21897" xr:uid="{00000000-0005-0000-0000-0000AA620000}"/>
    <cellStyle name="style1490866953722" xfId="22350" xr:uid="{00000000-0005-0000-0000-0000AB620000}"/>
    <cellStyle name="style1490866953831" xfId="21900" xr:uid="{00000000-0005-0000-0000-0000AC620000}"/>
    <cellStyle name="style1490866953909" xfId="21903" xr:uid="{00000000-0005-0000-0000-0000AD620000}"/>
    <cellStyle name="style1490866954034" xfId="21909" xr:uid="{00000000-0005-0000-0000-0000AE620000}"/>
    <cellStyle name="style1490866954175" xfId="21915" xr:uid="{00000000-0005-0000-0000-0000AF620000}"/>
    <cellStyle name="style1490866954269" xfId="21904" xr:uid="{00000000-0005-0000-0000-0000B0620000}"/>
    <cellStyle name="style1490866954347" xfId="21910" xr:uid="{00000000-0005-0000-0000-0000B1620000}"/>
    <cellStyle name="style1490866954456" xfId="21916" xr:uid="{00000000-0005-0000-0000-0000B2620000}"/>
    <cellStyle name="style1490866954534" xfId="21960" xr:uid="{00000000-0005-0000-0000-0000B3620000}"/>
    <cellStyle name="style1490866954706" xfId="21921" xr:uid="{00000000-0005-0000-0000-0000B4620000}"/>
    <cellStyle name="style1490866954816" xfId="21924" xr:uid="{00000000-0005-0000-0000-0000B5620000}"/>
    <cellStyle name="style1490866954894" xfId="22351" xr:uid="{00000000-0005-0000-0000-0000B6620000}"/>
    <cellStyle name="style1490866955019" xfId="22352" xr:uid="{00000000-0005-0000-0000-0000B7620000}"/>
    <cellStyle name="style1490866955128" xfId="21929" xr:uid="{00000000-0005-0000-0000-0000B8620000}"/>
    <cellStyle name="style1490866955237" xfId="21930" xr:uid="{00000000-0005-0000-0000-0000B9620000}"/>
    <cellStyle name="style1490866955347" xfId="21928" xr:uid="{00000000-0005-0000-0000-0000BA620000}"/>
    <cellStyle name="style1490866955472" xfId="21931" xr:uid="{00000000-0005-0000-0000-0000BB620000}"/>
    <cellStyle name="style1490866955581" xfId="21932" xr:uid="{00000000-0005-0000-0000-0000BC620000}"/>
    <cellStyle name="style1490866955675" xfId="21933" xr:uid="{00000000-0005-0000-0000-0000BD620000}"/>
    <cellStyle name="style1490866955785" xfId="22353" xr:uid="{00000000-0005-0000-0000-0000BE620000}"/>
    <cellStyle name="style1490866955894" xfId="21934" xr:uid="{00000000-0005-0000-0000-0000BF620000}"/>
    <cellStyle name="style1490866955972" xfId="21935" xr:uid="{00000000-0005-0000-0000-0000C0620000}"/>
    <cellStyle name="style1490866956082" xfId="21936" xr:uid="{00000000-0005-0000-0000-0000C1620000}"/>
    <cellStyle name="style1490866956191" xfId="21937" xr:uid="{00000000-0005-0000-0000-0000C2620000}"/>
    <cellStyle name="style1490866956347" xfId="21961" xr:uid="{00000000-0005-0000-0000-0000C3620000}"/>
    <cellStyle name="style1490866956425" xfId="21962" xr:uid="{00000000-0005-0000-0000-0000C4620000}"/>
    <cellStyle name="style1490867004230" xfId="22354" xr:uid="{00000000-0005-0000-0000-0000C5620000}"/>
    <cellStyle name="style1490867004323" xfId="22355" xr:uid="{00000000-0005-0000-0000-0000C6620000}"/>
    <cellStyle name="style1490867004417" xfId="21895" xr:uid="{00000000-0005-0000-0000-0000C7620000}"/>
    <cellStyle name="style1490867004511" xfId="21938" xr:uid="{00000000-0005-0000-0000-0000C8620000}"/>
    <cellStyle name="style1490867004605" xfId="22356" xr:uid="{00000000-0005-0000-0000-0000C9620000}"/>
    <cellStyle name="style1490867004698" xfId="21898" xr:uid="{00000000-0005-0000-0000-0000CA620000}"/>
    <cellStyle name="style1490867004792" xfId="22357" xr:uid="{00000000-0005-0000-0000-0000CB620000}"/>
    <cellStyle name="style1490867004886" xfId="21901" xr:uid="{00000000-0005-0000-0000-0000CC620000}"/>
    <cellStyle name="style1490867004964" xfId="21905" xr:uid="{00000000-0005-0000-0000-0000CD620000}"/>
    <cellStyle name="style1490867005058" xfId="21911" xr:uid="{00000000-0005-0000-0000-0000CE620000}"/>
    <cellStyle name="style1490867005167" xfId="21917" xr:uid="{00000000-0005-0000-0000-0000CF620000}"/>
    <cellStyle name="style1490867005292" xfId="21906" xr:uid="{00000000-0005-0000-0000-0000D0620000}"/>
    <cellStyle name="style1490867005370" xfId="21912" xr:uid="{00000000-0005-0000-0000-0000D1620000}"/>
    <cellStyle name="style1490867005449" xfId="21918" xr:uid="{00000000-0005-0000-0000-0000D2620000}"/>
    <cellStyle name="style1490867005542" xfId="21963" xr:uid="{00000000-0005-0000-0000-0000D3620000}"/>
    <cellStyle name="style1490867005620" xfId="21922" xr:uid="{00000000-0005-0000-0000-0000D4620000}"/>
    <cellStyle name="style1490867005730" xfId="21926" xr:uid="{00000000-0005-0000-0000-0000D5620000}"/>
    <cellStyle name="style1490867005855" xfId="22358" xr:uid="{00000000-0005-0000-0000-0000D6620000}"/>
    <cellStyle name="style1490867005980" xfId="22359" xr:uid="{00000000-0005-0000-0000-0000D7620000}"/>
    <cellStyle name="style1490867006058" xfId="21940" xr:uid="{00000000-0005-0000-0000-0000D8620000}"/>
    <cellStyle name="style1490867006152" xfId="21941" xr:uid="{00000000-0005-0000-0000-0000D9620000}"/>
    <cellStyle name="style1490867006245" xfId="21939" xr:uid="{00000000-0005-0000-0000-0000DA620000}"/>
    <cellStyle name="style1490867006339" xfId="21942" xr:uid="{00000000-0005-0000-0000-0000DB620000}"/>
    <cellStyle name="style1490867006433" xfId="21943" xr:uid="{00000000-0005-0000-0000-0000DC620000}"/>
    <cellStyle name="style1490867006527" xfId="21944" xr:uid="{00000000-0005-0000-0000-0000DD620000}"/>
    <cellStyle name="style1490867006621" xfId="22360" xr:uid="{00000000-0005-0000-0000-0000DE620000}"/>
    <cellStyle name="style1490867006699" xfId="21945" xr:uid="{00000000-0005-0000-0000-0000DF620000}"/>
    <cellStyle name="style1490867006777" xfId="21946" xr:uid="{00000000-0005-0000-0000-0000E0620000}"/>
    <cellStyle name="style1490867006871" xfId="21947" xr:uid="{00000000-0005-0000-0000-0000E1620000}"/>
    <cellStyle name="style1490867006964" xfId="21948" xr:uid="{00000000-0005-0000-0000-0000E2620000}"/>
    <cellStyle name="style1490867007105" xfId="21964" xr:uid="{00000000-0005-0000-0000-0000E3620000}"/>
    <cellStyle name="style1490867007183" xfId="21965" xr:uid="{00000000-0005-0000-0000-0000E4620000}"/>
    <cellStyle name="style1490867054963" xfId="22361" xr:uid="{00000000-0005-0000-0000-0000E5620000}"/>
    <cellStyle name="style1490867055057" xfId="22362" xr:uid="{00000000-0005-0000-0000-0000E6620000}"/>
    <cellStyle name="style1490867055151" xfId="21896" xr:uid="{00000000-0005-0000-0000-0000E7620000}"/>
    <cellStyle name="style1490867055244" xfId="21949" xr:uid="{00000000-0005-0000-0000-0000E8620000}"/>
    <cellStyle name="style1490867055338" xfId="22363" xr:uid="{00000000-0005-0000-0000-0000E9620000}"/>
    <cellStyle name="style1490867055432" xfId="21899" xr:uid="{00000000-0005-0000-0000-0000EA620000}"/>
    <cellStyle name="style1490867055526" xfId="22364" xr:uid="{00000000-0005-0000-0000-0000EB620000}"/>
    <cellStyle name="style1490867055619" xfId="21902" xr:uid="{00000000-0005-0000-0000-0000EC620000}"/>
    <cellStyle name="style1490867055698" xfId="21907" xr:uid="{00000000-0005-0000-0000-0000ED620000}"/>
    <cellStyle name="style1490867055807" xfId="21913" xr:uid="{00000000-0005-0000-0000-0000EE620000}"/>
    <cellStyle name="style1490867055916" xfId="21919" xr:uid="{00000000-0005-0000-0000-0000EF620000}"/>
    <cellStyle name="style1490867056010" xfId="21908" xr:uid="{00000000-0005-0000-0000-0000F0620000}"/>
    <cellStyle name="style1490867056088" xfId="21914" xr:uid="{00000000-0005-0000-0000-0000F1620000}"/>
    <cellStyle name="style1490867056182" xfId="21920" xr:uid="{00000000-0005-0000-0000-0000F2620000}"/>
    <cellStyle name="style1490867056260" xfId="21966" xr:uid="{00000000-0005-0000-0000-0000F3620000}"/>
    <cellStyle name="style1490867056416" xfId="21923" xr:uid="{00000000-0005-0000-0000-0000F4620000}"/>
    <cellStyle name="style1490867056526" xfId="21925" xr:uid="{00000000-0005-0000-0000-0000F5620000}"/>
    <cellStyle name="style1490867056620" xfId="22365" xr:uid="{00000000-0005-0000-0000-0000F6620000}"/>
    <cellStyle name="style1490867056713" xfId="22366" xr:uid="{00000000-0005-0000-0000-0000F7620000}"/>
    <cellStyle name="style1490867056807" xfId="21951" xr:uid="{00000000-0005-0000-0000-0000F8620000}"/>
    <cellStyle name="style1490867056901" xfId="21952" xr:uid="{00000000-0005-0000-0000-0000F9620000}"/>
    <cellStyle name="style1490867056995" xfId="21950" xr:uid="{00000000-0005-0000-0000-0000FA620000}"/>
    <cellStyle name="style1490867057088" xfId="21953" xr:uid="{00000000-0005-0000-0000-0000FB620000}"/>
    <cellStyle name="style1490867057166" xfId="21954" xr:uid="{00000000-0005-0000-0000-0000FC620000}"/>
    <cellStyle name="style1490867057260" xfId="21955" xr:uid="{00000000-0005-0000-0000-0000FD620000}"/>
    <cellStyle name="style1490867057370" xfId="22367" xr:uid="{00000000-0005-0000-0000-0000FE620000}"/>
    <cellStyle name="style1490867057464" xfId="21956" xr:uid="{00000000-0005-0000-0000-0000FF620000}"/>
    <cellStyle name="style1490867057542" xfId="21957" xr:uid="{00000000-0005-0000-0000-000000630000}"/>
    <cellStyle name="style1490867057636" xfId="21958" xr:uid="{00000000-0005-0000-0000-000001630000}"/>
    <cellStyle name="style1490867057730" xfId="21959" xr:uid="{00000000-0005-0000-0000-000002630000}"/>
    <cellStyle name="style1490867057855" xfId="21967" xr:uid="{00000000-0005-0000-0000-000003630000}"/>
    <cellStyle name="style1490867057933" xfId="21968" xr:uid="{00000000-0005-0000-0000-000004630000}"/>
    <cellStyle name="style1490867097550" xfId="21626" xr:uid="{00000000-0005-0000-0000-000005630000}"/>
    <cellStyle name="style1490867097660" xfId="21627" xr:uid="{00000000-0005-0000-0000-000006630000}"/>
    <cellStyle name="style1490867097753" xfId="21632" xr:uid="{00000000-0005-0000-0000-000007630000}"/>
    <cellStyle name="style1490867097863" xfId="21633" xr:uid="{00000000-0005-0000-0000-000008630000}"/>
    <cellStyle name="style1490867097956" xfId="22368" xr:uid="{00000000-0005-0000-0000-000009630000}"/>
    <cellStyle name="style1490867098050" xfId="21629" xr:uid="{00000000-0005-0000-0000-00000A630000}"/>
    <cellStyle name="style1490867098144" xfId="21630" xr:uid="{00000000-0005-0000-0000-00000B630000}"/>
    <cellStyle name="style1490867098253" xfId="21628" xr:uid="{00000000-0005-0000-0000-00000C630000}"/>
    <cellStyle name="style1490867098347" xfId="21631" xr:uid="{00000000-0005-0000-0000-00000D630000}"/>
    <cellStyle name="style1490867098441" xfId="21634" xr:uid="{00000000-0005-0000-0000-00000E630000}"/>
    <cellStyle name="style1490867098550" xfId="21635" xr:uid="{00000000-0005-0000-0000-00000F630000}"/>
    <cellStyle name="style1490867098644" xfId="21636" xr:uid="{00000000-0005-0000-0000-000010630000}"/>
    <cellStyle name="style1490867098753" xfId="21637" xr:uid="{00000000-0005-0000-0000-000011630000}"/>
    <cellStyle name="style1490867098831" xfId="21638" xr:uid="{00000000-0005-0000-0000-000012630000}"/>
    <cellStyle name="style1490867098957" xfId="21644" xr:uid="{00000000-0005-0000-0000-000013630000}"/>
    <cellStyle name="style1490867099082" xfId="21639" xr:uid="{00000000-0005-0000-0000-000014630000}"/>
    <cellStyle name="style1490867099238" xfId="21645" xr:uid="{00000000-0005-0000-0000-000015630000}"/>
    <cellStyle name="style1490867099347" xfId="21650" xr:uid="{00000000-0005-0000-0000-000016630000}"/>
    <cellStyle name="style1490867099457" xfId="21651" xr:uid="{00000000-0005-0000-0000-000017630000}"/>
    <cellStyle name="style1490867099566" xfId="21640" xr:uid="{00000000-0005-0000-0000-000018630000}"/>
    <cellStyle name="style1490867099675" xfId="21641" xr:uid="{00000000-0005-0000-0000-000019630000}"/>
    <cellStyle name="style1490867099785" xfId="21642" xr:uid="{00000000-0005-0000-0000-00001A630000}"/>
    <cellStyle name="style1490867099878" xfId="21643" xr:uid="{00000000-0005-0000-0000-00001B630000}"/>
    <cellStyle name="style1490867100019" xfId="21646" xr:uid="{00000000-0005-0000-0000-00001C630000}"/>
    <cellStyle name="style1490867100160" xfId="21647" xr:uid="{00000000-0005-0000-0000-00001D630000}"/>
    <cellStyle name="style1490867100285" xfId="21648" xr:uid="{00000000-0005-0000-0000-00001E630000}"/>
    <cellStyle name="style1490867100394" xfId="21649" xr:uid="{00000000-0005-0000-0000-00001F630000}"/>
    <cellStyle name="style1490867100504" xfId="21652" xr:uid="{00000000-0005-0000-0000-000020630000}"/>
    <cellStyle name="style1490867100613" xfId="22369" xr:uid="{00000000-0005-0000-0000-000021630000}"/>
    <cellStyle name="style1490867100722" xfId="22370" xr:uid="{00000000-0005-0000-0000-000022630000}"/>
    <cellStyle name="style1490867100832" xfId="22371" xr:uid="{00000000-0005-0000-0000-000023630000}"/>
    <cellStyle name="style1490867139776" xfId="21653" xr:uid="{00000000-0005-0000-0000-000024630000}"/>
    <cellStyle name="style1490867139870" xfId="21654" xr:uid="{00000000-0005-0000-0000-000025630000}"/>
    <cellStyle name="style1490867139964" xfId="21659" xr:uid="{00000000-0005-0000-0000-000026630000}"/>
    <cellStyle name="style1490867140058" xfId="21660" xr:uid="{00000000-0005-0000-0000-000027630000}"/>
    <cellStyle name="style1490867140152" xfId="22372" xr:uid="{00000000-0005-0000-0000-000028630000}"/>
    <cellStyle name="style1490867140245" xfId="21656" xr:uid="{00000000-0005-0000-0000-000029630000}"/>
    <cellStyle name="style1490867140323" xfId="21657" xr:uid="{00000000-0005-0000-0000-00002A630000}"/>
    <cellStyle name="style1490867140417" xfId="21655" xr:uid="{00000000-0005-0000-0000-00002B630000}"/>
    <cellStyle name="style1490867140511" xfId="21658" xr:uid="{00000000-0005-0000-0000-00002C630000}"/>
    <cellStyle name="style1490867140620" xfId="21661" xr:uid="{00000000-0005-0000-0000-00002D630000}"/>
    <cellStyle name="style1490867140714" xfId="21662" xr:uid="{00000000-0005-0000-0000-00002E630000}"/>
    <cellStyle name="style1490867140808" xfId="21663" xr:uid="{00000000-0005-0000-0000-00002F630000}"/>
    <cellStyle name="style1490867140902" xfId="21664" xr:uid="{00000000-0005-0000-0000-000030630000}"/>
    <cellStyle name="style1490867140995" xfId="21665" xr:uid="{00000000-0005-0000-0000-000031630000}"/>
    <cellStyle name="style1490867141105" xfId="21671" xr:uid="{00000000-0005-0000-0000-000032630000}"/>
    <cellStyle name="style1490867141199" xfId="21666" xr:uid="{00000000-0005-0000-0000-000033630000}"/>
    <cellStyle name="style1490867141292" xfId="21672" xr:uid="{00000000-0005-0000-0000-000034630000}"/>
    <cellStyle name="style1490867141433" xfId="21677" xr:uid="{00000000-0005-0000-0000-000035630000}"/>
    <cellStyle name="style1490867141542" xfId="21678" xr:uid="{00000000-0005-0000-0000-000036630000}"/>
    <cellStyle name="style1490867141636" xfId="21667" xr:uid="{00000000-0005-0000-0000-000037630000}"/>
    <cellStyle name="style1490867141730" xfId="21668" xr:uid="{00000000-0005-0000-0000-000038630000}"/>
    <cellStyle name="style1490867141824" xfId="21669" xr:uid="{00000000-0005-0000-0000-000039630000}"/>
    <cellStyle name="style1490867141917" xfId="21670" xr:uid="{00000000-0005-0000-0000-00003A630000}"/>
    <cellStyle name="style1490867142011" xfId="21673" xr:uid="{00000000-0005-0000-0000-00003B630000}"/>
    <cellStyle name="style1490867142105" xfId="21674" xr:uid="{00000000-0005-0000-0000-00003C630000}"/>
    <cellStyle name="style1490867142183" xfId="21675" xr:uid="{00000000-0005-0000-0000-00003D630000}"/>
    <cellStyle name="style1490867142277" xfId="21676" xr:uid="{00000000-0005-0000-0000-00003E630000}"/>
    <cellStyle name="style1490867142433" xfId="21679" xr:uid="{00000000-0005-0000-0000-00003F630000}"/>
    <cellStyle name="style1490867142527" xfId="21680" xr:uid="{00000000-0005-0000-0000-000040630000}"/>
    <cellStyle name="style1490867142621" xfId="21681" xr:uid="{00000000-0005-0000-0000-000041630000}"/>
    <cellStyle name="style1490867142714" xfId="21682" xr:uid="{00000000-0005-0000-0000-000042630000}"/>
    <cellStyle name="style1490867142839" xfId="21683" xr:uid="{00000000-0005-0000-0000-000043630000}"/>
    <cellStyle name="style1490867142933" xfId="21684" xr:uid="{00000000-0005-0000-0000-000044630000}"/>
    <cellStyle name="style1490867143011" xfId="21685" xr:uid="{00000000-0005-0000-0000-000045630000}"/>
    <cellStyle name="style1490867143089" xfId="21686" xr:uid="{00000000-0005-0000-0000-000046630000}"/>
    <cellStyle name="style1490867143167" xfId="21687" xr:uid="{00000000-0005-0000-0000-000047630000}"/>
    <cellStyle name="style1490867143246" xfId="21688" xr:uid="{00000000-0005-0000-0000-000048630000}"/>
    <cellStyle name="style1490867143324" xfId="21689" xr:uid="{00000000-0005-0000-0000-000049630000}"/>
    <cellStyle name="style1490867143402" xfId="21690" xr:uid="{00000000-0005-0000-0000-00004A630000}"/>
    <cellStyle name="style1490867143558" xfId="21691" xr:uid="{00000000-0005-0000-0000-00004B630000}"/>
    <cellStyle name="style1490867143637" xfId="21692" xr:uid="{00000000-0005-0000-0000-00004C630000}"/>
    <cellStyle name="style1490867143715" xfId="21693" xr:uid="{00000000-0005-0000-0000-00004D630000}"/>
    <cellStyle name="style1490867143793" xfId="21694" xr:uid="{00000000-0005-0000-0000-00004E630000}"/>
    <cellStyle name="style1490867182506" xfId="21695" xr:uid="{00000000-0005-0000-0000-00004F630000}"/>
    <cellStyle name="style1490867182600" xfId="21696" xr:uid="{00000000-0005-0000-0000-000050630000}"/>
    <cellStyle name="style1490867182694" xfId="21701" xr:uid="{00000000-0005-0000-0000-000051630000}"/>
    <cellStyle name="style1490867182788" xfId="21702" xr:uid="{00000000-0005-0000-0000-000052630000}"/>
    <cellStyle name="style1490867182881" xfId="22373" xr:uid="{00000000-0005-0000-0000-000053630000}"/>
    <cellStyle name="style1490867182959" xfId="21698" xr:uid="{00000000-0005-0000-0000-000054630000}"/>
    <cellStyle name="style1490867183053" xfId="21699" xr:uid="{00000000-0005-0000-0000-000055630000}"/>
    <cellStyle name="style1490867183147" xfId="21697" xr:uid="{00000000-0005-0000-0000-000056630000}"/>
    <cellStyle name="style1490867183256" xfId="21700" xr:uid="{00000000-0005-0000-0000-000057630000}"/>
    <cellStyle name="style1490867183350" xfId="21703" xr:uid="{00000000-0005-0000-0000-000058630000}"/>
    <cellStyle name="style1490867183444" xfId="21704" xr:uid="{00000000-0005-0000-0000-000059630000}"/>
    <cellStyle name="style1490867183553" xfId="21705" xr:uid="{00000000-0005-0000-0000-00005A630000}"/>
    <cellStyle name="style1490867183647" xfId="21706" xr:uid="{00000000-0005-0000-0000-00005B630000}"/>
    <cellStyle name="style1490867183725" xfId="21707" xr:uid="{00000000-0005-0000-0000-00005C630000}"/>
    <cellStyle name="style1490867183834" xfId="21713" xr:uid="{00000000-0005-0000-0000-00005D630000}"/>
    <cellStyle name="style1490867183913" xfId="21708" xr:uid="{00000000-0005-0000-0000-00005E630000}"/>
    <cellStyle name="style1490867184006" xfId="21714" xr:uid="{00000000-0005-0000-0000-00005F630000}"/>
    <cellStyle name="style1490867184163" xfId="21719" xr:uid="{00000000-0005-0000-0000-000060630000}"/>
    <cellStyle name="style1490867184288" xfId="21720" xr:uid="{00000000-0005-0000-0000-000061630000}"/>
    <cellStyle name="style1490867184381" xfId="21709" xr:uid="{00000000-0005-0000-0000-000062630000}"/>
    <cellStyle name="style1490867184459" xfId="21710" xr:uid="{00000000-0005-0000-0000-000063630000}"/>
    <cellStyle name="style1490867184553" xfId="21711" xr:uid="{00000000-0005-0000-0000-000064630000}"/>
    <cellStyle name="style1490867184647" xfId="21712" xr:uid="{00000000-0005-0000-0000-000065630000}"/>
    <cellStyle name="style1490867184741" xfId="21715" xr:uid="{00000000-0005-0000-0000-000066630000}"/>
    <cellStyle name="style1490867184834" xfId="21716" xr:uid="{00000000-0005-0000-0000-000067630000}"/>
    <cellStyle name="style1490867184913" xfId="21717" xr:uid="{00000000-0005-0000-0000-000068630000}"/>
    <cellStyle name="style1490867185006" xfId="21718" xr:uid="{00000000-0005-0000-0000-000069630000}"/>
    <cellStyle name="style1490867185131" xfId="21721" xr:uid="{00000000-0005-0000-0000-00006A630000}"/>
    <cellStyle name="style1490867185241" xfId="21722" xr:uid="{00000000-0005-0000-0000-00006B630000}"/>
    <cellStyle name="style1490867185335" xfId="21723" xr:uid="{00000000-0005-0000-0000-00006C630000}"/>
    <cellStyle name="style1490867185428" xfId="21724" xr:uid="{00000000-0005-0000-0000-00006D630000}"/>
    <cellStyle name="style1490867223982" xfId="21725" xr:uid="{00000000-0005-0000-0000-00006E630000}"/>
    <cellStyle name="style1490867224076" xfId="21726" xr:uid="{00000000-0005-0000-0000-00006F630000}"/>
    <cellStyle name="style1490867224169" xfId="21731" xr:uid="{00000000-0005-0000-0000-000070630000}"/>
    <cellStyle name="style1490867224247" xfId="21732" xr:uid="{00000000-0005-0000-0000-000071630000}"/>
    <cellStyle name="style1490867224341" xfId="22374" xr:uid="{00000000-0005-0000-0000-000072630000}"/>
    <cellStyle name="style1490867224435" xfId="21728" xr:uid="{00000000-0005-0000-0000-000073630000}"/>
    <cellStyle name="style1490867224529" xfId="21729" xr:uid="{00000000-0005-0000-0000-000074630000}"/>
    <cellStyle name="style1490867224623" xfId="21727" xr:uid="{00000000-0005-0000-0000-000075630000}"/>
    <cellStyle name="style1490867224701" xfId="21730" xr:uid="{00000000-0005-0000-0000-000076630000}"/>
    <cellStyle name="style1490867224795" xfId="21733" xr:uid="{00000000-0005-0000-0000-000077630000}"/>
    <cellStyle name="style1490867224888" xfId="21734" xr:uid="{00000000-0005-0000-0000-000078630000}"/>
    <cellStyle name="style1490867224998" xfId="21735" xr:uid="{00000000-0005-0000-0000-000079630000}"/>
    <cellStyle name="style1490867225091" xfId="21736" xr:uid="{00000000-0005-0000-0000-00007A630000}"/>
    <cellStyle name="style1490867225170" xfId="21737" xr:uid="{00000000-0005-0000-0000-00007B630000}"/>
    <cellStyle name="style1490867225279" xfId="21743" xr:uid="{00000000-0005-0000-0000-00007C630000}"/>
    <cellStyle name="style1490867225373" xfId="21738" xr:uid="{00000000-0005-0000-0000-00007D630000}"/>
    <cellStyle name="style1490867225466" xfId="21744" xr:uid="{00000000-0005-0000-0000-00007E630000}"/>
    <cellStyle name="style1490867225591" xfId="21749" xr:uid="{00000000-0005-0000-0000-00007F630000}"/>
    <cellStyle name="style1490867225716" xfId="21750" xr:uid="{00000000-0005-0000-0000-000080630000}"/>
    <cellStyle name="style1490867225810" xfId="21739" xr:uid="{00000000-0005-0000-0000-000081630000}"/>
    <cellStyle name="style1490867225888" xfId="21740" xr:uid="{00000000-0005-0000-0000-000082630000}"/>
    <cellStyle name="style1490867225982" xfId="21741" xr:uid="{00000000-0005-0000-0000-000083630000}"/>
    <cellStyle name="style1490867226076" xfId="21742" xr:uid="{00000000-0005-0000-0000-000084630000}"/>
    <cellStyle name="style1490867226170" xfId="21745" xr:uid="{00000000-0005-0000-0000-000085630000}"/>
    <cellStyle name="style1490867226263" xfId="21746" xr:uid="{00000000-0005-0000-0000-000086630000}"/>
    <cellStyle name="style1490867226357" xfId="21747" xr:uid="{00000000-0005-0000-0000-000087630000}"/>
    <cellStyle name="style1490867226451" xfId="21748" xr:uid="{00000000-0005-0000-0000-000088630000}"/>
    <cellStyle name="style1490867226576" xfId="21751" xr:uid="{00000000-0005-0000-0000-000089630000}"/>
    <cellStyle name="style1490867226670" xfId="21752" xr:uid="{00000000-0005-0000-0000-00008A630000}"/>
    <cellStyle name="style1490867226748" xfId="21753" xr:uid="{00000000-0005-0000-0000-00008B630000}"/>
    <cellStyle name="style1490867226842" xfId="21754" xr:uid="{00000000-0005-0000-0000-00008C630000}"/>
    <cellStyle name="style1490867226967" xfId="21755" xr:uid="{00000000-0005-0000-0000-00008D630000}"/>
    <cellStyle name="style1490867227029" xfId="21756" xr:uid="{00000000-0005-0000-0000-00008E630000}"/>
    <cellStyle name="style1490867227107" xfId="21757" xr:uid="{00000000-0005-0000-0000-00008F630000}"/>
    <cellStyle name="style1490867227186" xfId="21758" xr:uid="{00000000-0005-0000-0000-000090630000}"/>
    <cellStyle name="style1490867227264" xfId="21759" xr:uid="{00000000-0005-0000-0000-000091630000}"/>
    <cellStyle name="style1490867227342" xfId="21760" xr:uid="{00000000-0005-0000-0000-000092630000}"/>
    <cellStyle name="style1490867227420" xfId="21761" xr:uid="{00000000-0005-0000-0000-000093630000}"/>
    <cellStyle name="style1490867227514" xfId="21762" xr:uid="{00000000-0005-0000-0000-000094630000}"/>
    <cellStyle name="style1490867227623" xfId="21763" xr:uid="{00000000-0005-0000-0000-000095630000}"/>
    <cellStyle name="style1490867227701" xfId="21764" xr:uid="{00000000-0005-0000-0000-000096630000}"/>
    <cellStyle name="style1490867227779" xfId="21765" xr:uid="{00000000-0005-0000-0000-000097630000}"/>
    <cellStyle name="style1490867227857" xfId="21766" xr:uid="{00000000-0005-0000-0000-000098630000}"/>
    <cellStyle name="style1490867267303" xfId="21767" xr:uid="{00000000-0005-0000-0000-000099630000}"/>
    <cellStyle name="style1490867267396" xfId="21768" xr:uid="{00000000-0005-0000-0000-00009A630000}"/>
    <cellStyle name="style1490867267491" xfId="21773" xr:uid="{00000000-0005-0000-0000-00009B630000}"/>
    <cellStyle name="style1490867267584" xfId="21774" xr:uid="{00000000-0005-0000-0000-00009C630000}"/>
    <cellStyle name="style1490867267678" xfId="22375" xr:uid="{00000000-0005-0000-0000-00009D630000}"/>
    <cellStyle name="style1490867267756" xfId="21770" xr:uid="{00000000-0005-0000-0000-00009E630000}"/>
    <cellStyle name="style1490867267850" xfId="21771" xr:uid="{00000000-0005-0000-0000-00009F630000}"/>
    <cellStyle name="style1490867267944" xfId="21769" xr:uid="{00000000-0005-0000-0000-0000A0630000}"/>
    <cellStyle name="style1490867268037" xfId="21772" xr:uid="{00000000-0005-0000-0000-0000A1630000}"/>
    <cellStyle name="style1490867268131" xfId="21775" xr:uid="{00000000-0005-0000-0000-0000A2630000}"/>
    <cellStyle name="style1490867268209" xfId="21776" xr:uid="{00000000-0005-0000-0000-0000A3630000}"/>
    <cellStyle name="style1490867268319" xfId="21777" xr:uid="{00000000-0005-0000-0000-0000A4630000}"/>
    <cellStyle name="style1490867268412" xfId="21778" xr:uid="{00000000-0005-0000-0000-0000A5630000}"/>
    <cellStyle name="style1490867268506" xfId="21779" xr:uid="{00000000-0005-0000-0000-0000A6630000}"/>
    <cellStyle name="style1490867268631" xfId="21785" xr:uid="{00000000-0005-0000-0000-0000A7630000}"/>
    <cellStyle name="style1490867268772" xfId="21791" xr:uid="{00000000-0005-0000-0000-0000A8630000}"/>
    <cellStyle name="style1490867268944" xfId="21780" xr:uid="{00000000-0005-0000-0000-0000A9630000}"/>
    <cellStyle name="style1490867269116" xfId="21786" xr:uid="{00000000-0005-0000-0000-0000AA630000}"/>
    <cellStyle name="style1490867269256" xfId="21792" xr:uid="{00000000-0005-0000-0000-0000AB630000}"/>
    <cellStyle name="style1490867269397" xfId="21781" xr:uid="{00000000-0005-0000-0000-0000AC630000}"/>
    <cellStyle name="style1490867269538" xfId="21782" xr:uid="{00000000-0005-0000-0000-0000AD630000}"/>
    <cellStyle name="style1490867269678" xfId="21783" xr:uid="{00000000-0005-0000-0000-0000AE630000}"/>
    <cellStyle name="style1490867269819" xfId="21784" xr:uid="{00000000-0005-0000-0000-0000AF630000}"/>
    <cellStyle name="style1490867269959" xfId="21787" xr:uid="{00000000-0005-0000-0000-0000B0630000}"/>
    <cellStyle name="style1490867270084" xfId="21788" xr:uid="{00000000-0005-0000-0000-0000B1630000}"/>
    <cellStyle name="style1490867270209" xfId="21789" xr:uid="{00000000-0005-0000-0000-0000B2630000}"/>
    <cellStyle name="style1490867270350" xfId="21790" xr:uid="{00000000-0005-0000-0000-0000B3630000}"/>
    <cellStyle name="style1490867270491" xfId="21793" xr:uid="{00000000-0005-0000-0000-0000B4630000}"/>
    <cellStyle name="style1490867270616" xfId="21794" xr:uid="{00000000-0005-0000-0000-0000B5630000}"/>
    <cellStyle name="style1490867270756" xfId="21795" xr:uid="{00000000-0005-0000-0000-0000B6630000}"/>
    <cellStyle name="style1490867270897" xfId="21796" xr:uid="{00000000-0005-0000-0000-0000B7630000}"/>
    <cellStyle name="style1490867271053" xfId="21797" xr:uid="{00000000-0005-0000-0000-0000B8630000}"/>
    <cellStyle name="style1490867271178" xfId="21798" xr:uid="{00000000-0005-0000-0000-0000B9630000}"/>
    <cellStyle name="style1490867271288" xfId="21799" xr:uid="{00000000-0005-0000-0000-0000BA630000}"/>
    <cellStyle name="style1490867271413" xfId="21800" xr:uid="{00000000-0005-0000-0000-0000BB630000}"/>
    <cellStyle name="style1490867271523" xfId="21801" xr:uid="{00000000-0005-0000-0000-0000BC630000}"/>
    <cellStyle name="style1490867271632" xfId="21802" xr:uid="{00000000-0005-0000-0000-0000BD630000}"/>
    <cellStyle name="style1490867271742" xfId="21803" xr:uid="{00000000-0005-0000-0000-0000BE630000}"/>
    <cellStyle name="style1490867271882" xfId="21804" xr:uid="{00000000-0005-0000-0000-0000BF630000}"/>
    <cellStyle name="style1490867271992" xfId="21805" xr:uid="{00000000-0005-0000-0000-0000C0630000}"/>
    <cellStyle name="style1490867272117" xfId="21806" xr:uid="{00000000-0005-0000-0000-0000C1630000}"/>
    <cellStyle name="style1490867272226" xfId="21807" xr:uid="{00000000-0005-0000-0000-0000C2630000}"/>
    <cellStyle name="style1490867272335" xfId="21808" xr:uid="{00000000-0005-0000-0000-0000C3630000}"/>
    <cellStyle name="style1490867314330" xfId="22376" xr:uid="{00000000-0005-0000-0000-0000C4630000}"/>
    <cellStyle name="style1490867314424" xfId="21810" xr:uid="{00000000-0005-0000-0000-0000C5630000}"/>
    <cellStyle name="style1490867314518" xfId="21811" xr:uid="{00000000-0005-0000-0000-0000C6630000}"/>
    <cellStyle name="style1490867314611" xfId="21809" xr:uid="{00000000-0005-0000-0000-0000C7630000}"/>
    <cellStyle name="style1490867314705" xfId="21812" xr:uid="{00000000-0005-0000-0000-0000C8630000}"/>
    <cellStyle name="style1490867314814" xfId="21813" xr:uid="{00000000-0005-0000-0000-0000C9630000}"/>
    <cellStyle name="style1490867314908" xfId="21814" xr:uid="{00000000-0005-0000-0000-0000CA630000}"/>
    <cellStyle name="style1490867315002" xfId="21815" xr:uid="{00000000-0005-0000-0000-0000CB630000}"/>
    <cellStyle name="style1490867315096" xfId="21816" xr:uid="{00000000-0005-0000-0000-0000CC630000}"/>
    <cellStyle name="style1490867315189" xfId="21818" xr:uid="{00000000-0005-0000-0000-0000CD630000}"/>
    <cellStyle name="style1490867315283" xfId="21819" xr:uid="{00000000-0005-0000-0000-0000CE630000}"/>
    <cellStyle name="style1490867315377" xfId="21821" xr:uid="{00000000-0005-0000-0000-0000CF630000}"/>
    <cellStyle name="style1490867315486" xfId="21822" xr:uid="{00000000-0005-0000-0000-0000D0630000}"/>
    <cellStyle name="style1490867315564" xfId="21817" xr:uid="{00000000-0005-0000-0000-0000D1630000}"/>
    <cellStyle name="style1490867315658" xfId="21820" xr:uid="{00000000-0005-0000-0000-0000D2630000}"/>
    <cellStyle name="style1490867315752" xfId="21823" xr:uid="{00000000-0005-0000-0000-0000D3630000}"/>
    <cellStyle name="style1490867315846" xfId="22377" xr:uid="{00000000-0005-0000-0000-0000D4630000}"/>
    <cellStyle name="style1490867316002" xfId="21825" xr:uid="{00000000-0005-0000-0000-0000D5630000}"/>
    <cellStyle name="style1490867316111" xfId="21826" xr:uid="{00000000-0005-0000-0000-0000D6630000}"/>
    <cellStyle name="style1490867316221" xfId="21824" xr:uid="{00000000-0005-0000-0000-0000D7630000}"/>
    <cellStyle name="style1490867355275" xfId="22378" xr:uid="{00000000-0005-0000-0000-0000D8630000}"/>
    <cellStyle name="style1490867355368" xfId="21828" xr:uid="{00000000-0005-0000-0000-0000D9630000}"/>
    <cellStyle name="style1490867355462" xfId="21829" xr:uid="{00000000-0005-0000-0000-0000DA630000}"/>
    <cellStyle name="style1490867355556" xfId="21827" xr:uid="{00000000-0005-0000-0000-0000DB630000}"/>
    <cellStyle name="style1490867355650" xfId="21830" xr:uid="{00000000-0005-0000-0000-0000DC630000}"/>
    <cellStyle name="style1490867355728" xfId="21831" xr:uid="{00000000-0005-0000-0000-0000DD630000}"/>
    <cellStyle name="style1490867355800" xfId="21836" xr:uid="{00000000-0005-0000-0000-0000DE630000}"/>
    <cellStyle name="style1490867355887" xfId="21837" xr:uid="{00000000-0005-0000-0000-0000DF630000}"/>
    <cellStyle name="style1490867355981" xfId="22379" xr:uid="{00000000-0005-0000-0000-0000E0630000}"/>
    <cellStyle name="style1490867356059" xfId="21833" xr:uid="{00000000-0005-0000-0000-0000E1630000}"/>
    <cellStyle name="style1490867356153" xfId="21834" xr:uid="{00000000-0005-0000-0000-0000E2630000}"/>
    <cellStyle name="style1490867356247" xfId="21832" xr:uid="{00000000-0005-0000-0000-0000E3630000}"/>
    <cellStyle name="style1490867356356" xfId="21835" xr:uid="{00000000-0005-0000-0000-0000E4630000}"/>
    <cellStyle name="style1490867356434" xfId="21838" xr:uid="{00000000-0005-0000-0000-0000E5630000}"/>
    <cellStyle name="style1490867356528" xfId="21839" xr:uid="{00000000-0005-0000-0000-0000E6630000}"/>
    <cellStyle name="style1490867356637" xfId="21840" xr:uid="{00000000-0005-0000-0000-0000E7630000}"/>
    <cellStyle name="style1490867356747" xfId="21841" xr:uid="{00000000-0005-0000-0000-0000E8630000}"/>
    <cellStyle name="style1490867356918" xfId="21842" xr:uid="{00000000-0005-0000-0000-0000E9630000}"/>
    <cellStyle name="style1490867357059" xfId="21848" xr:uid="{00000000-0005-0000-0000-0000EA630000}"/>
    <cellStyle name="style1490867357168" xfId="21854" xr:uid="{00000000-0005-0000-0000-0000EB630000}"/>
    <cellStyle name="style1490867357278" xfId="21843" xr:uid="{00000000-0005-0000-0000-0000EC630000}"/>
    <cellStyle name="style1490867357387" xfId="21849" xr:uid="{00000000-0005-0000-0000-0000ED630000}"/>
    <cellStyle name="style1490867357497" xfId="21855" xr:uid="{00000000-0005-0000-0000-0000EE630000}"/>
    <cellStyle name="style1490867357575" xfId="21844" xr:uid="{00000000-0005-0000-0000-0000EF630000}"/>
    <cellStyle name="style1490867357669" xfId="21845" xr:uid="{00000000-0005-0000-0000-0000F0630000}"/>
    <cellStyle name="style1490867357762" xfId="21846" xr:uid="{00000000-0005-0000-0000-0000F1630000}"/>
    <cellStyle name="style1490867357856" xfId="21847" xr:uid="{00000000-0005-0000-0000-0000F2630000}"/>
    <cellStyle name="style1490867357950" xfId="21850" xr:uid="{00000000-0005-0000-0000-0000F3630000}"/>
    <cellStyle name="style1490867358028" xfId="21851" xr:uid="{00000000-0005-0000-0000-0000F4630000}"/>
    <cellStyle name="style1490867358122" xfId="21852" xr:uid="{00000000-0005-0000-0000-0000F5630000}"/>
    <cellStyle name="style1490867358216" xfId="21853" xr:uid="{00000000-0005-0000-0000-0000F6630000}"/>
    <cellStyle name="style1490867358325" xfId="21856" xr:uid="{00000000-0005-0000-0000-0000F7630000}"/>
    <cellStyle name="style1490867358419" xfId="21857" xr:uid="{00000000-0005-0000-0000-0000F8630000}"/>
    <cellStyle name="style1490867358513" xfId="21858" xr:uid="{00000000-0005-0000-0000-0000F9630000}"/>
    <cellStyle name="style1490867358591" xfId="21859" xr:uid="{00000000-0005-0000-0000-0000FA630000}"/>
    <cellStyle name="style1490867397958" xfId="22380" xr:uid="{00000000-0005-0000-0000-0000FB630000}"/>
    <cellStyle name="style1490867398067" xfId="21861" xr:uid="{00000000-0005-0000-0000-0000FC630000}"/>
    <cellStyle name="style1490867398161" xfId="21862" xr:uid="{00000000-0005-0000-0000-0000FD630000}"/>
    <cellStyle name="style1490867398255" xfId="21860" xr:uid="{00000000-0005-0000-0000-0000FE630000}"/>
    <cellStyle name="style1490867398349" xfId="21863" xr:uid="{00000000-0005-0000-0000-0000FF630000}"/>
    <cellStyle name="style1490867398427" xfId="21864" xr:uid="{00000000-0005-0000-0000-000000640000}"/>
    <cellStyle name="style1490867398489" xfId="21869" xr:uid="{00000000-0005-0000-0000-000001640000}"/>
    <cellStyle name="style1490867398583" xfId="21870" xr:uid="{00000000-0005-0000-0000-000002640000}"/>
    <cellStyle name="style1490867398677" xfId="22381" xr:uid="{00000000-0005-0000-0000-000003640000}"/>
    <cellStyle name="style1490867398771" xfId="21866" xr:uid="{00000000-0005-0000-0000-000004640000}"/>
    <cellStyle name="style1490867398849" xfId="21867" xr:uid="{00000000-0005-0000-0000-000005640000}"/>
    <cellStyle name="style1490867398942" xfId="21865" xr:uid="{00000000-0005-0000-0000-000006640000}"/>
    <cellStyle name="style1490867399052" xfId="21868" xr:uid="{00000000-0005-0000-0000-000007640000}"/>
    <cellStyle name="style1490867399130" xfId="21871" xr:uid="{00000000-0005-0000-0000-000008640000}"/>
    <cellStyle name="style1490867399224" xfId="21872" xr:uid="{00000000-0005-0000-0000-000009640000}"/>
    <cellStyle name="style1490867399317" xfId="21873" xr:uid="{00000000-0005-0000-0000-00000A640000}"/>
    <cellStyle name="style1490867399411" xfId="21874" xr:uid="{00000000-0005-0000-0000-00000B640000}"/>
    <cellStyle name="style1490867399521" xfId="21875" xr:uid="{00000000-0005-0000-0000-00000C640000}"/>
    <cellStyle name="style1490867399661" xfId="21881" xr:uid="{00000000-0005-0000-0000-00000D640000}"/>
    <cellStyle name="style1490867399755" xfId="21888" xr:uid="{00000000-0005-0000-0000-00000E640000}"/>
    <cellStyle name="style1490867399849" xfId="21876" xr:uid="{00000000-0005-0000-0000-00000F640000}"/>
    <cellStyle name="style1490867399942" xfId="21882" xr:uid="{00000000-0005-0000-0000-000010640000}"/>
    <cellStyle name="style1490867400036" xfId="21887" xr:uid="{00000000-0005-0000-0000-000011640000}"/>
    <cellStyle name="style1490867400114" xfId="21889" xr:uid="{00000000-0005-0000-0000-000012640000}"/>
    <cellStyle name="style1490867400192" xfId="21877" xr:uid="{00000000-0005-0000-0000-000013640000}"/>
    <cellStyle name="style1490867400286" xfId="21878" xr:uid="{00000000-0005-0000-0000-000014640000}"/>
    <cellStyle name="style1490867400380" xfId="21879" xr:uid="{00000000-0005-0000-0000-000015640000}"/>
    <cellStyle name="style1490867400489" xfId="21880" xr:uid="{00000000-0005-0000-0000-000016640000}"/>
    <cellStyle name="style1490867400567" xfId="21883" xr:uid="{00000000-0005-0000-0000-000017640000}"/>
    <cellStyle name="style1490867400661" xfId="21884" xr:uid="{00000000-0005-0000-0000-000018640000}"/>
    <cellStyle name="style1490867400755" xfId="21885" xr:uid="{00000000-0005-0000-0000-000019640000}"/>
    <cellStyle name="style1490867400849" xfId="21886" xr:uid="{00000000-0005-0000-0000-00001A640000}"/>
    <cellStyle name="style1490867400943" xfId="21890" xr:uid="{00000000-0005-0000-0000-00001B640000}"/>
    <cellStyle name="style1490867401036" xfId="21891" xr:uid="{00000000-0005-0000-0000-00001C640000}"/>
    <cellStyle name="style1490867401130" xfId="21892" xr:uid="{00000000-0005-0000-0000-00001D640000}"/>
    <cellStyle name="style1490867401239" xfId="21893" xr:uid="{00000000-0005-0000-0000-00001E640000}"/>
    <cellStyle name="style1490868848354" xfId="26032" xr:uid="{00000000-0005-0000-0000-00001F640000}"/>
    <cellStyle name="style1490868848557" xfId="26033" xr:uid="{00000000-0005-0000-0000-000020640000}"/>
    <cellStyle name="style1490868848744" xfId="26034" xr:uid="{00000000-0005-0000-0000-000021640000}"/>
    <cellStyle name="style1490868848916" xfId="26035" xr:uid="{00000000-0005-0000-0000-000022640000}"/>
    <cellStyle name="style1490868849667" xfId="26036" xr:uid="{00000000-0005-0000-0000-000023640000}"/>
    <cellStyle name="style1490868849870" xfId="26037" xr:uid="{00000000-0005-0000-0000-000024640000}"/>
    <cellStyle name="style1490868849995" xfId="26038" xr:uid="{00000000-0005-0000-0000-000025640000}"/>
    <cellStyle name="style1490868850151" xfId="26039" xr:uid="{00000000-0005-0000-0000-000026640000}"/>
    <cellStyle name="style1490868850245" xfId="26040" xr:uid="{00000000-0005-0000-0000-000027640000}"/>
    <cellStyle name="style1490868850370" xfId="26041" xr:uid="{00000000-0005-0000-0000-000028640000}"/>
    <cellStyle name="style1490868850558" xfId="26042" xr:uid="{00000000-0005-0000-0000-000029640000}"/>
    <cellStyle name="style1490868850714" xfId="26043" xr:uid="{00000000-0005-0000-0000-00002A640000}"/>
    <cellStyle name="style1490868850839" xfId="26044" xr:uid="{00000000-0005-0000-0000-00002B640000}"/>
    <cellStyle name="style1490868850980" xfId="26045" xr:uid="{00000000-0005-0000-0000-00002C640000}"/>
    <cellStyle name="style1490868851105" xfId="26046" xr:uid="{00000000-0005-0000-0000-00002D640000}"/>
    <cellStyle name="style1490868851323" xfId="26047" xr:uid="{00000000-0005-0000-0000-00002E640000}"/>
    <cellStyle name="style1490868851928" xfId="26048" xr:uid="{00000000-0005-0000-0000-00002F640000}"/>
    <cellStyle name="style1490868852040" xfId="26049" xr:uid="{00000000-0005-0000-0000-000030640000}"/>
    <cellStyle name="style1490868852196" xfId="26050" xr:uid="{00000000-0005-0000-0000-000031640000}"/>
    <cellStyle name="style1490868852306" xfId="26051" xr:uid="{00000000-0005-0000-0000-000032640000}"/>
    <cellStyle name="style1490868852415" xfId="26052" xr:uid="{00000000-0005-0000-0000-000033640000}"/>
    <cellStyle name="style1490868852540" xfId="26053" xr:uid="{00000000-0005-0000-0000-000034640000}"/>
    <cellStyle name="style1490868852696" xfId="26054" xr:uid="{00000000-0005-0000-0000-000035640000}"/>
    <cellStyle name="style1490868852853" xfId="26055" xr:uid="{00000000-0005-0000-0000-000036640000}"/>
    <cellStyle name="style1490868852993" xfId="26056" xr:uid="{00000000-0005-0000-0000-000037640000}"/>
    <cellStyle name="style1490868853134" xfId="26057" xr:uid="{00000000-0005-0000-0000-000038640000}"/>
    <cellStyle name="style1490868853290" xfId="26058" xr:uid="{00000000-0005-0000-0000-000039640000}"/>
    <cellStyle name="style1490868853400" xfId="26059" xr:uid="{00000000-0005-0000-0000-00003A640000}"/>
    <cellStyle name="style1490868853540" xfId="26060" xr:uid="{00000000-0005-0000-0000-00003B640000}"/>
    <cellStyle name="style1490868853697" xfId="26061" xr:uid="{00000000-0005-0000-0000-00003C640000}"/>
    <cellStyle name="style1490868853962" xfId="26062" xr:uid="{00000000-0005-0000-0000-00003D640000}"/>
    <cellStyle name="style1490868854072" xfId="26063" xr:uid="{00000000-0005-0000-0000-00003E640000}"/>
    <cellStyle name="style1490868899448" xfId="26064" xr:uid="{00000000-0005-0000-0000-00003F640000}"/>
    <cellStyle name="style1490868899561" xfId="26065" xr:uid="{00000000-0005-0000-0000-000040640000}"/>
    <cellStyle name="style1490868899668" xfId="26066" xr:uid="{00000000-0005-0000-0000-000041640000}"/>
    <cellStyle name="style1490868899764" xfId="26067" xr:uid="{00000000-0005-0000-0000-000042640000}"/>
    <cellStyle name="style1490868899858" xfId="26068" xr:uid="{00000000-0005-0000-0000-000043640000}"/>
    <cellStyle name="style1490868899967" xfId="26069" xr:uid="{00000000-0005-0000-0000-000044640000}"/>
    <cellStyle name="style1490868900061" xfId="26070" xr:uid="{00000000-0005-0000-0000-000045640000}"/>
    <cellStyle name="style1490868900190" xfId="26071" xr:uid="{00000000-0005-0000-0000-000046640000}"/>
    <cellStyle name="style1490868900291" xfId="26072" xr:uid="{00000000-0005-0000-0000-000047640000}"/>
    <cellStyle name="style1490868900412" xfId="26073" xr:uid="{00000000-0005-0000-0000-000048640000}"/>
    <cellStyle name="style1490868900521" xfId="26074" xr:uid="{00000000-0005-0000-0000-000049640000}"/>
    <cellStyle name="style1490868900646" xfId="26075" xr:uid="{00000000-0005-0000-0000-00004A640000}"/>
    <cellStyle name="style1490868900724" xfId="26076" xr:uid="{00000000-0005-0000-0000-00004B640000}"/>
    <cellStyle name="style1490868900818" xfId="26077" xr:uid="{00000000-0005-0000-0000-00004C640000}"/>
    <cellStyle name="style1490868900912" xfId="26078" xr:uid="{00000000-0005-0000-0000-00004D640000}"/>
    <cellStyle name="style1490868901006" xfId="26079" xr:uid="{00000000-0005-0000-0000-00004E640000}"/>
    <cellStyle name="style1490868901115" xfId="26080" xr:uid="{00000000-0005-0000-0000-00004F640000}"/>
    <cellStyle name="style1490868901224" xfId="26081" xr:uid="{00000000-0005-0000-0000-000050640000}"/>
    <cellStyle name="style1490868901303" xfId="26082" xr:uid="{00000000-0005-0000-0000-000051640000}"/>
    <cellStyle name="style1490868901396" xfId="26083" xr:uid="{00000000-0005-0000-0000-000052640000}"/>
    <cellStyle name="style1490868901521" xfId="26084" xr:uid="{00000000-0005-0000-0000-000053640000}"/>
    <cellStyle name="style1490868901631" xfId="26085" xr:uid="{00000000-0005-0000-0000-000054640000}"/>
    <cellStyle name="style1490868901724" xfId="26086" xr:uid="{00000000-0005-0000-0000-000055640000}"/>
    <cellStyle name="style1490868901818" xfId="26087" xr:uid="{00000000-0005-0000-0000-000056640000}"/>
    <cellStyle name="style1490868901912" xfId="26088" xr:uid="{00000000-0005-0000-0000-000057640000}"/>
    <cellStyle name="style1490868902021" xfId="26089" xr:uid="{00000000-0005-0000-0000-000058640000}"/>
    <cellStyle name="style1490868902100" xfId="26090" xr:uid="{00000000-0005-0000-0000-000059640000}"/>
    <cellStyle name="style1490868902178" xfId="26091" xr:uid="{00000000-0005-0000-0000-00005A640000}"/>
    <cellStyle name="style1490868902272" xfId="26092" xr:uid="{00000000-0005-0000-0000-00005B640000}"/>
    <cellStyle name="style1490868902412" xfId="26093" xr:uid="{00000000-0005-0000-0000-00005C640000}"/>
    <cellStyle name="style1490868902491" xfId="26094" xr:uid="{00000000-0005-0000-0000-00005D640000}"/>
    <cellStyle name="style1490868944967" xfId="26095" xr:uid="{00000000-0005-0000-0000-00005E640000}"/>
    <cellStyle name="style1490868945076" xfId="26096" xr:uid="{00000000-0005-0000-0000-00005F640000}"/>
    <cellStyle name="style1490868945185" xfId="26097" xr:uid="{00000000-0005-0000-0000-000060640000}"/>
    <cellStyle name="style1490868945279" xfId="26098" xr:uid="{00000000-0005-0000-0000-000061640000}"/>
    <cellStyle name="style1490868945373" xfId="26099" xr:uid="{00000000-0005-0000-0000-000062640000}"/>
    <cellStyle name="style1490868945467" xfId="26100" xr:uid="{00000000-0005-0000-0000-000063640000}"/>
    <cellStyle name="style1490868945560" xfId="26101" xr:uid="{00000000-0005-0000-0000-000064640000}"/>
    <cellStyle name="style1490868945654" xfId="26102" xr:uid="{00000000-0005-0000-0000-000065640000}"/>
    <cellStyle name="style1490868945732" xfId="26103" xr:uid="{00000000-0005-0000-0000-000066640000}"/>
    <cellStyle name="style1490868945842" xfId="26104" xr:uid="{00000000-0005-0000-0000-000067640000}"/>
    <cellStyle name="style1490868945967" xfId="26105" xr:uid="{00000000-0005-0000-0000-000068640000}"/>
    <cellStyle name="style1490868946060" xfId="26106" xr:uid="{00000000-0005-0000-0000-000069640000}"/>
    <cellStyle name="style1490868946154" xfId="26107" xr:uid="{00000000-0005-0000-0000-00006A640000}"/>
    <cellStyle name="style1490868946248" xfId="26108" xr:uid="{00000000-0005-0000-0000-00006B640000}"/>
    <cellStyle name="style1490868946358" xfId="26109" xr:uid="{00000000-0005-0000-0000-00006C640000}"/>
    <cellStyle name="style1490868946483" xfId="26110" xr:uid="{00000000-0005-0000-0000-00006D640000}"/>
    <cellStyle name="style1490868946608" xfId="26111" xr:uid="{00000000-0005-0000-0000-00006E640000}"/>
    <cellStyle name="style1490868946701" xfId="26112" xr:uid="{00000000-0005-0000-0000-00006F640000}"/>
    <cellStyle name="style1490868946779" xfId="26113" xr:uid="{00000000-0005-0000-0000-000070640000}"/>
    <cellStyle name="style1490868946889" xfId="26114" xr:uid="{00000000-0005-0000-0000-000071640000}"/>
    <cellStyle name="style1490868947061" xfId="26115" xr:uid="{00000000-0005-0000-0000-000072640000}"/>
    <cellStyle name="style1490868947201" xfId="26116" xr:uid="{00000000-0005-0000-0000-000073640000}"/>
    <cellStyle name="style1490868947311" xfId="26117" xr:uid="{00000000-0005-0000-0000-000074640000}"/>
    <cellStyle name="style1490868947420" xfId="26118" xr:uid="{00000000-0005-0000-0000-000075640000}"/>
    <cellStyle name="style1490868947550" xfId="26119" xr:uid="{00000000-0005-0000-0000-000076640000}"/>
    <cellStyle name="style1490868947676" xfId="26120" xr:uid="{00000000-0005-0000-0000-000077640000}"/>
    <cellStyle name="style1490868947780" xfId="26121" xr:uid="{00000000-0005-0000-0000-000078640000}"/>
    <cellStyle name="style1490868947874" xfId="26122" xr:uid="{00000000-0005-0000-0000-000079640000}"/>
    <cellStyle name="style1490868947952" xfId="26123" xr:uid="{00000000-0005-0000-0000-00007A640000}"/>
    <cellStyle name="style1490868948046" xfId="26124" xr:uid="{00000000-0005-0000-0000-00007B640000}"/>
    <cellStyle name="style1490868948140" xfId="26125" xr:uid="{00000000-0005-0000-0000-00007C640000}"/>
    <cellStyle name="style1490868948310" xfId="26126" xr:uid="{00000000-0005-0000-0000-00007D640000}"/>
    <cellStyle name="style1490868948419" xfId="26127" xr:uid="{00000000-0005-0000-0000-00007E640000}"/>
    <cellStyle name="style1490870164743" xfId="26128" xr:uid="{00000000-0005-0000-0000-00007F640000}"/>
    <cellStyle name="style1490870164930" xfId="26129" xr:uid="{00000000-0005-0000-0000-000080640000}"/>
    <cellStyle name="style1490870165102" xfId="26130" xr:uid="{00000000-0005-0000-0000-000081640000}"/>
    <cellStyle name="style1490870165274" xfId="26131" xr:uid="{00000000-0005-0000-0000-000082640000}"/>
    <cellStyle name="style1490870165461" xfId="26132" xr:uid="{00000000-0005-0000-0000-000083640000}"/>
    <cellStyle name="style1490870165680" xfId="26133" xr:uid="{00000000-0005-0000-0000-000084640000}"/>
    <cellStyle name="style1490870165868" xfId="26134" xr:uid="{00000000-0005-0000-0000-000085640000}"/>
    <cellStyle name="style1490870166024" xfId="26135" xr:uid="{00000000-0005-0000-0000-000086640000}"/>
    <cellStyle name="style1490870166133" xfId="26136" xr:uid="{00000000-0005-0000-0000-000087640000}"/>
    <cellStyle name="style1490870166352" xfId="26137" xr:uid="{00000000-0005-0000-0000-000088640000}"/>
    <cellStyle name="style1490870166587" xfId="26138" xr:uid="{00000000-0005-0000-0000-000089640000}"/>
    <cellStyle name="style1490870166727" xfId="26139" xr:uid="{00000000-0005-0000-0000-00008A640000}"/>
    <cellStyle name="style1490870166837" xfId="26140" xr:uid="{00000000-0005-0000-0000-00008B640000}"/>
    <cellStyle name="style1490870166977" xfId="26141" xr:uid="{00000000-0005-0000-0000-00008C640000}"/>
    <cellStyle name="style1490870167149" xfId="26142" xr:uid="{00000000-0005-0000-0000-00008D640000}"/>
    <cellStyle name="style1490870167274" xfId="26143" xr:uid="{00000000-0005-0000-0000-00008E640000}"/>
    <cellStyle name="style1490870167462" xfId="26144" xr:uid="{00000000-0005-0000-0000-00008F640000}"/>
    <cellStyle name="style1490870167571" xfId="26145" xr:uid="{00000000-0005-0000-0000-000090640000}"/>
    <cellStyle name="style1490870167712" xfId="26146" xr:uid="{00000000-0005-0000-0000-000091640000}"/>
    <cellStyle name="style1490870167837" xfId="26147" xr:uid="{00000000-0005-0000-0000-000092640000}"/>
    <cellStyle name="style1490870167993" xfId="26148" xr:uid="{00000000-0005-0000-0000-000093640000}"/>
    <cellStyle name="style1490870168149" xfId="26149" xr:uid="{00000000-0005-0000-0000-000094640000}"/>
    <cellStyle name="style1490870168305" xfId="26150" xr:uid="{00000000-0005-0000-0000-000095640000}"/>
    <cellStyle name="style1490870168446" xfId="26151" xr:uid="{00000000-0005-0000-0000-000096640000}"/>
    <cellStyle name="style1490870168587" xfId="26152" xr:uid="{00000000-0005-0000-0000-000097640000}"/>
    <cellStyle name="style1490870168727" xfId="26153" xr:uid="{00000000-0005-0000-0000-000098640000}"/>
    <cellStyle name="style1490870168852" xfId="26154" xr:uid="{00000000-0005-0000-0000-000099640000}"/>
    <cellStyle name="style1490870168962" xfId="26155" xr:uid="{00000000-0005-0000-0000-00009A640000}"/>
    <cellStyle name="style1490870169118" xfId="26156" xr:uid="{00000000-0005-0000-0000-00009B640000}"/>
    <cellStyle name="style1490870169259" xfId="26157" xr:uid="{00000000-0005-0000-0000-00009C640000}"/>
    <cellStyle name="style1490870169493" xfId="26158" xr:uid="{00000000-0005-0000-0000-00009D640000}"/>
    <cellStyle name="style1490870169587" xfId="26159" xr:uid="{00000000-0005-0000-0000-00009E640000}"/>
    <cellStyle name="style1490870213700" xfId="26160" xr:uid="{00000000-0005-0000-0000-00009F640000}"/>
    <cellStyle name="style1490870213809" xfId="26161" xr:uid="{00000000-0005-0000-0000-0000A0640000}"/>
    <cellStyle name="style1490870213903" xfId="26162" xr:uid="{00000000-0005-0000-0000-0000A1640000}"/>
    <cellStyle name="style1490870213997" xfId="26163" xr:uid="{00000000-0005-0000-0000-0000A2640000}"/>
    <cellStyle name="style1490870214090" xfId="26164" xr:uid="{00000000-0005-0000-0000-0000A3640000}"/>
    <cellStyle name="style1490870214184" xfId="26165" xr:uid="{00000000-0005-0000-0000-0000A4640000}"/>
    <cellStyle name="style1490870214309" xfId="26166" xr:uid="{00000000-0005-0000-0000-0000A5640000}"/>
    <cellStyle name="style1490870214434" xfId="26167" xr:uid="{00000000-0005-0000-0000-0000A6640000}"/>
    <cellStyle name="style1490870214528" xfId="26168" xr:uid="{00000000-0005-0000-0000-0000A7640000}"/>
    <cellStyle name="style1490870214700" xfId="26169" xr:uid="{00000000-0005-0000-0000-0000A8640000}"/>
    <cellStyle name="style1490870214872" xfId="26170" xr:uid="{00000000-0005-0000-0000-0000A9640000}"/>
    <cellStyle name="style1490870214981" xfId="26171" xr:uid="{00000000-0005-0000-0000-0000AA640000}"/>
    <cellStyle name="style1490870215059" xfId="26172" xr:uid="{00000000-0005-0000-0000-0000AB640000}"/>
    <cellStyle name="style1490870215169" xfId="26173" xr:uid="{00000000-0005-0000-0000-0000AC640000}"/>
    <cellStyle name="style1490870215247" xfId="26174" xr:uid="{00000000-0005-0000-0000-0000AD640000}"/>
    <cellStyle name="style1490870215403" xfId="26175" xr:uid="{00000000-0005-0000-0000-0000AE640000}"/>
    <cellStyle name="style1490870215512" xfId="26176" xr:uid="{00000000-0005-0000-0000-0000AF640000}"/>
    <cellStyle name="style1490870215685" xfId="26177" xr:uid="{00000000-0005-0000-0000-0000B0640000}"/>
    <cellStyle name="style1490870215779" xfId="26178" xr:uid="{00000000-0005-0000-0000-0000B1640000}"/>
    <cellStyle name="style1490870215873" xfId="26179" xr:uid="{00000000-0005-0000-0000-0000B2640000}"/>
    <cellStyle name="style1490870215967" xfId="26180" xr:uid="{00000000-0005-0000-0000-0000B3640000}"/>
    <cellStyle name="style1490870216060" xfId="26181" xr:uid="{00000000-0005-0000-0000-0000B4640000}"/>
    <cellStyle name="style1490870216139" xfId="26182" xr:uid="{00000000-0005-0000-0000-0000B5640000}"/>
    <cellStyle name="style1490870216232" xfId="26183" xr:uid="{00000000-0005-0000-0000-0000B6640000}"/>
    <cellStyle name="style1490870216326" xfId="26184" xr:uid="{00000000-0005-0000-0000-0000B7640000}"/>
    <cellStyle name="style1490870216420" xfId="26185" xr:uid="{00000000-0005-0000-0000-0000B8640000}"/>
    <cellStyle name="style1490870216498" xfId="26186" xr:uid="{00000000-0005-0000-0000-0000B9640000}"/>
    <cellStyle name="style1490870216607" xfId="26187" xr:uid="{00000000-0005-0000-0000-0000BA640000}"/>
    <cellStyle name="style1490870216717" xfId="26188" xr:uid="{00000000-0005-0000-0000-0000BB640000}"/>
    <cellStyle name="style1490870216904" xfId="26189" xr:uid="{00000000-0005-0000-0000-0000BC640000}"/>
    <cellStyle name="style1490870217045" xfId="26190" xr:uid="{00000000-0005-0000-0000-0000BD640000}"/>
    <cellStyle name="style1490870260045" xfId="26191" xr:uid="{00000000-0005-0000-0000-0000BE640000}"/>
    <cellStyle name="style1490870260155" xfId="26192" xr:uid="{00000000-0005-0000-0000-0000BF640000}"/>
    <cellStyle name="style1490870260248" xfId="26193" xr:uid="{00000000-0005-0000-0000-0000C0640000}"/>
    <cellStyle name="style1490870260342" xfId="26194" xr:uid="{00000000-0005-0000-0000-0000C1640000}"/>
    <cellStyle name="style1490870260436" xfId="26195" xr:uid="{00000000-0005-0000-0000-0000C2640000}"/>
    <cellStyle name="style1490870260530" xfId="26196" xr:uid="{00000000-0005-0000-0000-0000C3640000}"/>
    <cellStyle name="style1490870260655" xfId="26197" xr:uid="{00000000-0005-0000-0000-0000C4640000}"/>
    <cellStyle name="style1490870260733" xfId="26198" xr:uid="{00000000-0005-0000-0000-0000C5640000}"/>
    <cellStyle name="style1490870260811" xfId="26199" xr:uid="{00000000-0005-0000-0000-0000C6640000}"/>
    <cellStyle name="style1490870260920" xfId="26200" xr:uid="{00000000-0005-0000-0000-0000C7640000}"/>
    <cellStyle name="style1490870261030" xfId="26201" xr:uid="{00000000-0005-0000-0000-0000C8640000}"/>
    <cellStyle name="style1490870261139" xfId="26202" xr:uid="{00000000-0005-0000-0000-0000C9640000}"/>
    <cellStyle name="style1490870261217" xfId="26203" xr:uid="{00000000-0005-0000-0000-0000CA640000}"/>
    <cellStyle name="style1490870261311" xfId="26204" xr:uid="{00000000-0005-0000-0000-0000CB640000}"/>
    <cellStyle name="style1490870261405" xfId="26205" xr:uid="{00000000-0005-0000-0000-0000CC640000}"/>
    <cellStyle name="style1490870261514" xfId="26206" xr:uid="{00000000-0005-0000-0000-0000CD640000}"/>
    <cellStyle name="style1490870261670" xfId="26207" xr:uid="{00000000-0005-0000-0000-0000CE640000}"/>
    <cellStyle name="style1490870261795" xfId="26208" xr:uid="{00000000-0005-0000-0000-0000CF640000}"/>
    <cellStyle name="style1490870261905" xfId="26209" xr:uid="{00000000-0005-0000-0000-0000D0640000}"/>
    <cellStyle name="style1490870262014" xfId="26210" xr:uid="{00000000-0005-0000-0000-0000D1640000}"/>
    <cellStyle name="style1490870262123" xfId="26211" xr:uid="{00000000-0005-0000-0000-0000D2640000}"/>
    <cellStyle name="style1490870262217" xfId="26212" xr:uid="{00000000-0005-0000-0000-0000D3640000}"/>
    <cellStyle name="style1490870262311" xfId="26213" xr:uid="{00000000-0005-0000-0000-0000D4640000}"/>
    <cellStyle name="style1490870262405" xfId="26214" xr:uid="{00000000-0005-0000-0000-0000D5640000}"/>
    <cellStyle name="style1490870262514" xfId="26215" xr:uid="{00000000-0005-0000-0000-0000D6640000}"/>
    <cellStyle name="style1490870262623" xfId="26216" xr:uid="{00000000-0005-0000-0000-0000D7640000}"/>
    <cellStyle name="style1490870262726" xfId="26217" xr:uid="{00000000-0005-0000-0000-0000D8640000}"/>
    <cellStyle name="style1490870262820" xfId="26218" xr:uid="{00000000-0005-0000-0000-0000D9640000}"/>
    <cellStyle name="style1490870262898" xfId="26219" xr:uid="{00000000-0005-0000-0000-0000DA640000}"/>
    <cellStyle name="style1490870262992" xfId="26220" xr:uid="{00000000-0005-0000-0000-0000DB640000}"/>
    <cellStyle name="style1490870263085" xfId="26221" xr:uid="{00000000-0005-0000-0000-0000DC640000}"/>
    <cellStyle name="style1490870263226" xfId="26222" xr:uid="{00000000-0005-0000-0000-0000DD640000}"/>
    <cellStyle name="style1490870263320" xfId="26223" xr:uid="{00000000-0005-0000-0000-0000DE640000}"/>
    <cellStyle name="style1490870315008" xfId="26224" xr:uid="{00000000-0005-0000-0000-0000DF640000}"/>
    <cellStyle name="style1490870315117" xfId="26225" xr:uid="{00000000-0005-0000-0000-0000E0640000}"/>
    <cellStyle name="style1490870315227" xfId="26226" xr:uid="{00000000-0005-0000-0000-0000E1640000}"/>
    <cellStyle name="style1490870315336" xfId="26227" xr:uid="{00000000-0005-0000-0000-0000E2640000}"/>
    <cellStyle name="style1490870315446" xfId="26228" xr:uid="{00000000-0005-0000-0000-0000E3640000}"/>
    <cellStyle name="style1490870315539" xfId="26229" xr:uid="{00000000-0005-0000-0000-0000E4640000}"/>
    <cellStyle name="style1490870315633" xfId="26230" xr:uid="{00000000-0005-0000-0000-0000E5640000}"/>
    <cellStyle name="style1490870315742" xfId="26231" xr:uid="{00000000-0005-0000-0000-0000E6640000}"/>
    <cellStyle name="style1490870315836" xfId="26232" xr:uid="{00000000-0005-0000-0000-0000E7640000}"/>
    <cellStyle name="style1490870315961" xfId="26233" xr:uid="{00000000-0005-0000-0000-0000E8640000}"/>
    <cellStyle name="style1490870316103" xfId="26234" xr:uid="{00000000-0005-0000-0000-0000E9640000}"/>
    <cellStyle name="style1490870316243" xfId="26235" xr:uid="{00000000-0005-0000-0000-0000EA640000}"/>
    <cellStyle name="style1490870316384" xfId="26236" xr:uid="{00000000-0005-0000-0000-0000EB640000}"/>
    <cellStyle name="style1490870316478" xfId="26237" xr:uid="{00000000-0005-0000-0000-0000EC640000}"/>
    <cellStyle name="style1490870316650" xfId="26238" xr:uid="{00000000-0005-0000-0000-0000ED640000}"/>
    <cellStyle name="style1490870316790" xfId="26239" xr:uid="{00000000-0005-0000-0000-0000EE640000}"/>
    <cellStyle name="style1490870316900" xfId="26240" xr:uid="{00000000-0005-0000-0000-0000EF640000}"/>
    <cellStyle name="style1490870317009" xfId="26241" xr:uid="{00000000-0005-0000-0000-0000F0640000}"/>
    <cellStyle name="style1490870317134" xfId="26242" xr:uid="{00000000-0005-0000-0000-0000F1640000}"/>
    <cellStyle name="style1490870317243" xfId="26243" xr:uid="{00000000-0005-0000-0000-0000F2640000}"/>
    <cellStyle name="style1490870317353" xfId="26244" xr:uid="{00000000-0005-0000-0000-0000F3640000}"/>
    <cellStyle name="style1490870317462" xfId="26245" xr:uid="{00000000-0005-0000-0000-0000F4640000}"/>
    <cellStyle name="style1490870317571" xfId="26246" xr:uid="{00000000-0005-0000-0000-0000F5640000}"/>
    <cellStyle name="style1490870317681" xfId="26247" xr:uid="{00000000-0005-0000-0000-0000F6640000}"/>
    <cellStyle name="style1490870317790" xfId="26248" xr:uid="{00000000-0005-0000-0000-0000F7640000}"/>
    <cellStyle name="style1490870317900" xfId="26249" xr:uid="{00000000-0005-0000-0000-0000F8640000}"/>
    <cellStyle name="style1490870318009" xfId="26250" xr:uid="{00000000-0005-0000-0000-0000F9640000}"/>
    <cellStyle name="style1490870318150" xfId="26251" xr:uid="{00000000-0005-0000-0000-0000FA640000}"/>
    <cellStyle name="style1490870318259" xfId="26252" xr:uid="{00000000-0005-0000-0000-0000FB640000}"/>
    <cellStyle name="style1490870318369" xfId="26253" xr:uid="{00000000-0005-0000-0000-0000FC640000}"/>
    <cellStyle name="style1490870318478" xfId="26254" xr:uid="{00000000-0005-0000-0000-0000FD640000}"/>
    <cellStyle name="style1490870368176" xfId="26255" xr:uid="{00000000-0005-0000-0000-0000FE640000}"/>
    <cellStyle name="style1490870368301" xfId="26256" xr:uid="{00000000-0005-0000-0000-0000FF640000}"/>
    <cellStyle name="style1490870368379" xfId="26257" xr:uid="{00000000-0005-0000-0000-000000650000}"/>
    <cellStyle name="style1490870368489" xfId="26258" xr:uid="{00000000-0005-0000-0000-000001650000}"/>
    <cellStyle name="style1490870368567" xfId="26259" xr:uid="{00000000-0005-0000-0000-000002650000}"/>
    <cellStyle name="style1490870368676" xfId="26260" xr:uid="{00000000-0005-0000-0000-000003650000}"/>
    <cellStyle name="style1490870368770" xfId="26261" xr:uid="{00000000-0005-0000-0000-000004650000}"/>
    <cellStyle name="style1490870368864" xfId="26262" xr:uid="{00000000-0005-0000-0000-000005650000}"/>
    <cellStyle name="style1490870368958" xfId="26263" xr:uid="{00000000-0005-0000-0000-000006650000}"/>
    <cellStyle name="style1490870369051" xfId="26264" xr:uid="{00000000-0005-0000-0000-000007650000}"/>
    <cellStyle name="style1490870369145" xfId="26265" xr:uid="{00000000-0005-0000-0000-000008650000}"/>
    <cellStyle name="style1490870369254" xfId="26266" xr:uid="{00000000-0005-0000-0000-000009650000}"/>
    <cellStyle name="style1490870369348" xfId="26267" xr:uid="{00000000-0005-0000-0000-00000A650000}"/>
    <cellStyle name="style1490870369442" xfId="26268" xr:uid="{00000000-0005-0000-0000-00000B650000}"/>
    <cellStyle name="style1490870369551" xfId="26269" xr:uid="{00000000-0005-0000-0000-00000C650000}"/>
    <cellStyle name="style1490870369645" xfId="26270" xr:uid="{00000000-0005-0000-0000-00000D650000}"/>
    <cellStyle name="style1490870369801" xfId="26271" xr:uid="{00000000-0005-0000-0000-00000E650000}"/>
    <cellStyle name="style1490870369911" xfId="26272" xr:uid="{00000000-0005-0000-0000-00000F650000}"/>
    <cellStyle name="style1490870370020" xfId="26273" xr:uid="{00000000-0005-0000-0000-000010650000}"/>
    <cellStyle name="style1490870370114" xfId="26274" xr:uid="{00000000-0005-0000-0000-000011650000}"/>
    <cellStyle name="style1490870370208" xfId="26275" xr:uid="{00000000-0005-0000-0000-000012650000}"/>
    <cellStyle name="style1490870370302" xfId="26276" xr:uid="{00000000-0005-0000-0000-000013650000}"/>
    <cellStyle name="style1490870370396" xfId="26277" xr:uid="{00000000-0005-0000-0000-000014650000}"/>
    <cellStyle name="style1490870370505" xfId="26278" xr:uid="{00000000-0005-0000-0000-000015650000}"/>
    <cellStyle name="style1490870370599" xfId="26279" xr:uid="{00000000-0005-0000-0000-000016650000}"/>
    <cellStyle name="style1490870370693" xfId="26280" xr:uid="{00000000-0005-0000-0000-000017650000}"/>
    <cellStyle name="style1490870370786" xfId="26281" xr:uid="{00000000-0005-0000-0000-000018650000}"/>
    <cellStyle name="style1490870370927" xfId="26282" xr:uid="{00000000-0005-0000-0000-000019650000}"/>
    <cellStyle name="style1490870371021" xfId="26283" xr:uid="{00000000-0005-0000-0000-00001A650000}"/>
    <cellStyle name="style1490870371114" xfId="26284" xr:uid="{00000000-0005-0000-0000-00001B650000}"/>
    <cellStyle name="style1490870371224" xfId="26285" xr:uid="{00000000-0005-0000-0000-00001C650000}"/>
    <cellStyle name="style1490870371333" xfId="26286" xr:uid="{00000000-0005-0000-0000-00001D650000}"/>
    <cellStyle name="style1490870371411" xfId="26287" xr:uid="{00000000-0005-0000-0000-00001E650000}"/>
    <cellStyle name="style1490870371489" xfId="26288" xr:uid="{00000000-0005-0000-0000-00001F650000}"/>
    <cellStyle name="style1490870371583" xfId="26289" xr:uid="{00000000-0005-0000-0000-000020650000}"/>
    <cellStyle name="style1490870371661" xfId="26290" xr:uid="{00000000-0005-0000-0000-000021650000}"/>
    <cellStyle name="style1490870371739" xfId="26291" xr:uid="{00000000-0005-0000-0000-000022650000}"/>
    <cellStyle name="style1490870371818" xfId="26292" xr:uid="{00000000-0005-0000-0000-000023650000}"/>
    <cellStyle name="style1490870371911" xfId="26293" xr:uid="{00000000-0005-0000-0000-000024650000}"/>
    <cellStyle name="style1490870372052" xfId="26294" xr:uid="{00000000-0005-0000-0000-000025650000}"/>
    <cellStyle name="style1490870372131" xfId="26295" xr:uid="{00000000-0005-0000-0000-000026650000}"/>
    <cellStyle name="style1490870372209" xfId="26296" xr:uid="{00000000-0005-0000-0000-000027650000}"/>
    <cellStyle name="style1490870372287" xfId="26297" xr:uid="{00000000-0005-0000-0000-000028650000}"/>
    <cellStyle name="style1490870412626" xfId="26298" xr:uid="{00000000-0005-0000-0000-000029650000}"/>
    <cellStyle name="style1490870412736" xfId="26299" xr:uid="{00000000-0005-0000-0000-00002A650000}"/>
    <cellStyle name="style1490870412829" xfId="26300" xr:uid="{00000000-0005-0000-0000-00002B650000}"/>
    <cellStyle name="style1490870412923" xfId="26301" xr:uid="{00000000-0005-0000-0000-00002C650000}"/>
    <cellStyle name="style1490870413017" xfId="26302" xr:uid="{00000000-0005-0000-0000-00002D650000}"/>
    <cellStyle name="style1490870413111" xfId="26303" xr:uid="{00000000-0005-0000-0000-00002E650000}"/>
    <cellStyle name="style1490870413204" xfId="26304" xr:uid="{00000000-0005-0000-0000-00002F650000}"/>
    <cellStyle name="style1490870413298" xfId="26305" xr:uid="{00000000-0005-0000-0000-000030650000}"/>
    <cellStyle name="style1490870413408" xfId="26306" xr:uid="{00000000-0005-0000-0000-000031650000}"/>
    <cellStyle name="style1490870413501" xfId="26307" xr:uid="{00000000-0005-0000-0000-000032650000}"/>
    <cellStyle name="style1490870413611" xfId="26308" xr:uid="{00000000-0005-0000-0000-000033650000}"/>
    <cellStyle name="style1490870413704" xfId="26309" xr:uid="{00000000-0005-0000-0000-000034650000}"/>
    <cellStyle name="style1490870413798" xfId="26310" xr:uid="{00000000-0005-0000-0000-000035650000}"/>
    <cellStyle name="style1490870413892" xfId="26311" xr:uid="{00000000-0005-0000-0000-000036650000}"/>
    <cellStyle name="style1490870414001" xfId="26312" xr:uid="{00000000-0005-0000-0000-000037650000}"/>
    <cellStyle name="style1490870414111" xfId="26313" xr:uid="{00000000-0005-0000-0000-000038650000}"/>
    <cellStyle name="style1490870414267" xfId="26314" xr:uid="{00000000-0005-0000-0000-000039650000}"/>
    <cellStyle name="style1490870414361" xfId="26315" xr:uid="{00000000-0005-0000-0000-00003A650000}"/>
    <cellStyle name="style1490870414470" xfId="26316" xr:uid="{00000000-0005-0000-0000-00003B650000}"/>
    <cellStyle name="style1490870414580" xfId="26317" xr:uid="{00000000-0005-0000-0000-00003C650000}"/>
    <cellStyle name="style1490870414673" xfId="26318" xr:uid="{00000000-0005-0000-0000-00003D650000}"/>
    <cellStyle name="style1490870414783" xfId="26319" xr:uid="{00000000-0005-0000-0000-00003E650000}"/>
    <cellStyle name="style1490870414876" xfId="26320" xr:uid="{00000000-0005-0000-0000-00003F650000}"/>
    <cellStyle name="style1490870414970" xfId="26321" xr:uid="{00000000-0005-0000-0000-000040650000}"/>
    <cellStyle name="style1490870415064" xfId="26322" xr:uid="{00000000-0005-0000-0000-000041650000}"/>
    <cellStyle name="style1490870415174" xfId="26323" xr:uid="{00000000-0005-0000-0000-000042650000}"/>
    <cellStyle name="style1490870415268" xfId="26324" xr:uid="{00000000-0005-0000-0000-000043650000}"/>
    <cellStyle name="style1490870415377" xfId="26325" xr:uid="{00000000-0005-0000-0000-000044650000}"/>
    <cellStyle name="style1490870415471" xfId="26326" xr:uid="{00000000-0005-0000-0000-000045650000}"/>
    <cellStyle name="style1490870415565" xfId="26327" xr:uid="{00000000-0005-0000-0000-000046650000}"/>
    <cellStyle name="style1490870415658" xfId="26328" xr:uid="{00000000-0005-0000-0000-000047650000}"/>
    <cellStyle name="style1490870455259" xfId="26329" xr:uid="{00000000-0005-0000-0000-000048650000}"/>
    <cellStyle name="style1490870455369" xfId="26330" xr:uid="{00000000-0005-0000-0000-000049650000}"/>
    <cellStyle name="style1490870455462" xfId="26331" xr:uid="{00000000-0005-0000-0000-00004A650000}"/>
    <cellStyle name="style1490870455556" xfId="26332" xr:uid="{00000000-0005-0000-0000-00004B650000}"/>
    <cellStyle name="style1490870455650" xfId="26333" xr:uid="{00000000-0005-0000-0000-00004C650000}"/>
    <cellStyle name="style1490870455759" xfId="26334" xr:uid="{00000000-0005-0000-0000-00004D650000}"/>
    <cellStyle name="style1490870455853" xfId="26335" xr:uid="{00000000-0005-0000-0000-00004E650000}"/>
    <cellStyle name="style1490870455947" xfId="26336" xr:uid="{00000000-0005-0000-0000-00004F650000}"/>
    <cellStyle name="style1490870456056" xfId="26337" xr:uid="{00000000-0005-0000-0000-000050650000}"/>
    <cellStyle name="style1490870456150" xfId="26338" xr:uid="{00000000-0005-0000-0000-000051650000}"/>
    <cellStyle name="style1490870456249" xfId="26339" xr:uid="{00000000-0005-0000-0000-000052650000}"/>
    <cellStyle name="style1490870456356" xfId="26340" xr:uid="{00000000-0005-0000-0000-000053650000}"/>
    <cellStyle name="style1490870456450" xfId="26341" xr:uid="{00000000-0005-0000-0000-000054650000}"/>
    <cellStyle name="style1490870456544" xfId="26342" xr:uid="{00000000-0005-0000-0000-000055650000}"/>
    <cellStyle name="style1490870456653" xfId="26343" xr:uid="{00000000-0005-0000-0000-000056650000}"/>
    <cellStyle name="style1490870456778" xfId="26344" xr:uid="{00000000-0005-0000-0000-000057650000}"/>
    <cellStyle name="style1490870456919" xfId="26345" xr:uid="{00000000-0005-0000-0000-000058650000}"/>
    <cellStyle name="style1490870457028" xfId="26346" xr:uid="{00000000-0005-0000-0000-000059650000}"/>
    <cellStyle name="style1490870457122" xfId="26347" xr:uid="{00000000-0005-0000-0000-00005A650000}"/>
    <cellStyle name="style1490870457216" xfId="26348" xr:uid="{00000000-0005-0000-0000-00005B650000}"/>
    <cellStyle name="style1490870457325" xfId="26349" xr:uid="{00000000-0005-0000-0000-00005C650000}"/>
    <cellStyle name="style1490870457419" xfId="26350" xr:uid="{00000000-0005-0000-0000-00005D650000}"/>
    <cellStyle name="style1490870457513" xfId="26351" xr:uid="{00000000-0005-0000-0000-00005E650000}"/>
    <cellStyle name="style1490870457607" xfId="26352" xr:uid="{00000000-0005-0000-0000-00005F650000}"/>
    <cellStyle name="style1490870457700" xfId="26353" xr:uid="{00000000-0005-0000-0000-000060650000}"/>
    <cellStyle name="style1490870457794" xfId="26354" xr:uid="{00000000-0005-0000-0000-000061650000}"/>
    <cellStyle name="style1490870457888" xfId="26355" xr:uid="{00000000-0005-0000-0000-000062650000}"/>
    <cellStyle name="style1490870458013" xfId="26356" xr:uid="{00000000-0005-0000-0000-000063650000}"/>
    <cellStyle name="style1490870458107" xfId="26357" xr:uid="{00000000-0005-0000-0000-000064650000}"/>
    <cellStyle name="style1490870458201" xfId="26358" xr:uid="{00000000-0005-0000-0000-000065650000}"/>
    <cellStyle name="style1490870458295" xfId="26359" xr:uid="{00000000-0005-0000-0000-000066650000}"/>
    <cellStyle name="style1490870458404" xfId="26360" xr:uid="{00000000-0005-0000-0000-000067650000}"/>
    <cellStyle name="style1490870458482" xfId="26361" xr:uid="{00000000-0005-0000-0000-000068650000}"/>
    <cellStyle name="style1490870458560" xfId="26362" xr:uid="{00000000-0005-0000-0000-000069650000}"/>
    <cellStyle name="style1490870458654" xfId="26363" xr:uid="{00000000-0005-0000-0000-00006A650000}"/>
    <cellStyle name="style1490870458732" xfId="26364" xr:uid="{00000000-0005-0000-0000-00006B650000}"/>
    <cellStyle name="style1490870458810" xfId="26365" xr:uid="{00000000-0005-0000-0000-00006C650000}"/>
    <cellStyle name="style1490870458888" xfId="26366" xr:uid="{00000000-0005-0000-0000-00006D650000}"/>
    <cellStyle name="style1490870458967" xfId="26367" xr:uid="{00000000-0005-0000-0000-00006E650000}"/>
    <cellStyle name="style1490870459076" xfId="26368" xr:uid="{00000000-0005-0000-0000-00006F650000}"/>
    <cellStyle name="style1490870459170" xfId="26369" xr:uid="{00000000-0005-0000-0000-000070650000}"/>
    <cellStyle name="style1490870459248" xfId="26370" xr:uid="{00000000-0005-0000-0000-000071650000}"/>
    <cellStyle name="style1490870459342" xfId="26371" xr:uid="{00000000-0005-0000-0000-000072650000}"/>
    <cellStyle name="style1490870499139" xfId="26372" xr:uid="{00000000-0005-0000-0000-000073650000}"/>
    <cellStyle name="style1490870499248" xfId="26373" xr:uid="{00000000-0005-0000-0000-000074650000}"/>
    <cellStyle name="style1490870499357" xfId="26374" xr:uid="{00000000-0005-0000-0000-000075650000}"/>
    <cellStyle name="style1490870499451" xfId="26375" xr:uid="{00000000-0005-0000-0000-000076650000}"/>
    <cellStyle name="style1490870499545" xfId="26376" xr:uid="{00000000-0005-0000-0000-000077650000}"/>
    <cellStyle name="style1490870499639" xfId="26377" xr:uid="{00000000-0005-0000-0000-000078650000}"/>
    <cellStyle name="style1490870499732" xfId="26378" xr:uid="{00000000-0005-0000-0000-000079650000}"/>
    <cellStyle name="style1490870499842" xfId="26379" xr:uid="{00000000-0005-0000-0000-00007A650000}"/>
    <cellStyle name="style1490870499935" xfId="26380" xr:uid="{00000000-0005-0000-0000-00007B650000}"/>
    <cellStyle name="style1490870500045" xfId="26381" xr:uid="{00000000-0005-0000-0000-00007C650000}"/>
    <cellStyle name="style1490870500139" xfId="26382" xr:uid="{00000000-0005-0000-0000-00007D650000}"/>
    <cellStyle name="style1490870500248" xfId="26383" xr:uid="{00000000-0005-0000-0000-00007E650000}"/>
    <cellStyle name="style1490870500342" xfId="26384" xr:uid="{00000000-0005-0000-0000-00007F650000}"/>
    <cellStyle name="style1490870500451" xfId="26385" xr:uid="{00000000-0005-0000-0000-000080650000}"/>
    <cellStyle name="style1490870500561" xfId="26386" xr:uid="{00000000-0005-0000-0000-000081650000}"/>
    <cellStyle name="style1490870500686" xfId="26387" xr:uid="{00000000-0005-0000-0000-000082650000}"/>
    <cellStyle name="style1490870500842" xfId="26388" xr:uid="{00000000-0005-0000-0000-000083650000}"/>
    <cellStyle name="style1490870500951" xfId="26389" xr:uid="{00000000-0005-0000-0000-000084650000}"/>
    <cellStyle name="style1490870501061" xfId="26390" xr:uid="{00000000-0005-0000-0000-000085650000}"/>
    <cellStyle name="style1490870501155" xfId="26391" xr:uid="{00000000-0005-0000-0000-000086650000}"/>
    <cellStyle name="style1490870501249" xfId="26392" xr:uid="{00000000-0005-0000-0000-000087650000}"/>
    <cellStyle name="style1490870501342" xfId="26393" xr:uid="{00000000-0005-0000-0000-000088650000}"/>
    <cellStyle name="style1490870501436" xfId="26394" xr:uid="{00000000-0005-0000-0000-000089650000}"/>
    <cellStyle name="style1490870501530" xfId="26395" xr:uid="{00000000-0005-0000-0000-00008A650000}"/>
    <cellStyle name="style1490870501624" xfId="26396" xr:uid="{00000000-0005-0000-0000-00008B650000}"/>
    <cellStyle name="style1490870501717" xfId="26397" xr:uid="{00000000-0005-0000-0000-00008C650000}"/>
    <cellStyle name="style1490870501827" xfId="26398" xr:uid="{00000000-0005-0000-0000-00008D650000}"/>
    <cellStyle name="style1490870501921" xfId="26399" xr:uid="{00000000-0005-0000-0000-00008E650000}"/>
    <cellStyle name="style1490870502014" xfId="26400" xr:uid="{00000000-0005-0000-0000-00008F650000}"/>
    <cellStyle name="style1490870502108" xfId="26401" xr:uid="{00000000-0005-0000-0000-000090650000}"/>
    <cellStyle name="style1490870502202" xfId="26402" xr:uid="{00000000-0005-0000-0000-000091650000}"/>
    <cellStyle name="style1490870502311" xfId="26403" xr:uid="{00000000-0005-0000-0000-000092650000}"/>
    <cellStyle name="style1490870502389" xfId="26404" xr:uid="{00000000-0005-0000-0000-000093650000}"/>
    <cellStyle name="style1490870502468" xfId="26405" xr:uid="{00000000-0005-0000-0000-000094650000}"/>
    <cellStyle name="style1490870502546" xfId="26406" xr:uid="{00000000-0005-0000-0000-000095650000}"/>
    <cellStyle name="style1490870502624" xfId="26407" xr:uid="{00000000-0005-0000-0000-000096650000}"/>
    <cellStyle name="style1490870502702" xfId="26408" xr:uid="{00000000-0005-0000-0000-000097650000}"/>
    <cellStyle name="style1490870502780" xfId="26409" xr:uid="{00000000-0005-0000-0000-000098650000}"/>
    <cellStyle name="style1490870502858" xfId="26410" xr:uid="{00000000-0005-0000-0000-000099650000}"/>
    <cellStyle name="style1490870502936" xfId="26411" xr:uid="{00000000-0005-0000-0000-00009A650000}"/>
    <cellStyle name="style1490870503014" xfId="26412" xr:uid="{00000000-0005-0000-0000-00009B650000}"/>
    <cellStyle name="style1490870503093" xfId="26413" xr:uid="{00000000-0005-0000-0000-00009C650000}"/>
    <cellStyle name="style1490870503171" xfId="26414" xr:uid="{00000000-0005-0000-0000-00009D650000}"/>
    <cellStyle name="style1490870542991" xfId="26415" xr:uid="{00000000-0005-0000-0000-00009E650000}"/>
    <cellStyle name="style1490870543085" xfId="26416" xr:uid="{00000000-0005-0000-0000-00009F650000}"/>
    <cellStyle name="style1490870543194" xfId="26417" xr:uid="{00000000-0005-0000-0000-0000A0650000}"/>
    <cellStyle name="style1490870543288" xfId="26418" xr:uid="{00000000-0005-0000-0000-0000A1650000}"/>
    <cellStyle name="style1490870543382" xfId="26419" xr:uid="{00000000-0005-0000-0000-0000A2650000}"/>
    <cellStyle name="style1490870543491" xfId="26420" xr:uid="{00000000-0005-0000-0000-0000A3650000}"/>
    <cellStyle name="style1490870543600" xfId="26421" xr:uid="{00000000-0005-0000-0000-0000A4650000}"/>
    <cellStyle name="style1490870543694" xfId="26422" xr:uid="{00000000-0005-0000-0000-0000A5650000}"/>
    <cellStyle name="style1490870543804" xfId="26423" xr:uid="{00000000-0005-0000-0000-0000A6650000}"/>
    <cellStyle name="style1490870543897" xfId="26424" xr:uid="{00000000-0005-0000-0000-0000A7650000}"/>
    <cellStyle name="style1490870543991" xfId="26425" xr:uid="{00000000-0005-0000-0000-0000A8650000}"/>
    <cellStyle name="style1490870544100" xfId="26426" xr:uid="{00000000-0005-0000-0000-0000A9650000}"/>
    <cellStyle name="style1490870544194" xfId="26427" xr:uid="{00000000-0005-0000-0000-0000AA650000}"/>
    <cellStyle name="style1490870544288" xfId="26428" xr:uid="{00000000-0005-0000-0000-0000AB650000}"/>
    <cellStyle name="style1490870544382" xfId="26429" xr:uid="{00000000-0005-0000-0000-0000AC650000}"/>
    <cellStyle name="style1490870544475" xfId="26430" xr:uid="{00000000-0005-0000-0000-0000AD650000}"/>
    <cellStyle name="style1490870544632" xfId="26431" xr:uid="{00000000-0005-0000-0000-0000AE650000}"/>
    <cellStyle name="style1490870544757" xfId="26432" xr:uid="{00000000-0005-0000-0000-0000AF650000}"/>
    <cellStyle name="style1490870544866" xfId="26433" xr:uid="{00000000-0005-0000-0000-0000B0650000}"/>
    <cellStyle name="style1490870544975" xfId="26434" xr:uid="{00000000-0005-0000-0000-0000B1650000}"/>
    <cellStyle name="style1490870584544" xfId="26435" xr:uid="{00000000-0005-0000-0000-0000B2650000}"/>
    <cellStyle name="style1490870584638" xfId="26436" xr:uid="{00000000-0005-0000-0000-0000B3650000}"/>
    <cellStyle name="style1490870584731" xfId="26437" xr:uid="{00000000-0005-0000-0000-0000B4650000}"/>
    <cellStyle name="style1490870584841" xfId="26438" xr:uid="{00000000-0005-0000-0000-0000B5650000}"/>
    <cellStyle name="style1490870584935" xfId="26439" xr:uid="{00000000-0005-0000-0000-0000B6650000}"/>
    <cellStyle name="style1490870585013" xfId="26440" xr:uid="{00000000-0005-0000-0000-0000B7650000}"/>
    <cellStyle name="style1490870585091" xfId="26441" xr:uid="{00000000-0005-0000-0000-0000B8650000}"/>
    <cellStyle name="style1490870585169" xfId="26442" xr:uid="{00000000-0005-0000-0000-0000B9650000}"/>
    <cellStyle name="style1490870585263" xfId="26443" xr:uid="{00000000-0005-0000-0000-0000BA650000}"/>
    <cellStyle name="style1490870585357" xfId="26444" xr:uid="{00000000-0005-0000-0000-0000BB650000}"/>
    <cellStyle name="style1490870585450" xfId="26445" xr:uid="{00000000-0005-0000-0000-0000BC650000}"/>
    <cellStyle name="style1490870585544" xfId="26446" xr:uid="{00000000-0005-0000-0000-0000BD650000}"/>
    <cellStyle name="style1490870585653" xfId="26447" xr:uid="{00000000-0005-0000-0000-0000BE650000}"/>
    <cellStyle name="style1490870585747" xfId="26448" xr:uid="{00000000-0005-0000-0000-0000BF650000}"/>
    <cellStyle name="style1490870585841" xfId="26449" xr:uid="{00000000-0005-0000-0000-0000C0650000}"/>
    <cellStyle name="style1490870585935" xfId="26450" xr:uid="{00000000-0005-0000-0000-0000C1650000}"/>
    <cellStyle name="style1490870586028" xfId="26451" xr:uid="{00000000-0005-0000-0000-0000C2650000}"/>
    <cellStyle name="style1490870586153" xfId="26452" xr:uid="{00000000-0005-0000-0000-0000C3650000}"/>
    <cellStyle name="style1490870586279" xfId="26453" xr:uid="{00000000-0005-0000-0000-0000C4650000}"/>
    <cellStyle name="style1490870586388" xfId="26454" xr:uid="{00000000-0005-0000-0000-0000C5650000}"/>
    <cellStyle name="style1490870586482" xfId="26455" xr:uid="{00000000-0005-0000-0000-0000C6650000}"/>
    <cellStyle name="style1490870586576" xfId="26456" xr:uid="{00000000-0005-0000-0000-0000C7650000}"/>
    <cellStyle name="style1490870586669" xfId="26457" xr:uid="{00000000-0005-0000-0000-0000C8650000}"/>
    <cellStyle name="style1490870586748" xfId="26458" xr:uid="{00000000-0005-0000-0000-0000C9650000}"/>
    <cellStyle name="style1490870586857" xfId="26459" xr:uid="{00000000-0005-0000-0000-0000CA650000}"/>
    <cellStyle name="style1490870586951" xfId="26460" xr:uid="{00000000-0005-0000-0000-0000CB650000}"/>
    <cellStyle name="style1490870587044" xfId="26461" xr:uid="{00000000-0005-0000-0000-0000CC650000}"/>
    <cellStyle name="style1490870587138" xfId="26462" xr:uid="{00000000-0005-0000-0000-0000CD650000}"/>
    <cellStyle name="style1490870587232" xfId="26463" xr:uid="{00000000-0005-0000-0000-0000CE650000}"/>
    <cellStyle name="style1490870587326" xfId="26464" xr:uid="{00000000-0005-0000-0000-0000CF650000}"/>
    <cellStyle name="style1490870587420" xfId="26465" xr:uid="{00000000-0005-0000-0000-0000D0650000}"/>
    <cellStyle name="style1490870587513" xfId="26466" xr:uid="{00000000-0005-0000-0000-0000D1650000}"/>
    <cellStyle name="style1490870587638" xfId="26467" xr:uid="{00000000-0005-0000-0000-0000D2650000}"/>
    <cellStyle name="style1490870587732" xfId="26468" xr:uid="{00000000-0005-0000-0000-0000D3650000}"/>
    <cellStyle name="style1490870587810" xfId="26469" xr:uid="{00000000-0005-0000-0000-0000D4650000}"/>
    <cellStyle name="style1490870587904" xfId="26470" xr:uid="{00000000-0005-0000-0000-0000D5650000}"/>
    <cellStyle name="style1490870627760" xfId="26471" xr:uid="{00000000-0005-0000-0000-0000D6650000}"/>
    <cellStyle name="style1490870627870" xfId="26472" xr:uid="{00000000-0005-0000-0000-0000D7650000}"/>
    <cellStyle name="style1490870627963" xfId="26473" xr:uid="{00000000-0005-0000-0000-0000D8650000}"/>
    <cellStyle name="style1490870628057" xfId="26474" xr:uid="{00000000-0005-0000-0000-0000D9650000}"/>
    <cellStyle name="style1490870628151" xfId="26475" xr:uid="{00000000-0005-0000-0000-0000DA650000}"/>
    <cellStyle name="style1490870628230" xfId="26476" xr:uid="{00000000-0005-0000-0000-0000DB650000}"/>
    <cellStyle name="style1490870628308" xfId="26477" xr:uid="{00000000-0005-0000-0000-0000DC650000}"/>
    <cellStyle name="style1490870628402" xfId="26478" xr:uid="{00000000-0005-0000-0000-0000DD650000}"/>
    <cellStyle name="style1490870628496" xfId="26479" xr:uid="{00000000-0005-0000-0000-0000DE650000}"/>
    <cellStyle name="style1490870628589" xfId="26480" xr:uid="{00000000-0005-0000-0000-0000DF650000}"/>
    <cellStyle name="style1490870628683" xfId="26481" xr:uid="{00000000-0005-0000-0000-0000E0650000}"/>
    <cellStyle name="style1490870628777" xfId="26482" xr:uid="{00000000-0005-0000-0000-0000E1650000}"/>
    <cellStyle name="style1490870628871" xfId="26483" xr:uid="{00000000-0005-0000-0000-0000E2650000}"/>
    <cellStyle name="style1490870628964" xfId="26484" xr:uid="{00000000-0005-0000-0000-0000E3650000}"/>
    <cellStyle name="style1490870629058" xfId="26485" xr:uid="{00000000-0005-0000-0000-0000E4650000}"/>
    <cellStyle name="style1490870629167" xfId="26486" xr:uid="{00000000-0005-0000-0000-0000E5650000}"/>
    <cellStyle name="style1490870629261" xfId="26487" xr:uid="{00000000-0005-0000-0000-0000E6650000}"/>
    <cellStyle name="style1490870629402" xfId="26488" xr:uid="{00000000-0005-0000-0000-0000E7650000}"/>
    <cellStyle name="style1490870629527" xfId="26489" xr:uid="{00000000-0005-0000-0000-0000E8650000}"/>
    <cellStyle name="style1490870629621" xfId="26490" xr:uid="{00000000-0005-0000-0000-0000E9650000}"/>
    <cellStyle name="style1490870629714" xfId="26491" xr:uid="{00000000-0005-0000-0000-0000EA650000}"/>
    <cellStyle name="style1490870629808" xfId="26492" xr:uid="{00000000-0005-0000-0000-0000EB650000}"/>
    <cellStyle name="style1490870629902" xfId="26493" xr:uid="{00000000-0005-0000-0000-0000EC650000}"/>
    <cellStyle name="style1490870629980" xfId="26494" xr:uid="{00000000-0005-0000-0000-0000ED650000}"/>
    <cellStyle name="style1490870630089" xfId="26495" xr:uid="{00000000-0005-0000-0000-0000EE650000}"/>
    <cellStyle name="style1490870630183" xfId="26496" xr:uid="{00000000-0005-0000-0000-0000EF650000}"/>
    <cellStyle name="style1490870630278" xfId="26497" xr:uid="{00000000-0005-0000-0000-0000F0650000}"/>
    <cellStyle name="style1490870630371" xfId="26498" xr:uid="{00000000-0005-0000-0000-0000F1650000}"/>
    <cellStyle name="style1490870630465" xfId="26499" xr:uid="{00000000-0005-0000-0000-0000F2650000}"/>
    <cellStyle name="style1490870630559" xfId="26500" xr:uid="{00000000-0005-0000-0000-0000F3650000}"/>
    <cellStyle name="style1490870630653" xfId="26501" xr:uid="{00000000-0005-0000-0000-0000F4650000}"/>
    <cellStyle name="style1490870630746" xfId="26502" xr:uid="{00000000-0005-0000-0000-0000F5650000}"/>
    <cellStyle name="style1490870630856" xfId="26503" xr:uid="{00000000-0005-0000-0000-0000F6650000}"/>
    <cellStyle name="style1490870630949" xfId="26504" xr:uid="{00000000-0005-0000-0000-0000F7650000}"/>
    <cellStyle name="style1490870631043" xfId="26505" xr:uid="{00000000-0005-0000-0000-0000F8650000}"/>
    <cellStyle name="style1490870631137" xfId="26506" xr:uid="{00000000-0005-0000-0000-0000F9650000}"/>
    <cellStyle name="style1490914746968" xfId="25167" xr:uid="{00000000-0005-0000-0000-0000FA650000}"/>
    <cellStyle name="style1490914747173" xfId="25168" xr:uid="{00000000-0005-0000-0000-0000FB650000}"/>
    <cellStyle name="style1490914747332" xfId="25169" xr:uid="{00000000-0005-0000-0000-0000FC650000}"/>
    <cellStyle name="style1490914747486" xfId="25170" xr:uid="{00000000-0005-0000-0000-0000FD650000}"/>
    <cellStyle name="style1490914747644" xfId="25171" xr:uid="{00000000-0005-0000-0000-0000FE650000}"/>
    <cellStyle name="style1490914747801" xfId="25172" xr:uid="{00000000-0005-0000-0000-0000FF650000}"/>
    <cellStyle name="style1490914747950" xfId="25173" xr:uid="{00000000-0005-0000-0000-000000660000}"/>
    <cellStyle name="style1490914748116" xfId="25174" xr:uid="{00000000-0005-0000-0000-000001660000}"/>
    <cellStyle name="style1490914748229" xfId="25175" xr:uid="{00000000-0005-0000-0000-000002660000}"/>
    <cellStyle name="style1490914748393" xfId="25176" xr:uid="{00000000-0005-0000-0000-000003660000}"/>
    <cellStyle name="style1490914748597" xfId="25177" xr:uid="{00000000-0005-0000-0000-000004660000}"/>
    <cellStyle name="style1490914748766" xfId="25178" xr:uid="{00000000-0005-0000-0000-000005660000}"/>
    <cellStyle name="style1490914748889" xfId="25179" xr:uid="{00000000-0005-0000-0000-000006660000}"/>
    <cellStyle name="style1490914749053" xfId="25180" xr:uid="{00000000-0005-0000-0000-000007660000}"/>
    <cellStyle name="style1490914749170" xfId="25181" xr:uid="{00000000-0005-0000-0000-000008660000}"/>
    <cellStyle name="style1490914749320" xfId="25182" xr:uid="{00000000-0005-0000-0000-000009660000}"/>
    <cellStyle name="style1490914749501" xfId="25183" xr:uid="{00000000-0005-0000-0000-00000A660000}"/>
    <cellStyle name="style1490914749644" xfId="25184" xr:uid="{00000000-0005-0000-0000-00000B660000}"/>
    <cellStyle name="style1490914749764" xfId="25185" xr:uid="{00000000-0005-0000-0000-00000C660000}"/>
    <cellStyle name="style1490914749925" xfId="25186" xr:uid="{00000000-0005-0000-0000-00000D660000}"/>
    <cellStyle name="style1490914750090" xfId="25187" xr:uid="{00000000-0005-0000-0000-00000E660000}"/>
    <cellStyle name="style1490914750245" xfId="25188" xr:uid="{00000000-0005-0000-0000-00000F660000}"/>
    <cellStyle name="style1490914750402" xfId="25189" xr:uid="{00000000-0005-0000-0000-000010660000}"/>
    <cellStyle name="style1490914750559" xfId="25190" xr:uid="{00000000-0005-0000-0000-000011660000}"/>
    <cellStyle name="style1490914750714" xfId="25191" xr:uid="{00000000-0005-0000-0000-000012660000}"/>
    <cellStyle name="style1490914750879" xfId="25192" xr:uid="{00000000-0005-0000-0000-000013660000}"/>
    <cellStyle name="style1490914751038" xfId="25193" xr:uid="{00000000-0005-0000-0000-000014660000}"/>
    <cellStyle name="style1490914751193" xfId="25194" xr:uid="{00000000-0005-0000-0000-000015660000}"/>
    <cellStyle name="style1490914751310" xfId="25195" xr:uid="{00000000-0005-0000-0000-000016660000}"/>
    <cellStyle name="style1490914751531" xfId="25196" xr:uid="{00000000-0005-0000-0000-000017660000}"/>
    <cellStyle name="style1490914751696" xfId="25197" xr:uid="{00000000-0005-0000-0000-000018660000}"/>
    <cellStyle name="style1490914751955" xfId="25198" xr:uid="{00000000-0005-0000-0000-000019660000}"/>
    <cellStyle name="style1490914752073" xfId="25199" xr:uid="{00000000-0005-0000-0000-00001A660000}"/>
    <cellStyle name="style1490914806818" xfId="25200" xr:uid="{00000000-0005-0000-0000-00001B660000}"/>
    <cellStyle name="style1490914806956" xfId="25201" xr:uid="{00000000-0005-0000-0000-00001C660000}"/>
    <cellStyle name="style1490914807098" xfId="25202" xr:uid="{00000000-0005-0000-0000-00001D660000}"/>
    <cellStyle name="style1490914807227" xfId="25203" xr:uid="{00000000-0005-0000-0000-00001E660000}"/>
    <cellStyle name="style1490914807356" xfId="25204" xr:uid="{00000000-0005-0000-0000-00001F660000}"/>
    <cellStyle name="style1490914807477" xfId="25205" xr:uid="{00000000-0005-0000-0000-000020660000}"/>
    <cellStyle name="style1490914807603" xfId="25206" xr:uid="{00000000-0005-0000-0000-000021660000}"/>
    <cellStyle name="style1490914807732" xfId="25207" xr:uid="{00000000-0005-0000-0000-000022660000}"/>
    <cellStyle name="style1490914807846" xfId="25208" xr:uid="{00000000-0005-0000-0000-000023660000}"/>
    <cellStyle name="style1490914807978" xfId="25209" xr:uid="{00000000-0005-0000-0000-000024660000}"/>
    <cellStyle name="style1490914808144" xfId="25210" xr:uid="{00000000-0005-0000-0000-000025660000}"/>
    <cellStyle name="style1490914808268" xfId="25211" xr:uid="{00000000-0005-0000-0000-000026660000}"/>
    <cellStyle name="style1490914808376" xfId="25212" xr:uid="{00000000-0005-0000-0000-000027660000}"/>
    <cellStyle name="style1490914808504" xfId="25213" xr:uid="{00000000-0005-0000-0000-000028660000}"/>
    <cellStyle name="style1490914808645" xfId="25214" xr:uid="{00000000-0005-0000-0000-000029660000}"/>
    <cellStyle name="style1490914808803" xfId="25215" xr:uid="{00000000-0005-0000-0000-00002A660000}"/>
    <cellStyle name="style1490914808991" xfId="25216" xr:uid="{00000000-0005-0000-0000-00002B660000}"/>
    <cellStyle name="style1490914809159" xfId="25217" xr:uid="{00000000-0005-0000-0000-00002C660000}"/>
    <cellStyle name="style1490914809298" xfId="25218" xr:uid="{00000000-0005-0000-0000-00002D660000}"/>
    <cellStyle name="style1490914809469" xfId="25219" xr:uid="{00000000-0005-0000-0000-00002E660000}"/>
    <cellStyle name="style1490914809628" xfId="25220" xr:uid="{00000000-0005-0000-0000-00002F660000}"/>
    <cellStyle name="style1490914809778" xfId="25221" xr:uid="{00000000-0005-0000-0000-000030660000}"/>
    <cellStyle name="style1490914809930" xfId="25222" xr:uid="{00000000-0005-0000-0000-000031660000}"/>
    <cellStyle name="style1490914810059" xfId="25223" xr:uid="{00000000-0005-0000-0000-000032660000}"/>
    <cellStyle name="style1490914810188" xfId="25224" xr:uid="{00000000-0005-0000-0000-000033660000}"/>
    <cellStyle name="style1490914810318" xfId="25225" xr:uid="{00000000-0005-0000-0000-000034660000}"/>
    <cellStyle name="style1490914810455" xfId="25226" xr:uid="{00000000-0005-0000-0000-000035660000}"/>
    <cellStyle name="style1490914810574" xfId="25227" xr:uid="{00000000-0005-0000-0000-000036660000}"/>
    <cellStyle name="style1490914810713" xfId="25228" xr:uid="{00000000-0005-0000-0000-000037660000}"/>
    <cellStyle name="style1490914810845" xfId="25229" xr:uid="{00000000-0005-0000-0000-000038660000}"/>
    <cellStyle name="style1490914811062" xfId="25230" xr:uid="{00000000-0005-0000-0000-000039660000}"/>
    <cellStyle name="style1490914811216" xfId="25231" xr:uid="{00000000-0005-0000-0000-00003A660000}"/>
    <cellStyle name="style1490914856684" xfId="25232" xr:uid="{00000000-0005-0000-0000-00003B660000}"/>
    <cellStyle name="style1490914856802" xfId="25233" xr:uid="{00000000-0005-0000-0000-00003C660000}"/>
    <cellStyle name="style1490914856919" xfId="25234" xr:uid="{00000000-0005-0000-0000-00003D660000}"/>
    <cellStyle name="style1490914857024" xfId="25235" xr:uid="{00000000-0005-0000-0000-00003E660000}"/>
    <cellStyle name="style1490914857146" xfId="25236" xr:uid="{00000000-0005-0000-0000-00003F660000}"/>
    <cellStyle name="style1490914857249" xfId="25237" xr:uid="{00000000-0005-0000-0000-000040660000}"/>
    <cellStyle name="style1490914857350" xfId="25238" xr:uid="{00000000-0005-0000-0000-000041660000}"/>
    <cellStyle name="style1490914857457" xfId="25239" xr:uid="{00000000-0005-0000-0000-000042660000}"/>
    <cellStyle name="style1490914857542" xfId="25240" xr:uid="{00000000-0005-0000-0000-000043660000}"/>
    <cellStyle name="style1490914857660" xfId="25241" xr:uid="{00000000-0005-0000-0000-000044660000}"/>
    <cellStyle name="style1490914857787" xfId="25242" xr:uid="{00000000-0005-0000-0000-000045660000}"/>
    <cellStyle name="style1490914857904" xfId="25243" xr:uid="{00000000-0005-0000-0000-000046660000}"/>
    <cellStyle name="style1490914857992" xfId="25244" xr:uid="{00000000-0005-0000-0000-000047660000}"/>
    <cellStyle name="style1490914858096" xfId="25245" xr:uid="{00000000-0005-0000-0000-000048660000}"/>
    <cellStyle name="style1490914858191" xfId="25246" xr:uid="{00000000-0005-0000-0000-000049660000}"/>
    <cellStyle name="style1490914858311" xfId="25247" xr:uid="{00000000-0005-0000-0000-00004A660000}"/>
    <cellStyle name="style1490914858422" xfId="25248" xr:uid="{00000000-0005-0000-0000-00004B660000}"/>
    <cellStyle name="style1490914858524" xfId="25249" xr:uid="{00000000-0005-0000-0000-00004C660000}"/>
    <cellStyle name="style1490914858633" xfId="25250" xr:uid="{00000000-0005-0000-0000-00004D660000}"/>
    <cellStyle name="style1490914858736" xfId="25251" xr:uid="{00000000-0005-0000-0000-00004E660000}"/>
    <cellStyle name="style1490914858844" xfId="25252" xr:uid="{00000000-0005-0000-0000-00004F660000}"/>
    <cellStyle name="style1490914858956" xfId="25253" xr:uid="{00000000-0005-0000-0000-000050660000}"/>
    <cellStyle name="style1490914859060" xfId="25254" xr:uid="{00000000-0005-0000-0000-000051660000}"/>
    <cellStyle name="style1490914859164" xfId="25255" xr:uid="{00000000-0005-0000-0000-000052660000}"/>
    <cellStyle name="style1490914859274" xfId="25256" xr:uid="{00000000-0005-0000-0000-000053660000}"/>
    <cellStyle name="style1490914859410" xfId="25257" xr:uid="{00000000-0005-0000-0000-000054660000}"/>
    <cellStyle name="style1490914859541" xfId="25258" xr:uid="{00000000-0005-0000-0000-000055660000}"/>
    <cellStyle name="style1490914859665" xfId="25259" xr:uid="{00000000-0005-0000-0000-000056660000}"/>
    <cellStyle name="style1490914859777" xfId="25260" xr:uid="{00000000-0005-0000-0000-000057660000}"/>
    <cellStyle name="style1490914859880" xfId="25261" xr:uid="{00000000-0005-0000-0000-000058660000}"/>
    <cellStyle name="style1490914860042" xfId="25262" xr:uid="{00000000-0005-0000-0000-000059660000}"/>
    <cellStyle name="style1490914860151" xfId="25263" xr:uid="{00000000-0005-0000-0000-00005A660000}"/>
    <cellStyle name="style1490914915028" xfId="25264" xr:uid="{00000000-0005-0000-0000-00005B660000}"/>
    <cellStyle name="style1490914915151" xfId="25265" xr:uid="{00000000-0005-0000-0000-00005C660000}"/>
    <cellStyle name="style1490914915262" xfId="25266" xr:uid="{00000000-0005-0000-0000-00005D660000}"/>
    <cellStyle name="style1490914915383" xfId="25267" xr:uid="{00000000-0005-0000-0000-00005E660000}"/>
    <cellStyle name="style1490914915501" xfId="25268" xr:uid="{00000000-0005-0000-0000-00005F660000}"/>
    <cellStyle name="style1490914915603" xfId="25269" xr:uid="{00000000-0005-0000-0000-000060660000}"/>
    <cellStyle name="style1490914915704" xfId="25270" xr:uid="{00000000-0005-0000-0000-000061660000}"/>
    <cellStyle name="style1490914915825" xfId="25271" xr:uid="{00000000-0005-0000-0000-000062660000}"/>
    <cellStyle name="style1490914915933" xfId="25272" xr:uid="{00000000-0005-0000-0000-000063660000}"/>
    <cellStyle name="style1490914916036" xfId="25273" xr:uid="{00000000-0005-0000-0000-000064660000}"/>
    <cellStyle name="style1490914916137" xfId="25274" xr:uid="{00000000-0005-0000-0000-000065660000}"/>
    <cellStyle name="style1490914916252" xfId="25275" xr:uid="{00000000-0005-0000-0000-000066660000}"/>
    <cellStyle name="style1490914916371" xfId="25276" xr:uid="{00000000-0005-0000-0000-000067660000}"/>
    <cellStyle name="style1490914916496" xfId="25277" xr:uid="{00000000-0005-0000-0000-000068660000}"/>
    <cellStyle name="style1490914916650" xfId="25278" xr:uid="{00000000-0005-0000-0000-000069660000}"/>
    <cellStyle name="style1490914916768" xfId="25279" xr:uid="{00000000-0005-0000-0000-00006A660000}"/>
    <cellStyle name="style1490914916892" xfId="25280" xr:uid="{00000000-0005-0000-0000-00006B660000}"/>
    <cellStyle name="style1490914917029" xfId="25281" xr:uid="{00000000-0005-0000-0000-00006C660000}"/>
    <cellStyle name="style1490914917181" xfId="25282" xr:uid="{00000000-0005-0000-0000-00006D660000}"/>
    <cellStyle name="style1490914917377" xfId="25283" xr:uid="{00000000-0005-0000-0000-00006E660000}"/>
    <cellStyle name="style1490914917538" xfId="25284" xr:uid="{00000000-0005-0000-0000-00006F660000}"/>
    <cellStyle name="style1490914917671" xfId="25285" xr:uid="{00000000-0005-0000-0000-000070660000}"/>
    <cellStyle name="style1490914917800" xfId="25286" xr:uid="{00000000-0005-0000-0000-000071660000}"/>
    <cellStyle name="style1490914917923" xfId="25287" xr:uid="{00000000-0005-0000-0000-000072660000}"/>
    <cellStyle name="style1490914918047" xfId="25288" xr:uid="{00000000-0005-0000-0000-000073660000}"/>
    <cellStyle name="style1490914918177" xfId="25289" xr:uid="{00000000-0005-0000-0000-000074660000}"/>
    <cellStyle name="style1490914918299" xfId="25290" xr:uid="{00000000-0005-0000-0000-000075660000}"/>
    <cellStyle name="style1490914918434" xfId="25291" xr:uid="{00000000-0005-0000-0000-000076660000}"/>
    <cellStyle name="style1490914918556" xfId="25292" xr:uid="{00000000-0005-0000-0000-000077660000}"/>
    <cellStyle name="style1490914918684" xfId="25293" xr:uid="{00000000-0005-0000-0000-000078660000}"/>
    <cellStyle name="style1490914918802" xfId="25294" xr:uid="{00000000-0005-0000-0000-000079660000}"/>
    <cellStyle name="style1490914970724" xfId="25295" xr:uid="{00000000-0005-0000-0000-00007A660000}"/>
    <cellStyle name="style1490914970855" xfId="25296" xr:uid="{00000000-0005-0000-0000-00007B660000}"/>
    <cellStyle name="style1490914970976" xfId="25297" xr:uid="{00000000-0005-0000-0000-00007C660000}"/>
    <cellStyle name="style1490914971077" xfId="25298" xr:uid="{00000000-0005-0000-0000-00007D660000}"/>
    <cellStyle name="style1490914971177" xfId="25299" xr:uid="{00000000-0005-0000-0000-00007E660000}"/>
    <cellStyle name="style1490914971278" xfId="25300" xr:uid="{00000000-0005-0000-0000-00007F660000}"/>
    <cellStyle name="style1490914971379" xfId="25301" xr:uid="{00000000-0005-0000-0000-000080660000}"/>
    <cellStyle name="style1490914971480" xfId="25302" xr:uid="{00000000-0005-0000-0000-000081660000}"/>
    <cellStyle name="style1490914971590" xfId="25303" xr:uid="{00000000-0005-0000-0000-000082660000}"/>
    <cellStyle name="style1490914971693" xfId="25304" xr:uid="{00000000-0005-0000-0000-000083660000}"/>
    <cellStyle name="style1490914971794" xfId="25305" xr:uid="{00000000-0005-0000-0000-000084660000}"/>
    <cellStyle name="style1490914971897" xfId="25306" xr:uid="{00000000-0005-0000-0000-000085660000}"/>
    <cellStyle name="style1490914972007" xfId="25307" xr:uid="{00000000-0005-0000-0000-000086660000}"/>
    <cellStyle name="style1490914972109" xfId="25308" xr:uid="{00000000-0005-0000-0000-000087660000}"/>
    <cellStyle name="style1490914972222" xfId="25309" xr:uid="{00000000-0005-0000-0000-000088660000}"/>
    <cellStyle name="style1490914972326" xfId="25310" xr:uid="{00000000-0005-0000-0000-000089660000}"/>
    <cellStyle name="style1490914972431" xfId="25311" xr:uid="{00000000-0005-0000-0000-00008A660000}"/>
    <cellStyle name="style1490914972539" xfId="25312" xr:uid="{00000000-0005-0000-0000-00008B660000}"/>
    <cellStyle name="style1490914972643" xfId="25313" xr:uid="{00000000-0005-0000-0000-00008C660000}"/>
    <cellStyle name="style1490914972748" xfId="25314" xr:uid="{00000000-0005-0000-0000-00008D660000}"/>
    <cellStyle name="style1490914972848" xfId="25315" xr:uid="{00000000-0005-0000-0000-00008E660000}"/>
    <cellStyle name="style1490914972950" xfId="25316" xr:uid="{00000000-0005-0000-0000-00008F660000}"/>
    <cellStyle name="style1490914973076" xfId="25317" xr:uid="{00000000-0005-0000-0000-000090660000}"/>
    <cellStyle name="style1490914973208" xfId="25318" xr:uid="{00000000-0005-0000-0000-000091660000}"/>
    <cellStyle name="style1490914973330" xfId="25319" xr:uid="{00000000-0005-0000-0000-000092660000}"/>
    <cellStyle name="style1490914973456" xfId="25320" xr:uid="{00000000-0005-0000-0000-000093660000}"/>
    <cellStyle name="style1490914973584" xfId="25321" xr:uid="{00000000-0005-0000-0000-000094660000}"/>
    <cellStyle name="style1490914973776" xfId="25322" xr:uid="{00000000-0005-0000-0000-000095660000}"/>
    <cellStyle name="style1490914973893" xfId="25323" xr:uid="{00000000-0005-0000-0000-000096660000}"/>
    <cellStyle name="style1490914974013" xfId="25324" xr:uid="{00000000-0005-0000-0000-000097660000}"/>
    <cellStyle name="style1490914974135" xfId="25325" xr:uid="{00000000-0005-0000-0000-000098660000}"/>
    <cellStyle name="style1490914974332" xfId="25326" xr:uid="{00000000-0005-0000-0000-000099660000}"/>
    <cellStyle name="style1490914974460" xfId="25327" xr:uid="{00000000-0005-0000-0000-00009A660000}"/>
    <cellStyle name="style1490914974589" xfId="25328" xr:uid="{00000000-0005-0000-0000-00009B660000}"/>
    <cellStyle name="style1490914974722" xfId="25329" xr:uid="{00000000-0005-0000-0000-00009C660000}"/>
    <cellStyle name="style1490914974850" xfId="25330" xr:uid="{00000000-0005-0000-0000-00009D660000}"/>
    <cellStyle name="style1490914974984" xfId="25331" xr:uid="{00000000-0005-0000-0000-00009E660000}"/>
    <cellStyle name="style1490914975121" xfId="25332" xr:uid="{00000000-0005-0000-0000-00009F660000}"/>
    <cellStyle name="style1490914975252" xfId="25333" xr:uid="{00000000-0005-0000-0000-0000A0660000}"/>
    <cellStyle name="style1490914975499" xfId="25334" xr:uid="{00000000-0005-0000-0000-0000A1660000}"/>
    <cellStyle name="style1490914975603" xfId="25335" xr:uid="{00000000-0005-0000-0000-0000A2660000}"/>
    <cellStyle name="style1490914975699" xfId="25336" xr:uid="{00000000-0005-0000-0000-0000A3660000}"/>
    <cellStyle name="style1490914975800" xfId="25337" xr:uid="{00000000-0005-0000-0000-0000A4660000}"/>
    <cellStyle name="style1490915018800" xfId="25338" xr:uid="{00000000-0005-0000-0000-0000A5660000}"/>
    <cellStyle name="style1490915018910" xfId="25339" xr:uid="{00000000-0005-0000-0000-0000A6660000}"/>
    <cellStyle name="style1490915019013" xfId="25340" xr:uid="{00000000-0005-0000-0000-0000A7660000}"/>
    <cellStyle name="style1490915019114" xfId="25341" xr:uid="{00000000-0005-0000-0000-0000A8660000}"/>
    <cellStyle name="style1490915019217" xfId="25342" xr:uid="{00000000-0005-0000-0000-0000A9660000}"/>
    <cellStyle name="style1490915019323" xfId="25343" xr:uid="{00000000-0005-0000-0000-0000AA660000}"/>
    <cellStyle name="style1490915019426" xfId="25344" xr:uid="{00000000-0005-0000-0000-0000AB660000}"/>
    <cellStyle name="style1490915019553" xfId="25345" xr:uid="{00000000-0005-0000-0000-0000AC660000}"/>
    <cellStyle name="style1490915019653" xfId="25346" xr:uid="{00000000-0005-0000-0000-0000AD660000}"/>
    <cellStyle name="style1490915019754" xfId="25347" xr:uid="{00000000-0005-0000-0000-0000AE660000}"/>
    <cellStyle name="style1490915019858" xfId="25348" xr:uid="{00000000-0005-0000-0000-0000AF660000}"/>
    <cellStyle name="style1490915019960" xfId="25349" xr:uid="{00000000-0005-0000-0000-0000B0660000}"/>
    <cellStyle name="style1490915020067" xfId="25350" xr:uid="{00000000-0005-0000-0000-0000B1660000}"/>
    <cellStyle name="style1490915020167" xfId="25351" xr:uid="{00000000-0005-0000-0000-0000B2660000}"/>
    <cellStyle name="style1490915020277" xfId="25352" xr:uid="{00000000-0005-0000-0000-0000B3660000}"/>
    <cellStyle name="style1490915020379" xfId="25353" xr:uid="{00000000-0005-0000-0000-0000B4660000}"/>
    <cellStyle name="style1490915020486" xfId="25354" xr:uid="{00000000-0005-0000-0000-0000B5660000}"/>
    <cellStyle name="style1490915020591" xfId="25355" xr:uid="{00000000-0005-0000-0000-0000B6660000}"/>
    <cellStyle name="style1490915020694" xfId="25356" xr:uid="{00000000-0005-0000-0000-0000B7660000}"/>
    <cellStyle name="style1490915020799" xfId="25357" xr:uid="{00000000-0005-0000-0000-0000B8660000}"/>
    <cellStyle name="style1490915020917" xfId="25358" xr:uid="{00000000-0005-0000-0000-0000B9660000}"/>
    <cellStyle name="style1490915021036" xfId="25359" xr:uid="{00000000-0005-0000-0000-0000BA660000}"/>
    <cellStyle name="style1490915021139" xfId="25360" xr:uid="{00000000-0005-0000-0000-0000BB660000}"/>
    <cellStyle name="style1490915021242" xfId="25361" xr:uid="{00000000-0005-0000-0000-0000BC660000}"/>
    <cellStyle name="style1490915021346" xfId="25362" xr:uid="{00000000-0005-0000-0000-0000BD660000}"/>
    <cellStyle name="style1490915021458" xfId="25363" xr:uid="{00000000-0005-0000-0000-0000BE660000}"/>
    <cellStyle name="style1490915021570" xfId="25364" xr:uid="{00000000-0005-0000-0000-0000BF660000}"/>
    <cellStyle name="style1490915021686" xfId="25365" xr:uid="{00000000-0005-0000-0000-0000C0660000}"/>
    <cellStyle name="style1490915021788" xfId="25366" xr:uid="{00000000-0005-0000-0000-0000C1660000}"/>
    <cellStyle name="style1490915021889" xfId="25367" xr:uid="{00000000-0005-0000-0000-0000C2660000}"/>
    <cellStyle name="style1490915021995" xfId="25368" xr:uid="{00000000-0005-0000-0000-0000C3660000}"/>
    <cellStyle name="style1490915064641" xfId="25369" xr:uid="{00000000-0005-0000-0000-0000C4660000}"/>
    <cellStyle name="style1490915064752" xfId="25370" xr:uid="{00000000-0005-0000-0000-0000C5660000}"/>
    <cellStyle name="style1490915064860" xfId="25371" xr:uid="{00000000-0005-0000-0000-0000C6660000}"/>
    <cellStyle name="style1490915064960" xfId="25372" xr:uid="{00000000-0005-0000-0000-0000C7660000}"/>
    <cellStyle name="style1490915065060" xfId="25373" xr:uid="{00000000-0005-0000-0000-0000C8660000}"/>
    <cellStyle name="style1490915065158" xfId="25374" xr:uid="{00000000-0005-0000-0000-0000C9660000}"/>
    <cellStyle name="style1490915065257" xfId="25375" xr:uid="{00000000-0005-0000-0000-0000CA660000}"/>
    <cellStyle name="style1490915065361" xfId="25376" xr:uid="{00000000-0005-0000-0000-0000CB660000}"/>
    <cellStyle name="style1490915065463" xfId="25377" xr:uid="{00000000-0005-0000-0000-0000CC660000}"/>
    <cellStyle name="style1490915065565" xfId="25378" xr:uid="{00000000-0005-0000-0000-0000CD660000}"/>
    <cellStyle name="style1490915065669" xfId="25379" xr:uid="{00000000-0005-0000-0000-0000CE660000}"/>
    <cellStyle name="style1490915065772" xfId="25380" xr:uid="{00000000-0005-0000-0000-0000CF660000}"/>
    <cellStyle name="style1490915065879" xfId="25381" xr:uid="{00000000-0005-0000-0000-0000D0660000}"/>
    <cellStyle name="style1490915065985" xfId="25382" xr:uid="{00000000-0005-0000-0000-0000D1660000}"/>
    <cellStyle name="style1490915066099" xfId="25383" xr:uid="{00000000-0005-0000-0000-0000D2660000}"/>
    <cellStyle name="style1490915066199" xfId="25384" xr:uid="{00000000-0005-0000-0000-0000D3660000}"/>
    <cellStyle name="style1490915066301" xfId="25385" xr:uid="{00000000-0005-0000-0000-0000D4660000}"/>
    <cellStyle name="style1490915066405" xfId="25386" xr:uid="{00000000-0005-0000-0000-0000D5660000}"/>
    <cellStyle name="style1490915066534" xfId="25387" xr:uid="{00000000-0005-0000-0000-0000D6660000}"/>
    <cellStyle name="style1490915066639" xfId="25388" xr:uid="{00000000-0005-0000-0000-0000D7660000}"/>
    <cellStyle name="style1490915066738" xfId="25389" xr:uid="{00000000-0005-0000-0000-0000D8660000}"/>
    <cellStyle name="style1490915066839" xfId="25390" xr:uid="{00000000-0005-0000-0000-0000D9660000}"/>
    <cellStyle name="style1490915066940" xfId="25391" xr:uid="{00000000-0005-0000-0000-0000DA660000}"/>
    <cellStyle name="style1490915067043" xfId="25392" xr:uid="{00000000-0005-0000-0000-0000DB660000}"/>
    <cellStyle name="style1490915067142" xfId="25393" xr:uid="{00000000-0005-0000-0000-0000DC660000}"/>
    <cellStyle name="style1490915067240" xfId="25394" xr:uid="{00000000-0005-0000-0000-0000DD660000}"/>
    <cellStyle name="style1490915067343" xfId="25395" xr:uid="{00000000-0005-0000-0000-0000DE660000}"/>
    <cellStyle name="style1490915067482" xfId="25396" xr:uid="{00000000-0005-0000-0000-0000DF660000}"/>
    <cellStyle name="style1490915067583" xfId="25397" xr:uid="{00000000-0005-0000-0000-0000E0660000}"/>
    <cellStyle name="style1490915067683" xfId="25398" xr:uid="{00000000-0005-0000-0000-0000E1660000}"/>
    <cellStyle name="style1490915067785" xfId="25399" xr:uid="{00000000-0005-0000-0000-0000E2660000}"/>
    <cellStyle name="style1490915067908" xfId="25400" xr:uid="{00000000-0005-0000-0000-0000E3660000}"/>
    <cellStyle name="style1490915068009" xfId="25401" xr:uid="{00000000-0005-0000-0000-0000E4660000}"/>
    <cellStyle name="style1490915068111" xfId="25402" xr:uid="{00000000-0005-0000-0000-0000E5660000}"/>
    <cellStyle name="style1490915068218" xfId="25403" xr:uid="{00000000-0005-0000-0000-0000E6660000}"/>
    <cellStyle name="style1490915068322" xfId="25404" xr:uid="{00000000-0005-0000-0000-0000E7660000}"/>
    <cellStyle name="style1490915068406" xfId="25405" xr:uid="{00000000-0005-0000-0000-0000E8660000}"/>
    <cellStyle name="style1490915068489" xfId="25406" xr:uid="{00000000-0005-0000-0000-0000E9660000}"/>
    <cellStyle name="style1490915068577" xfId="25407" xr:uid="{00000000-0005-0000-0000-0000EA660000}"/>
    <cellStyle name="style1490915068692" xfId="25408" xr:uid="{00000000-0005-0000-0000-0000EB660000}"/>
    <cellStyle name="style1490915068776" xfId="25409" xr:uid="{00000000-0005-0000-0000-0000EC660000}"/>
    <cellStyle name="style1490915068862" xfId="25410" xr:uid="{00000000-0005-0000-0000-0000ED660000}"/>
    <cellStyle name="style1490915068952" xfId="25411" xr:uid="{00000000-0005-0000-0000-0000EE660000}"/>
    <cellStyle name="style1490915111746" xfId="25412" xr:uid="{00000000-0005-0000-0000-0000EF660000}"/>
    <cellStyle name="style1490915111858" xfId="25413" xr:uid="{00000000-0005-0000-0000-0000F0660000}"/>
    <cellStyle name="style1490915111958" xfId="25414" xr:uid="{00000000-0005-0000-0000-0000F1660000}"/>
    <cellStyle name="style1490915112062" xfId="25415" xr:uid="{00000000-0005-0000-0000-0000F2660000}"/>
    <cellStyle name="style1490915112162" xfId="25416" xr:uid="{00000000-0005-0000-0000-0000F3660000}"/>
    <cellStyle name="style1490915112261" xfId="25417" xr:uid="{00000000-0005-0000-0000-0000F4660000}"/>
    <cellStyle name="style1490915112368" xfId="25418" xr:uid="{00000000-0005-0000-0000-0000F5660000}"/>
    <cellStyle name="style1490915112480" xfId="25419" xr:uid="{00000000-0005-0000-0000-0000F6660000}"/>
    <cellStyle name="style1490915112584" xfId="25420" xr:uid="{00000000-0005-0000-0000-0000F7660000}"/>
    <cellStyle name="style1490915112688" xfId="25421" xr:uid="{00000000-0005-0000-0000-0000F8660000}"/>
    <cellStyle name="style1490915112789" xfId="25422" xr:uid="{00000000-0005-0000-0000-0000F9660000}"/>
    <cellStyle name="style1490915112896" xfId="25423" xr:uid="{00000000-0005-0000-0000-0000FA660000}"/>
    <cellStyle name="style1490915113001" xfId="25424" xr:uid="{00000000-0005-0000-0000-0000FB660000}"/>
    <cellStyle name="style1490915113132" xfId="25425" xr:uid="{00000000-0005-0000-0000-0000FC660000}"/>
    <cellStyle name="style1490915113252" xfId="25426" xr:uid="{00000000-0005-0000-0000-0000FD660000}"/>
    <cellStyle name="style1490915113374" xfId="25427" xr:uid="{00000000-0005-0000-0000-0000FE660000}"/>
    <cellStyle name="style1490915113496" xfId="25428" xr:uid="{00000000-0005-0000-0000-0000FF660000}"/>
    <cellStyle name="style1490915113600" xfId="25429" xr:uid="{00000000-0005-0000-0000-000000670000}"/>
    <cellStyle name="style1490915113703" xfId="25430" xr:uid="{00000000-0005-0000-0000-000001670000}"/>
    <cellStyle name="style1490915113807" xfId="25431" xr:uid="{00000000-0005-0000-0000-000002670000}"/>
    <cellStyle name="style1490915113907" xfId="25432" xr:uid="{00000000-0005-0000-0000-000003670000}"/>
    <cellStyle name="style1490915114009" xfId="25433" xr:uid="{00000000-0005-0000-0000-000004670000}"/>
    <cellStyle name="style1490915114113" xfId="25434" xr:uid="{00000000-0005-0000-0000-000005670000}"/>
    <cellStyle name="style1490915114211" xfId="25435" xr:uid="{00000000-0005-0000-0000-000006670000}"/>
    <cellStyle name="style1490915114313" xfId="25436" xr:uid="{00000000-0005-0000-0000-000007670000}"/>
    <cellStyle name="style1490915114414" xfId="25437" xr:uid="{00000000-0005-0000-0000-000008670000}"/>
    <cellStyle name="style1490915114522" xfId="25438" xr:uid="{00000000-0005-0000-0000-000009670000}"/>
    <cellStyle name="style1490915114634" xfId="25439" xr:uid="{00000000-0005-0000-0000-00000A670000}"/>
    <cellStyle name="style1490915114732" xfId="25440" xr:uid="{00000000-0005-0000-0000-00000B670000}"/>
    <cellStyle name="style1490915114838" xfId="25441" xr:uid="{00000000-0005-0000-0000-00000C670000}"/>
    <cellStyle name="style1490915114940" xfId="25442" xr:uid="{00000000-0005-0000-0000-00000D670000}"/>
    <cellStyle name="style1490915115056" xfId="25443" xr:uid="{00000000-0005-0000-0000-00000E670000}"/>
    <cellStyle name="style1490915115146" xfId="25444" xr:uid="{00000000-0005-0000-0000-00000F670000}"/>
    <cellStyle name="style1490915115233" xfId="25445" xr:uid="{00000000-0005-0000-0000-000010670000}"/>
    <cellStyle name="style1490915115323" xfId="25446" xr:uid="{00000000-0005-0000-0000-000011670000}"/>
    <cellStyle name="style1490915115409" xfId="25447" xr:uid="{00000000-0005-0000-0000-000012670000}"/>
    <cellStyle name="style1490915115493" xfId="25448" xr:uid="{00000000-0005-0000-0000-000013670000}"/>
    <cellStyle name="style1490915115579" xfId="25449" xr:uid="{00000000-0005-0000-0000-000014670000}"/>
    <cellStyle name="style1490915115669" xfId="25450" xr:uid="{00000000-0005-0000-0000-000015670000}"/>
    <cellStyle name="style1490915115759" xfId="25451" xr:uid="{00000000-0005-0000-0000-000016670000}"/>
    <cellStyle name="style1490915115844" xfId="25452" xr:uid="{00000000-0005-0000-0000-000017670000}"/>
    <cellStyle name="style1490915115929" xfId="25453" xr:uid="{00000000-0005-0000-0000-000018670000}"/>
    <cellStyle name="style1490915116017" xfId="25454" xr:uid="{00000000-0005-0000-0000-000019670000}"/>
    <cellStyle name="style1490915157857" xfId="25455" xr:uid="{00000000-0005-0000-0000-00001A670000}"/>
    <cellStyle name="style1490915157966" xfId="25456" xr:uid="{00000000-0005-0000-0000-00001B670000}"/>
    <cellStyle name="style1490915158069" xfId="25457" xr:uid="{00000000-0005-0000-0000-00001C670000}"/>
    <cellStyle name="style1490915158173" xfId="25458" xr:uid="{00000000-0005-0000-0000-00001D670000}"/>
    <cellStyle name="style1490915158275" xfId="25459" xr:uid="{00000000-0005-0000-0000-00001E670000}"/>
    <cellStyle name="style1490915158400" xfId="25460" xr:uid="{00000000-0005-0000-0000-00001F670000}"/>
    <cellStyle name="style1490915158517" xfId="25461" xr:uid="{00000000-0005-0000-0000-000020670000}"/>
    <cellStyle name="style1490915158619" xfId="25462" xr:uid="{00000000-0005-0000-0000-000021670000}"/>
    <cellStyle name="style1490915158728" xfId="25463" xr:uid="{00000000-0005-0000-0000-000022670000}"/>
    <cellStyle name="style1490915158826" xfId="25464" xr:uid="{00000000-0005-0000-0000-000023670000}"/>
    <cellStyle name="style1490915158926" xfId="25465" xr:uid="{00000000-0005-0000-0000-000024670000}"/>
    <cellStyle name="style1490915159027" xfId="25466" xr:uid="{00000000-0005-0000-0000-000025670000}"/>
    <cellStyle name="style1490915159133" xfId="25467" xr:uid="{00000000-0005-0000-0000-000026670000}"/>
    <cellStyle name="style1490915159232" xfId="25468" xr:uid="{00000000-0005-0000-0000-000027670000}"/>
    <cellStyle name="style1490915159332" xfId="25469" xr:uid="{00000000-0005-0000-0000-000028670000}"/>
    <cellStyle name="style1490915159431" xfId="25470" xr:uid="{00000000-0005-0000-0000-000029670000}"/>
    <cellStyle name="style1490915159531" xfId="25471" xr:uid="{00000000-0005-0000-0000-00002A670000}"/>
    <cellStyle name="style1490915159649" xfId="25472" xr:uid="{00000000-0005-0000-0000-00002B670000}"/>
    <cellStyle name="style1490915159763" xfId="25473" xr:uid="{00000000-0005-0000-0000-00002C670000}"/>
    <cellStyle name="style1490915159882" xfId="25474" xr:uid="{00000000-0005-0000-0000-00002D670000}"/>
    <cellStyle name="style1490915202041" xfId="25475" xr:uid="{00000000-0005-0000-0000-00002E670000}"/>
    <cellStyle name="style1490915202152" xfId="25476" xr:uid="{00000000-0005-0000-0000-00002F670000}"/>
    <cellStyle name="style1490915202254" xfId="25477" xr:uid="{00000000-0005-0000-0000-000030670000}"/>
    <cellStyle name="style1490915202378" xfId="25478" xr:uid="{00000000-0005-0000-0000-000031670000}"/>
    <cellStyle name="style1490915202502" xfId="25479" xr:uid="{00000000-0005-0000-0000-000032670000}"/>
    <cellStyle name="style1490915202593" xfId="25480" xr:uid="{00000000-0005-0000-0000-000033670000}"/>
    <cellStyle name="style1490915202676" xfId="25481" xr:uid="{00000000-0005-0000-0000-000034670000}"/>
    <cellStyle name="style1490915202775" xfId="25482" xr:uid="{00000000-0005-0000-0000-000035670000}"/>
    <cellStyle name="style1490915202877" xfId="25483" xr:uid="{00000000-0005-0000-0000-000036670000}"/>
    <cellStyle name="style1490915202980" xfId="25484" xr:uid="{00000000-0005-0000-0000-000037670000}"/>
    <cellStyle name="style1490915203080" xfId="25485" xr:uid="{00000000-0005-0000-0000-000038670000}"/>
    <cellStyle name="style1490915203182" xfId="25486" xr:uid="{00000000-0005-0000-0000-000039670000}"/>
    <cellStyle name="style1490915203281" xfId="25487" xr:uid="{00000000-0005-0000-0000-00003A670000}"/>
    <cellStyle name="style1490915203381" xfId="25488" xr:uid="{00000000-0005-0000-0000-00003B670000}"/>
    <cellStyle name="style1490915203484" xfId="25489" xr:uid="{00000000-0005-0000-0000-00003C670000}"/>
    <cellStyle name="style1490915203584" xfId="25490" xr:uid="{00000000-0005-0000-0000-00003D670000}"/>
    <cellStyle name="style1490915203686" xfId="25491" xr:uid="{00000000-0005-0000-0000-00003E670000}"/>
    <cellStyle name="style1490915203788" xfId="25492" xr:uid="{00000000-0005-0000-0000-00003F670000}"/>
    <cellStyle name="style1490915203897" xfId="25493" xr:uid="{00000000-0005-0000-0000-000040670000}"/>
    <cellStyle name="style1490915204001" xfId="25494" xr:uid="{00000000-0005-0000-0000-000041670000}"/>
    <cellStyle name="style1490915204101" xfId="25495" xr:uid="{00000000-0005-0000-0000-000042670000}"/>
    <cellStyle name="style1490915204199" xfId="25496" xr:uid="{00000000-0005-0000-0000-000043670000}"/>
    <cellStyle name="style1490915204302" xfId="25497" xr:uid="{00000000-0005-0000-0000-000044670000}"/>
    <cellStyle name="style1490915204390" xfId="25498" xr:uid="{00000000-0005-0000-0000-000045670000}"/>
    <cellStyle name="style1490915204491" xfId="25499" xr:uid="{00000000-0005-0000-0000-000046670000}"/>
    <cellStyle name="style1490915204593" xfId="25500" xr:uid="{00000000-0005-0000-0000-000047670000}"/>
    <cellStyle name="style1490915204694" xfId="25501" xr:uid="{00000000-0005-0000-0000-000048670000}"/>
    <cellStyle name="style1490915204794" xfId="25502" xr:uid="{00000000-0005-0000-0000-000049670000}"/>
    <cellStyle name="style1490915204896" xfId="25503" xr:uid="{00000000-0005-0000-0000-00004A670000}"/>
    <cellStyle name="style1490915204996" xfId="25504" xr:uid="{00000000-0005-0000-0000-00004B670000}"/>
    <cellStyle name="style1490915205095" xfId="25505" xr:uid="{00000000-0005-0000-0000-00004C670000}"/>
    <cellStyle name="style1490915205200" xfId="25506" xr:uid="{00000000-0005-0000-0000-00004D670000}"/>
    <cellStyle name="style1490915205320" xfId="25507" xr:uid="{00000000-0005-0000-0000-00004E670000}"/>
    <cellStyle name="style1490915205423" xfId="25508" xr:uid="{00000000-0005-0000-0000-00004F670000}"/>
    <cellStyle name="style1490915205522" xfId="25509" xr:uid="{00000000-0005-0000-0000-000050670000}"/>
    <cellStyle name="style1490915205622" xfId="25510" xr:uid="{00000000-0005-0000-0000-000051670000}"/>
    <cellStyle name="style1490915247495" xfId="25511" xr:uid="{00000000-0005-0000-0000-000052670000}"/>
    <cellStyle name="style1490915247608" xfId="25512" xr:uid="{00000000-0005-0000-0000-000053670000}"/>
    <cellStyle name="style1490915247710" xfId="25513" xr:uid="{00000000-0005-0000-0000-000054670000}"/>
    <cellStyle name="style1490915247811" xfId="25514" xr:uid="{00000000-0005-0000-0000-000055670000}"/>
    <cellStyle name="style1490915247917" xfId="25515" xr:uid="{00000000-0005-0000-0000-000056670000}"/>
    <cellStyle name="style1490915248001" xfId="25516" xr:uid="{00000000-0005-0000-0000-000057670000}"/>
    <cellStyle name="style1490915248085" xfId="25517" xr:uid="{00000000-0005-0000-0000-000058670000}"/>
    <cellStyle name="style1490915248186" xfId="25518" xr:uid="{00000000-0005-0000-0000-000059670000}"/>
    <cellStyle name="style1490915248284" xfId="25519" xr:uid="{00000000-0005-0000-0000-00005A670000}"/>
    <cellStyle name="style1490915248385" xfId="25520" xr:uid="{00000000-0005-0000-0000-00005B670000}"/>
    <cellStyle name="style1490915248487" xfId="25521" xr:uid="{00000000-0005-0000-0000-00005C670000}"/>
    <cellStyle name="style1490915248590" xfId="25522" xr:uid="{00000000-0005-0000-0000-00005D670000}"/>
    <cellStyle name="style1490915248692" xfId="25523" xr:uid="{00000000-0005-0000-0000-00005E670000}"/>
    <cellStyle name="style1490915248792" xfId="25524" xr:uid="{00000000-0005-0000-0000-00005F670000}"/>
    <cellStyle name="style1490915248894" xfId="25525" xr:uid="{00000000-0005-0000-0000-000060670000}"/>
    <cellStyle name="style1490915248995" xfId="25526" xr:uid="{00000000-0005-0000-0000-000061670000}"/>
    <cellStyle name="style1490915249096" xfId="25527" xr:uid="{00000000-0005-0000-0000-000062670000}"/>
    <cellStyle name="style1490915249197" xfId="25528" xr:uid="{00000000-0005-0000-0000-000063670000}"/>
    <cellStyle name="style1490915249303" xfId="25529" xr:uid="{00000000-0005-0000-0000-000064670000}"/>
    <cellStyle name="style1490915249408" xfId="25530" xr:uid="{00000000-0005-0000-0000-000065670000}"/>
    <cellStyle name="style1490915249510" xfId="25531" xr:uid="{00000000-0005-0000-0000-000066670000}"/>
    <cellStyle name="style1490915249611" xfId="25532" xr:uid="{00000000-0005-0000-0000-000067670000}"/>
    <cellStyle name="style1490915249712" xfId="25533" xr:uid="{00000000-0005-0000-0000-000068670000}"/>
    <cellStyle name="style1490915249798" xfId="25534" xr:uid="{00000000-0005-0000-0000-000069670000}"/>
    <cellStyle name="style1490915249899" xfId="25535" xr:uid="{00000000-0005-0000-0000-00006A670000}"/>
    <cellStyle name="style1490915249999" xfId="25536" xr:uid="{00000000-0005-0000-0000-00006B670000}"/>
    <cellStyle name="style1490915250098" xfId="25537" xr:uid="{00000000-0005-0000-0000-00006C670000}"/>
    <cellStyle name="style1490915250200" xfId="25538" xr:uid="{00000000-0005-0000-0000-00006D670000}"/>
    <cellStyle name="style1490915250299" xfId="25539" xr:uid="{00000000-0005-0000-0000-00006E670000}"/>
    <cellStyle name="style1490915250406" xfId="25540" xr:uid="{00000000-0005-0000-0000-00006F670000}"/>
    <cellStyle name="style1490915250506" xfId="25541" xr:uid="{00000000-0005-0000-0000-000070670000}"/>
    <cellStyle name="style1490915250606" xfId="25542" xr:uid="{00000000-0005-0000-0000-000071670000}"/>
    <cellStyle name="style1490915250715" xfId="25543" xr:uid="{00000000-0005-0000-0000-000072670000}"/>
    <cellStyle name="style1490915250824" xfId="25544" xr:uid="{00000000-0005-0000-0000-000073670000}"/>
    <cellStyle name="style1490915250929" xfId="25545" xr:uid="{00000000-0005-0000-0000-000074670000}"/>
    <cellStyle name="style1490915251031" xfId="25546" xr:uid="{00000000-0005-0000-0000-000075670000}"/>
    <cellStyle name="style1490915323808" xfId="26849" xr:uid="{00000000-0005-0000-0000-000076670000}"/>
    <cellStyle name="style1490915323953" xfId="26850" xr:uid="{00000000-0005-0000-0000-000077670000}"/>
    <cellStyle name="style1490915324073" xfId="26777" xr:uid="{00000000-0005-0000-0000-000078670000}"/>
    <cellStyle name="style1490915324191" xfId="26807" xr:uid="{00000000-0005-0000-0000-000079670000}"/>
    <cellStyle name="style1490915324309" xfId="26851" xr:uid="{00000000-0005-0000-0000-00007A670000}"/>
    <cellStyle name="style1490915324425" xfId="26780" xr:uid="{00000000-0005-0000-0000-00007B670000}"/>
    <cellStyle name="style1490915324541" xfId="26852" xr:uid="{00000000-0005-0000-0000-00007C670000}"/>
    <cellStyle name="style1490915324657" xfId="26783" xr:uid="{00000000-0005-0000-0000-00007D670000}"/>
    <cellStyle name="style1490915324754" xfId="26786" xr:uid="{00000000-0005-0000-0000-00007E670000}"/>
    <cellStyle name="style1490915324881" xfId="26792" xr:uid="{00000000-0005-0000-0000-00007F670000}"/>
    <cellStyle name="style1490915325009" xfId="26798" xr:uid="{00000000-0005-0000-0000-000080670000}"/>
    <cellStyle name="style1490915325129" xfId="26787" xr:uid="{00000000-0005-0000-0000-000081670000}"/>
    <cellStyle name="style1490915325218" xfId="26793" xr:uid="{00000000-0005-0000-0000-000082670000}"/>
    <cellStyle name="style1490915325307" xfId="26799" xr:uid="{00000000-0005-0000-0000-000083670000}"/>
    <cellStyle name="style1490915325403" xfId="26840" xr:uid="{00000000-0005-0000-0000-000084670000}"/>
    <cellStyle name="style1490915325521" xfId="26804" xr:uid="{00000000-0005-0000-0000-000085670000}"/>
    <cellStyle name="style1490915325618" xfId="26853" xr:uid="{00000000-0005-0000-0000-000086670000}"/>
    <cellStyle name="style1490915325741" xfId="26854" xr:uid="{00000000-0005-0000-0000-000087670000}"/>
    <cellStyle name="style1490915325857" xfId="26809" xr:uid="{00000000-0005-0000-0000-000088670000}"/>
    <cellStyle name="style1490915325973" xfId="26810" xr:uid="{00000000-0005-0000-0000-000089670000}"/>
    <cellStyle name="style1490915326101" xfId="26808" xr:uid="{00000000-0005-0000-0000-00008A670000}"/>
    <cellStyle name="style1490915326218" xfId="26819" xr:uid="{00000000-0005-0000-0000-00008B670000}"/>
    <cellStyle name="style1490915326334" xfId="26820" xr:uid="{00000000-0005-0000-0000-00008C670000}"/>
    <cellStyle name="style1490915326450" xfId="26821" xr:uid="{00000000-0005-0000-0000-00008D670000}"/>
    <cellStyle name="style1490915326565" xfId="26855" xr:uid="{00000000-0005-0000-0000-00008E670000}"/>
    <cellStyle name="style1490915326685" xfId="26828" xr:uid="{00000000-0005-0000-0000-00008F670000}"/>
    <cellStyle name="style1490915326771" xfId="26829" xr:uid="{00000000-0005-0000-0000-000090670000}"/>
    <cellStyle name="style1490915326886" xfId="26830" xr:uid="{00000000-0005-0000-0000-000091670000}"/>
    <cellStyle name="style1490915327008" xfId="26831" xr:uid="{00000000-0005-0000-0000-000092670000}"/>
    <cellStyle name="style1490915327136" xfId="26841" xr:uid="{00000000-0005-0000-0000-000093670000}"/>
    <cellStyle name="style1490915327225" xfId="26846" xr:uid="{00000000-0005-0000-0000-000094670000}"/>
    <cellStyle name="style1490915367385" xfId="26856" xr:uid="{00000000-0005-0000-0000-000095670000}"/>
    <cellStyle name="style1490915367497" xfId="26857" xr:uid="{00000000-0005-0000-0000-000096670000}"/>
    <cellStyle name="style1490915367599" xfId="26778" xr:uid="{00000000-0005-0000-0000-000097670000}"/>
    <cellStyle name="style1490915367703" xfId="26811" xr:uid="{00000000-0005-0000-0000-000098670000}"/>
    <cellStyle name="style1490915367803" xfId="26858" xr:uid="{00000000-0005-0000-0000-000099670000}"/>
    <cellStyle name="style1490915367902" xfId="26781" xr:uid="{00000000-0005-0000-0000-00009A670000}"/>
    <cellStyle name="style1490915368002" xfId="26859" xr:uid="{00000000-0005-0000-0000-00009B670000}"/>
    <cellStyle name="style1490915368102" xfId="26784" xr:uid="{00000000-0005-0000-0000-00009C670000}"/>
    <cellStyle name="style1490915368185" xfId="26788" xr:uid="{00000000-0005-0000-0000-00009D670000}"/>
    <cellStyle name="style1490915368298" xfId="26794" xr:uid="{00000000-0005-0000-0000-00009E670000}"/>
    <cellStyle name="style1490915368405" xfId="26800" xr:uid="{00000000-0005-0000-0000-00009F670000}"/>
    <cellStyle name="style1490915368513" xfId="26789" xr:uid="{00000000-0005-0000-0000-0000A0670000}"/>
    <cellStyle name="style1490915368619" xfId="26795" xr:uid="{00000000-0005-0000-0000-0000A1670000}"/>
    <cellStyle name="style1490915368726" xfId="26801" xr:uid="{00000000-0005-0000-0000-0000A2670000}"/>
    <cellStyle name="style1490915368829" xfId="26842" xr:uid="{00000000-0005-0000-0000-0000A3670000}"/>
    <cellStyle name="style1490915368928" xfId="26805" xr:uid="{00000000-0005-0000-0000-0000A4670000}"/>
    <cellStyle name="style1490915369025" xfId="26860" xr:uid="{00000000-0005-0000-0000-0000A5670000}"/>
    <cellStyle name="style1490915369130" xfId="26861" xr:uid="{00000000-0005-0000-0000-0000A6670000}"/>
    <cellStyle name="style1490915369235" xfId="26813" xr:uid="{00000000-0005-0000-0000-0000A7670000}"/>
    <cellStyle name="style1490915369335" xfId="26814" xr:uid="{00000000-0005-0000-0000-0000A8670000}"/>
    <cellStyle name="style1490915369434" xfId="26812" xr:uid="{00000000-0005-0000-0000-0000A9670000}"/>
    <cellStyle name="style1490915369535" xfId="26822" xr:uid="{00000000-0005-0000-0000-0000AA670000}"/>
    <cellStyle name="style1490915369636" xfId="26823" xr:uid="{00000000-0005-0000-0000-0000AB670000}"/>
    <cellStyle name="style1490915369738" xfId="26824" xr:uid="{00000000-0005-0000-0000-0000AC670000}"/>
    <cellStyle name="style1490915369840" xfId="26862" xr:uid="{00000000-0005-0000-0000-0000AD670000}"/>
    <cellStyle name="style1490915369940" xfId="26832" xr:uid="{00000000-0005-0000-0000-0000AE670000}"/>
    <cellStyle name="style1490915370026" xfId="26833" xr:uid="{00000000-0005-0000-0000-0000AF670000}"/>
    <cellStyle name="style1490915370127" xfId="26834" xr:uid="{00000000-0005-0000-0000-0000B0670000}"/>
    <cellStyle name="style1490915370230" xfId="26835" xr:uid="{00000000-0005-0000-0000-0000B1670000}"/>
    <cellStyle name="style1490915370351" xfId="26843" xr:uid="{00000000-0005-0000-0000-0000B2670000}"/>
    <cellStyle name="style1490915370435" xfId="26847" xr:uid="{00000000-0005-0000-0000-0000B3670000}"/>
    <cellStyle name="style1490915410164" xfId="26863" xr:uid="{00000000-0005-0000-0000-0000B4670000}"/>
    <cellStyle name="style1490915410282" xfId="26864" xr:uid="{00000000-0005-0000-0000-0000B5670000}"/>
    <cellStyle name="style1490915410383" xfId="26779" xr:uid="{00000000-0005-0000-0000-0000B6670000}"/>
    <cellStyle name="style1490915410486" xfId="26815" xr:uid="{00000000-0005-0000-0000-0000B7670000}"/>
    <cellStyle name="style1490915410584" xfId="26865" xr:uid="{00000000-0005-0000-0000-0000B8670000}"/>
    <cellStyle name="style1490915410686" xfId="26782" xr:uid="{00000000-0005-0000-0000-0000B9670000}"/>
    <cellStyle name="style1490915410787" xfId="26866" xr:uid="{00000000-0005-0000-0000-0000BA670000}"/>
    <cellStyle name="style1490915410888" xfId="26785" xr:uid="{00000000-0005-0000-0000-0000BB670000}"/>
    <cellStyle name="style1490915410974" xfId="26790" xr:uid="{00000000-0005-0000-0000-0000BC670000}"/>
    <cellStyle name="style1490915411084" xfId="26796" xr:uid="{00000000-0005-0000-0000-0000BD670000}"/>
    <cellStyle name="style1490915411192" xfId="26802" xr:uid="{00000000-0005-0000-0000-0000BE670000}"/>
    <cellStyle name="style1490915411295" xfId="26791" xr:uid="{00000000-0005-0000-0000-0000BF670000}"/>
    <cellStyle name="style1490915411378" xfId="26797" xr:uid="{00000000-0005-0000-0000-0000C0670000}"/>
    <cellStyle name="style1490915411468" xfId="26803" xr:uid="{00000000-0005-0000-0000-0000C1670000}"/>
    <cellStyle name="style1490915411582" xfId="26844" xr:uid="{00000000-0005-0000-0000-0000C2670000}"/>
    <cellStyle name="style1490915411678" xfId="26806" xr:uid="{00000000-0005-0000-0000-0000C3670000}"/>
    <cellStyle name="style1490915411775" xfId="26867" xr:uid="{00000000-0005-0000-0000-0000C4670000}"/>
    <cellStyle name="style1490915411877" xfId="26868" xr:uid="{00000000-0005-0000-0000-0000C5670000}"/>
    <cellStyle name="style1490915411981" xfId="26817" xr:uid="{00000000-0005-0000-0000-0000C6670000}"/>
    <cellStyle name="style1490915412080" xfId="26818" xr:uid="{00000000-0005-0000-0000-0000C7670000}"/>
    <cellStyle name="style1490915412179" xfId="26816" xr:uid="{00000000-0005-0000-0000-0000C8670000}"/>
    <cellStyle name="style1490915412283" xfId="26825" xr:uid="{00000000-0005-0000-0000-0000C9670000}"/>
    <cellStyle name="style1490915412382" xfId="26826" xr:uid="{00000000-0005-0000-0000-0000CA670000}"/>
    <cellStyle name="style1490915412484" xfId="26827" xr:uid="{00000000-0005-0000-0000-0000CB670000}"/>
    <cellStyle name="style1490915412585" xfId="26869" xr:uid="{00000000-0005-0000-0000-0000CC670000}"/>
    <cellStyle name="style1490915412684" xfId="26836" xr:uid="{00000000-0005-0000-0000-0000CD670000}"/>
    <cellStyle name="style1490915412769" xfId="26837" xr:uid="{00000000-0005-0000-0000-0000CE670000}"/>
    <cellStyle name="style1490915412869" xfId="26838" xr:uid="{00000000-0005-0000-0000-0000CF670000}"/>
    <cellStyle name="style1490915412974" xfId="26839" xr:uid="{00000000-0005-0000-0000-0000D0670000}"/>
    <cellStyle name="style1490915413088" xfId="26845" xr:uid="{00000000-0005-0000-0000-0000D1670000}"/>
    <cellStyle name="style1490915413173" xfId="26848" xr:uid="{00000000-0005-0000-0000-0000D2670000}"/>
    <cellStyle name="style1490915453719" xfId="26507" xr:uid="{00000000-0005-0000-0000-0000D3670000}"/>
    <cellStyle name="style1490915453858" xfId="26508" xr:uid="{00000000-0005-0000-0000-0000D4670000}"/>
    <cellStyle name="style1490915453987" xfId="26513" xr:uid="{00000000-0005-0000-0000-0000D5670000}"/>
    <cellStyle name="style1490915454134" xfId="26514" xr:uid="{00000000-0005-0000-0000-0000D6670000}"/>
    <cellStyle name="style1490915454253" xfId="26870" xr:uid="{00000000-0005-0000-0000-0000D7670000}"/>
    <cellStyle name="style1490915454355" xfId="26510" xr:uid="{00000000-0005-0000-0000-0000D8670000}"/>
    <cellStyle name="style1490915454454" xfId="26511" xr:uid="{00000000-0005-0000-0000-0000D9670000}"/>
    <cellStyle name="style1490915454571" xfId="26509" xr:uid="{00000000-0005-0000-0000-0000DA670000}"/>
    <cellStyle name="style1490915454680" xfId="26512" xr:uid="{00000000-0005-0000-0000-0000DB670000}"/>
    <cellStyle name="style1490915454784" xfId="26515" xr:uid="{00000000-0005-0000-0000-0000DC670000}"/>
    <cellStyle name="style1490915454885" xfId="26516" xr:uid="{00000000-0005-0000-0000-0000DD670000}"/>
    <cellStyle name="style1490915454988" xfId="26517" xr:uid="{00000000-0005-0000-0000-0000DE670000}"/>
    <cellStyle name="style1490915455110" xfId="26518" xr:uid="{00000000-0005-0000-0000-0000DF670000}"/>
    <cellStyle name="style1490915455210" xfId="26519" xr:uid="{00000000-0005-0000-0000-0000E0670000}"/>
    <cellStyle name="style1490915455342" xfId="26525" xr:uid="{00000000-0005-0000-0000-0000E1670000}"/>
    <cellStyle name="style1490915455458" xfId="26520" xr:uid="{00000000-0005-0000-0000-0000E2670000}"/>
    <cellStyle name="style1490915455575" xfId="26526" xr:uid="{00000000-0005-0000-0000-0000E3670000}"/>
    <cellStyle name="style1490915455693" xfId="26531" xr:uid="{00000000-0005-0000-0000-0000E4670000}"/>
    <cellStyle name="style1490915455814" xfId="26532" xr:uid="{00000000-0005-0000-0000-0000E5670000}"/>
    <cellStyle name="style1490915455930" xfId="26521" xr:uid="{00000000-0005-0000-0000-0000E6670000}"/>
    <cellStyle name="style1490915456049" xfId="26522" xr:uid="{00000000-0005-0000-0000-0000E7670000}"/>
    <cellStyle name="style1490915456165" xfId="26523" xr:uid="{00000000-0005-0000-0000-0000E8670000}"/>
    <cellStyle name="style1490915456283" xfId="26524" xr:uid="{00000000-0005-0000-0000-0000E9670000}"/>
    <cellStyle name="style1490915456399" xfId="26527" xr:uid="{00000000-0005-0000-0000-0000EA670000}"/>
    <cellStyle name="style1490915456522" xfId="26528" xr:uid="{00000000-0005-0000-0000-0000EB670000}"/>
    <cellStyle name="style1490915456660" xfId="26529" xr:uid="{00000000-0005-0000-0000-0000EC670000}"/>
    <cellStyle name="style1490915456778" xfId="26530" xr:uid="{00000000-0005-0000-0000-0000ED670000}"/>
    <cellStyle name="style1490915456914" xfId="26533" xr:uid="{00000000-0005-0000-0000-0000EE670000}"/>
    <cellStyle name="style1490915457036" xfId="26534" xr:uid="{00000000-0005-0000-0000-0000EF670000}"/>
    <cellStyle name="style1490915457152" xfId="26535" xr:uid="{00000000-0005-0000-0000-0000F0670000}"/>
    <cellStyle name="style1490915457270" xfId="26536" xr:uid="{00000000-0005-0000-0000-0000F1670000}"/>
    <cellStyle name="style1490915496518" xfId="26537" xr:uid="{00000000-0005-0000-0000-0000F2670000}"/>
    <cellStyle name="style1490915496629" xfId="26538" xr:uid="{00000000-0005-0000-0000-0000F3670000}"/>
    <cellStyle name="style1490915496728" xfId="26543" xr:uid="{00000000-0005-0000-0000-0000F4670000}"/>
    <cellStyle name="style1490915496828" xfId="26544" xr:uid="{00000000-0005-0000-0000-0000F5670000}"/>
    <cellStyle name="style1490915496927" xfId="26871" xr:uid="{00000000-0005-0000-0000-0000F6670000}"/>
    <cellStyle name="style1490915497027" xfId="26540" xr:uid="{00000000-0005-0000-0000-0000F7670000}"/>
    <cellStyle name="style1490915497129" xfId="26541" xr:uid="{00000000-0005-0000-0000-0000F8670000}"/>
    <cellStyle name="style1490915497228" xfId="26539" xr:uid="{00000000-0005-0000-0000-0000F9670000}"/>
    <cellStyle name="style1490915497331" xfId="26542" xr:uid="{00000000-0005-0000-0000-0000FA670000}"/>
    <cellStyle name="style1490915497431" xfId="26545" xr:uid="{00000000-0005-0000-0000-0000FB670000}"/>
    <cellStyle name="style1490915497533" xfId="26546" xr:uid="{00000000-0005-0000-0000-0000FC670000}"/>
    <cellStyle name="style1490915497635" xfId="26547" xr:uid="{00000000-0005-0000-0000-0000FD670000}"/>
    <cellStyle name="style1490915497738" xfId="26548" xr:uid="{00000000-0005-0000-0000-0000FE670000}"/>
    <cellStyle name="style1490915497839" xfId="26549" xr:uid="{00000000-0005-0000-0000-0000FF670000}"/>
    <cellStyle name="style1490915497947" xfId="26555" xr:uid="{00000000-0005-0000-0000-000000680000}"/>
    <cellStyle name="style1490915498048" xfId="26550" xr:uid="{00000000-0005-0000-0000-000001680000}"/>
    <cellStyle name="style1490915498149" xfId="26556" xr:uid="{00000000-0005-0000-0000-000002680000}"/>
    <cellStyle name="style1490915498252" xfId="26561" xr:uid="{00000000-0005-0000-0000-000003680000}"/>
    <cellStyle name="style1490915498354" xfId="26562" xr:uid="{00000000-0005-0000-0000-000004680000}"/>
    <cellStyle name="style1490915498469" xfId="26551" xr:uid="{00000000-0005-0000-0000-000005680000}"/>
    <cellStyle name="style1490915498568" xfId="26552" xr:uid="{00000000-0005-0000-0000-000006680000}"/>
    <cellStyle name="style1490915498669" xfId="26553" xr:uid="{00000000-0005-0000-0000-000007680000}"/>
    <cellStyle name="style1490915498774" xfId="26554" xr:uid="{00000000-0005-0000-0000-000008680000}"/>
    <cellStyle name="style1490915498875" xfId="26557" xr:uid="{00000000-0005-0000-0000-000009680000}"/>
    <cellStyle name="style1490915498974" xfId="26558" xr:uid="{00000000-0005-0000-0000-00000A680000}"/>
    <cellStyle name="style1490915499075" xfId="26559" xr:uid="{00000000-0005-0000-0000-00000B680000}"/>
    <cellStyle name="style1490915499178" xfId="26560" xr:uid="{00000000-0005-0000-0000-00000C680000}"/>
    <cellStyle name="style1490915499353" xfId="26563" xr:uid="{00000000-0005-0000-0000-00000D680000}"/>
    <cellStyle name="style1490915499451" xfId="26564" xr:uid="{00000000-0005-0000-0000-00000E680000}"/>
    <cellStyle name="style1490915499552" xfId="26565" xr:uid="{00000000-0005-0000-0000-00000F680000}"/>
    <cellStyle name="style1490915499655" xfId="26566" xr:uid="{00000000-0005-0000-0000-000010680000}"/>
    <cellStyle name="style1490915499779" xfId="26567" xr:uid="{00000000-0005-0000-0000-000011680000}"/>
    <cellStyle name="style1490915499864" xfId="26568" xr:uid="{00000000-0005-0000-0000-000012680000}"/>
    <cellStyle name="style1490915499948" xfId="26569" xr:uid="{00000000-0005-0000-0000-000013680000}"/>
    <cellStyle name="style1490915500040" xfId="26570" xr:uid="{00000000-0005-0000-0000-000014680000}"/>
    <cellStyle name="style1490915500125" xfId="26571" xr:uid="{00000000-0005-0000-0000-000015680000}"/>
    <cellStyle name="style1490915500208" xfId="26572" xr:uid="{00000000-0005-0000-0000-000016680000}"/>
    <cellStyle name="style1490915500293" xfId="26573" xr:uid="{00000000-0005-0000-0000-000017680000}"/>
    <cellStyle name="style1490915500382" xfId="26574" xr:uid="{00000000-0005-0000-0000-000018680000}"/>
    <cellStyle name="style1490915500568" xfId="26575" xr:uid="{00000000-0005-0000-0000-000019680000}"/>
    <cellStyle name="style1490915500650" xfId="26576" xr:uid="{00000000-0005-0000-0000-00001A680000}"/>
    <cellStyle name="style1490915500738" xfId="26577" xr:uid="{00000000-0005-0000-0000-00001B680000}"/>
    <cellStyle name="style1490915500826" xfId="26578" xr:uid="{00000000-0005-0000-0000-00001C680000}"/>
    <cellStyle name="style1490915539898" xfId="26579" xr:uid="{00000000-0005-0000-0000-00001D680000}"/>
    <cellStyle name="style1490915540012" xfId="26580" xr:uid="{00000000-0005-0000-0000-00001E680000}"/>
    <cellStyle name="style1490915540111" xfId="26585" xr:uid="{00000000-0005-0000-0000-00001F680000}"/>
    <cellStyle name="style1490915540208" xfId="26586" xr:uid="{00000000-0005-0000-0000-000020680000}"/>
    <cellStyle name="style1490915540307" xfId="26872" xr:uid="{00000000-0005-0000-0000-000021680000}"/>
    <cellStyle name="style1490915540405" xfId="26582" xr:uid="{00000000-0005-0000-0000-000022680000}"/>
    <cellStyle name="style1490915540504" xfId="26583" xr:uid="{00000000-0005-0000-0000-000023680000}"/>
    <cellStyle name="style1490915540606" xfId="26581" xr:uid="{00000000-0005-0000-0000-000024680000}"/>
    <cellStyle name="style1490915540709" xfId="26584" xr:uid="{00000000-0005-0000-0000-000025680000}"/>
    <cellStyle name="style1490915540808" xfId="26587" xr:uid="{00000000-0005-0000-0000-000026680000}"/>
    <cellStyle name="style1490915540910" xfId="26588" xr:uid="{00000000-0005-0000-0000-000027680000}"/>
    <cellStyle name="style1490915541012" xfId="26589" xr:uid="{00000000-0005-0000-0000-000028680000}"/>
    <cellStyle name="style1490915541118" xfId="26590" xr:uid="{00000000-0005-0000-0000-000029680000}"/>
    <cellStyle name="style1490915541218" xfId="26591" xr:uid="{00000000-0005-0000-0000-00002A680000}"/>
    <cellStyle name="style1490915541327" xfId="26597" xr:uid="{00000000-0005-0000-0000-00002B680000}"/>
    <cellStyle name="style1490915541427" xfId="26592" xr:uid="{00000000-0005-0000-0000-00002C680000}"/>
    <cellStyle name="style1490915541528" xfId="26598" xr:uid="{00000000-0005-0000-0000-00002D680000}"/>
    <cellStyle name="style1490915541630" xfId="26603" xr:uid="{00000000-0005-0000-0000-00002E680000}"/>
    <cellStyle name="style1490915541737" xfId="26604" xr:uid="{00000000-0005-0000-0000-00002F680000}"/>
    <cellStyle name="style1490915541843" xfId="26593" xr:uid="{00000000-0005-0000-0000-000030680000}"/>
    <cellStyle name="style1490915541942" xfId="26594" xr:uid="{00000000-0005-0000-0000-000031680000}"/>
    <cellStyle name="style1490915542045" xfId="26595" xr:uid="{00000000-0005-0000-0000-000032680000}"/>
    <cellStyle name="style1490915542148" xfId="26596" xr:uid="{00000000-0005-0000-0000-000033680000}"/>
    <cellStyle name="style1490915542256" xfId="26599" xr:uid="{00000000-0005-0000-0000-000034680000}"/>
    <cellStyle name="style1490915542356" xfId="26600" xr:uid="{00000000-0005-0000-0000-000035680000}"/>
    <cellStyle name="style1490915542462" xfId="26601" xr:uid="{00000000-0005-0000-0000-000036680000}"/>
    <cellStyle name="style1490915542573" xfId="26602" xr:uid="{00000000-0005-0000-0000-000037680000}"/>
    <cellStyle name="style1490915542696" xfId="26605" xr:uid="{00000000-0005-0000-0000-000038680000}"/>
    <cellStyle name="style1490915542797" xfId="26606" xr:uid="{00000000-0005-0000-0000-000039680000}"/>
    <cellStyle name="style1490915542898" xfId="26607" xr:uid="{00000000-0005-0000-0000-00003A680000}"/>
    <cellStyle name="style1490915543000" xfId="26608" xr:uid="{00000000-0005-0000-0000-00003B680000}"/>
    <cellStyle name="style1490915581971" xfId="26609" xr:uid="{00000000-0005-0000-0000-00003C680000}"/>
    <cellStyle name="style1490915582100" xfId="26610" xr:uid="{00000000-0005-0000-0000-00003D680000}"/>
    <cellStyle name="style1490915582220" xfId="26615" xr:uid="{00000000-0005-0000-0000-00003E680000}"/>
    <cellStyle name="style1490915582329" xfId="26616" xr:uid="{00000000-0005-0000-0000-00003F680000}"/>
    <cellStyle name="style1490915582428" xfId="26873" xr:uid="{00000000-0005-0000-0000-000040680000}"/>
    <cellStyle name="style1490915582529" xfId="26612" xr:uid="{00000000-0005-0000-0000-000041680000}"/>
    <cellStyle name="style1490915582639" xfId="26613" xr:uid="{00000000-0005-0000-0000-000042680000}"/>
    <cellStyle name="style1490915582741" xfId="26611" xr:uid="{00000000-0005-0000-0000-000043680000}"/>
    <cellStyle name="style1490915582848" xfId="26614" xr:uid="{00000000-0005-0000-0000-000044680000}"/>
    <cellStyle name="style1490915582953" xfId="26617" xr:uid="{00000000-0005-0000-0000-000045680000}"/>
    <cellStyle name="style1490915583059" xfId="26618" xr:uid="{00000000-0005-0000-0000-000046680000}"/>
    <cellStyle name="style1490915583162" xfId="26619" xr:uid="{00000000-0005-0000-0000-000047680000}"/>
    <cellStyle name="style1490915583274" xfId="26620" xr:uid="{00000000-0005-0000-0000-000048680000}"/>
    <cellStyle name="style1490915583391" xfId="26621" xr:uid="{00000000-0005-0000-0000-000049680000}"/>
    <cellStyle name="style1490915583499" xfId="26627" xr:uid="{00000000-0005-0000-0000-00004A680000}"/>
    <cellStyle name="style1490915583605" xfId="26622" xr:uid="{00000000-0005-0000-0000-00004B680000}"/>
    <cellStyle name="style1490915583716" xfId="26628" xr:uid="{00000000-0005-0000-0000-00004C680000}"/>
    <cellStyle name="style1490915583854" xfId="26633" xr:uid="{00000000-0005-0000-0000-00004D680000}"/>
    <cellStyle name="style1490915583986" xfId="26634" xr:uid="{00000000-0005-0000-0000-00004E680000}"/>
    <cellStyle name="style1490915584117" xfId="26623" xr:uid="{00000000-0005-0000-0000-00004F680000}"/>
    <cellStyle name="style1490915584263" xfId="26624" xr:uid="{00000000-0005-0000-0000-000050680000}"/>
    <cellStyle name="style1490915584400" xfId="26625" xr:uid="{00000000-0005-0000-0000-000051680000}"/>
    <cellStyle name="style1490915584529" xfId="26626" xr:uid="{00000000-0005-0000-0000-000052680000}"/>
    <cellStyle name="style1490915584665" xfId="26629" xr:uid="{00000000-0005-0000-0000-000053680000}"/>
    <cellStyle name="style1490915584788" xfId="26630" xr:uid="{00000000-0005-0000-0000-000054680000}"/>
    <cellStyle name="style1490915584936" xfId="26631" xr:uid="{00000000-0005-0000-0000-000055680000}"/>
    <cellStyle name="style1490915585064" xfId="26632" xr:uid="{00000000-0005-0000-0000-000056680000}"/>
    <cellStyle name="style1490915585230" xfId="26635" xr:uid="{00000000-0005-0000-0000-000057680000}"/>
    <cellStyle name="style1490915585358" xfId="26636" xr:uid="{00000000-0005-0000-0000-000058680000}"/>
    <cellStyle name="style1490915585489" xfId="26637" xr:uid="{00000000-0005-0000-0000-000059680000}"/>
    <cellStyle name="style1490915585636" xfId="26638" xr:uid="{00000000-0005-0000-0000-00005A680000}"/>
    <cellStyle name="style1490915585810" xfId="26639" xr:uid="{00000000-0005-0000-0000-00005B680000}"/>
    <cellStyle name="style1490915585922" xfId="26640" xr:uid="{00000000-0005-0000-0000-00005C680000}"/>
    <cellStyle name="style1490915586027" xfId="26641" xr:uid="{00000000-0005-0000-0000-00005D680000}"/>
    <cellStyle name="style1490915586141" xfId="26642" xr:uid="{00000000-0005-0000-0000-00005E680000}"/>
    <cellStyle name="style1490915586250" xfId="26643" xr:uid="{00000000-0005-0000-0000-00005F680000}"/>
    <cellStyle name="style1490915586360" xfId="26644" xr:uid="{00000000-0005-0000-0000-000060680000}"/>
    <cellStyle name="style1490915586467" xfId="26645" xr:uid="{00000000-0005-0000-0000-000061680000}"/>
    <cellStyle name="style1490915586582" xfId="26646" xr:uid="{00000000-0005-0000-0000-000062680000}"/>
    <cellStyle name="style1490915586738" xfId="26647" xr:uid="{00000000-0005-0000-0000-000063680000}"/>
    <cellStyle name="style1490915586847" xfId="26648" xr:uid="{00000000-0005-0000-0000-000064680000}"/>
    <cellStyle name="style1490915586966" xfId="26649" xr:uid="{00000000-0005-0000-0000-000065680000}"/>
    <cellStyle name="style1490915587091" xfId="26650" xr:uid="{00000000-0005-0000-0000-000066680000}"/>
    <cellStyle name="style1490915627496" xfId="26651" xr:uid="{00000000-0005-0000-0000-000067680000}"/>
    <cellStyle name="style1490915627606" xfId="26652" xr:uid="{00000000-0005-0000-0000-000068680000}"/>
    <cellStyle name="style1490915627708" xfId="26657" xr:uid="{00000000-0005-0000-0000-000069680000}"/>
    <cellStyle name="style1490915627815" xfId="26658" xr:uid="{00000000-0005-0000-0000-00006A680000}"/>
    <cellStyle name="style1490915627913" xfId="26874" xr:uid="{00000000-0005-0000-0000-00006B680000}"/>
    <cellStyle name="style1490915628016" xfId="26654" xr:uid="{00000000-0005-0000-0000-00006C680000}"/>
    <cellStyle name="style1490915628115" xfId="26655" xr:uid="{00000000-0005-0000-0000-00006D680000}"/>
    <cellStyle name="style1490915628215" xfId="26653" xr:uid="{00000000-0005-0000-0000-00006E680000}"/>
    <cellStyle name="style1490915628317" xfId="26656" xr:uid="{00000000-0005-0000-0000-00006F680000}"/>
    <cellStyle name="style1490915628421" xfId="26659" xr:uid="{00000000-0005-0000-0000-000070680000}"/>
    <cellStyle name="style1490915628519" xfId="26660" xr:uid="{00000000-0005-0000-0000-000071680000}"/>
    <cellStyle name="style1490915628618" xfId="26661" xr:uid="{00000000-0005-0000-0000-000072680000}"/>
    <cellStyle name="style1490915628724" xfId="26662" xr:uid="{00000000-0005-0000-0000-000073680000}"/>
    <cellStyle name="style1490915628825" xfId="26663" xr:uid="{00000000-0005-0000-0000-000074680000}"/>
    <cellStyle name="style1490915628934" xfId="26669" xr:uid="{00000000-0005-0000-0000-000075680000}"/>
    <cellStyle name="style1490915629041" xfId="26664" xr:uid="{00000000-0005-0000-0000-000076680000}"/>
    <cellStyle name="style1490915629143" xfId="26670" xr:uid="{00000000-0005-0000-0000-000077680000}"/>
    <cellStyle name="style1490915629244" xfId="26675" xr:uid="{00000000-0005-0000-0000-000078680000}"/>
    <cellStyle name="style1490915629344" xfId="26676" xr:uid="{00000000-0005-0000-0000-000079680000}"/>
    <cellStyle name="style1490915629446" xfId="26665" xr:uid="{00000000-0005-0000-0000-00007A680000}"/>
    <cellStyle name="style1490915629546" xfId="26666" xr:uid="{00000000-0005-0000-0000-00007B680000}"/>
    <cellStyle name="style1490915629645" xfId="26667" xr:uid="{00000000-0005-0000-0000-00007C680000}"/>
    <cellStyle name="style1490915629747" xfId="26668" xr:uid="{00000000-0005-0000-0000-00007D680000}"/>
    <cellStyle name="style1490915629851" xfId="26671" xr:uid="{00000000-0005-0000-0000-00007E680000}"/>
    <cellStyle name="style1490915629951" xfId="26672" xr:uid="{00000000-0005-0000-0000-00007F680000}"/>
    <cellStyle name="style1490915630050" xfId="26673" xr:uid="{00000000-0005-0000-0000-000080680000}"/>
    <cellStyle name="style1490915630151" xfId="26674" xr:uid="{00000000-0005-0000-0000-000081680000}"/>
    <cellStyle name="style1490915630266" xfId="26677" xr:uid="{00000000-0005-0000-0000-000082680000}"/>
    <cellStyle name="style1490915630370" xfId="26678" xr:uid="{00000000-0005-0000-0000-000083680000}"/>
    <cellStyle name="style1490915630480" xfId="26679" xr:uid="{00000000-0005-0000-0000-000084680000}"/>
    <cellStyle name="style1490915630601" xfId="26680" xr:uid="{00000000-0005-0000-0000-000085680000}"/>
    <cellStyle name="style1490915630718" xfId="26681" xr:uid="{00000000-0005-0000-0000-000086680000}"/>
    <cellStyle name="style1490915630803" xfId="26682" xr:uid="{00000000-0005-0000-0000-000087680000}"/>
    <cellStyle name="style1490915630886" xfId="26683" xr:uid="{00000000-0005-0000-0000-000088680000}"/>
    <cellStyle name="style1490915630979" xfId="26684" xr:uid="{00000000-0005-0000-0000-000089680000}"/>
    <cellStyle name="style1490915631077" xfId="26685" xr:uid="{00000000-0005-0000-0000-00008A680000}"/>
    <cellStyle name="style1490915631174" xfId="26686" xr:uid="{00000000-0005-0000-0000-00008B680000}"/>
    <cellStyle name="style1490915631273" xfId="26687" xr:uid="{00000000-0005-0000-0000-00008C680000}"/>
    <cellStyle name="style1490915631375" xfId="26688" xr:uid="{00000000-0005-0000-0000-00008D680000}"/>
    <cellStyle name="style1490915631490" xfId="26689" xr:uid="{00000000-0005-0000-0000-00008E680000}"/>
    <cellStyle name="style1490915631590" xfId="26690" xr:uid="{00000000-0005-0000-0000-00008F680000}"/>
    <cellStyle name="style1490915631690" xfId="26691" xr:uid="{00000000-0005-0000-0000-000090680000}"/>
    <cellStyle name="style1490915631786" xfId="26692" xr:uid="{00000000-0005-0000-0000-000091680000}"/>
    <cellStyle name="style1490915670890" xfId="26875" xr:uid="{00000000-0005-0000-0000-000092680000}"/>
    <cellStyle name="style1490915671021" xfId="26694" xr:uid="{00000000-0005-0000-0000-000093680000}"/>
    <cellStyle name="style1490915671124" xfId="26695" xr:uid="{00000000-0005-0000-0000-000094680000}"/>
    <cellStyle name="style1490915671225" xfId="26693" xr:uid="{00000000-0005-0000-0000-000095680000}"/>
    <cellStyle name="style1490915671329" xfId="26696" xr:uid="{00000000-0005-0000-0000-000096680000}"/>
    <cellStyle name="style1490915671447" xfId="26697" xr:uid="{00000000-0005-0000-0000-000097680000}"/>
    <cellStyle name="style1490915671564" xfId="26698" xr:uid="{00000000-0005-0000-0000-000098680000}"/>
    <cellStyle name="style1490915671666" xfId="26699" xr:uid="{00000000-0005-0000-0000-000099680000}"/>
    <cellStyle name="style1490915671776" xfId="26700" xr:uid="{00000000-0005-0000-0000-00009A680000}"/>
    <cellStyle name="style1490915671880" xfId="26702" xr:uid="{00000000-0005-0000-0000-00009B680000}"/>
    <cellStyle name="style1490915671983" xfId="26703" xr:uid="{00000000-0005-0000-0000-00009C680000}"/>
    <cellStyle name="style1490915672090" xfId="26705" xr:uid="{00000000-0005-0000-0000-00009D680000}"/>
    <cellStyle name="style1490915672191" xfId="26706" xr:uid="{00000000-0005-0000-0000-00009E680000}"/>
    <cellStyle name="style1490915672290" xfId="26701" xr:uid="{00000000-0005-0000-0000-00009F680000}"/>
    <cellStyle name="style1490915672390" xfId="26704" xr:uid="{00000000-0005-0000-0000-0000A0680000}"/>
    <cellStyle name="style1490915672491" xfId="26707" xr:uid="{00000000-0005-0000-0000-0000A1680000}"/>
    <cellStyle name="style1490915672594" xfId="26876" xr:uid="{00000000-0005-0000-0000-0000A2680000}"/>
    <cellStyle name="style1490915672710" xfId="26709" xr:uid="{00000000-0005-0000-0000-0000A3680000}"/>
    <cellStyle name="style1490915672828" xfId="26710" xr:uid="{00000000-0005-0000-0000-0000A4680000}"/>
    <cellStyle name="style1490915672946" xfId="26708" xr:uid="{00000000-0005-0000-0000-0000A5680000}"/>
    <cellStyle name="style1490915712374" xfId="26877" xr:uid="{00000000-0005-0000-0000-0000A6680000}"/>
    <cellStyle name="style1490915712487" xfId="26712" xr:uid="{00000000-0005-0000-0000-0000A7680000}"/>
    <cellStyle name="style1490915712589" xfId="26713" xr:uid="{00000000-0005-0000-0000-0000A8680000}"/>
    <cellStyle name="style1490915712690" xfId="26711" xr:uid="{00000000-0005-0000-0000-0000A9680000}"/>
    <cellStyle name="style1490915712794" xfId="26714" xr:uid="{00000000-0005-0000-0000-0000AA680000}"/>
    <cellStyle name="style1490915712879" xfId="26715" xr:uid="{00000000-0005-0000-0000-0000AB680000}"/>
    <cellStyle name="style1490915712963" xfId="26720" xr:uid="{00000000-0005-0000-0000-0000AC680000}"/>
    <cellStyle name="style1490915713062" xfId="26721" xr:uid="{00000000-0005-0000-0000-0000AD680000}"/>
    <cellStyle name="style1490915713161" xfId="26878" xr:uid="{00000000-0005-0000-0000-0000AE680000}"/>
    <cellStyle name="style1490915713260" xfId="26717" xr:uid="{00000000-0005-0000-0000-0000AF680000}"/>
    <cellStyle name="style1490915713358" xfId="26718" xr:uid="{00000000-0005-0000-0000-0000B0680000}"/>
    <cellStyle name="style1490915713458" xfId="26716" xr:uid="{00000000-0005-0000-0000-0000B1680000}"/>
    <cellStyle name="style1490915713555" xfId="26719" xr:uid="{00000000-0005-0000-0000-0000B2680000}"/>
    <cellStyle name="style1490915713655" xfId="26722" xr:uid="{00000000-0005-0000-0000-0000B3680000}"/>
    <cellStyle name="style1490915713762" xfId="26723" xr:uid="{00000000-0005-0000-0000-0000B4680000}"/>
    <cellStyle name="style1490915713863" xfId="26724" xr:uid="{00000000-0005-0000-0000-0000B5680000}"/>
    <cellStyle name="style1490915713967" xfId="26725" xr:uid="{00000000-0005-0000-0000-0000B6680000}"/>
    <cellStyle name="style1490915714067" xfId="26726" xr:uid="{00000000-0005-0000-0000-0000B7680000}"/>
    <cellStyle name="style1490915714177" xfId="26732" xr:uid="{00000000-0005-0000-0000-0000B8680000}"/>
    <cellStyle name="style1490915714278" xfId="26738" xr:uid="{00000000-0005-0000-0000-0000B9680000}"/>
    <cellStyle name="style1490915714378" xfId="26727" xr:uid="{00000000-0005-0000-0000-0000BA680000}"/>
    <cellStyle name="style1490915714482" xfId="26733" xr:uid="{00000000-0005-0000-0000-0000BB680000}"/>
    <cellStyle name="style1490915714586" xfId="26739" xr:uid="{00000000-0005-0000-0000-0000BC680000}"/>
    <cellStyle name="style1490915714688" xfId="26728" xr:uid="{00000000-0005-0000-0000-0000BD680000}"/>
    <cellStyle name="style1490915714787" xfId="26729" xr:uid="{00000000-0005-0000-0000-0000BE680000}"/>
    <cellStyle name="style1490915714887" xfId="26730" xr:uid="{00000000-0005-0000-0000-0000BF680000}"/>
    <cellStyle name="style1490915714992" xfId="26731" xr:uid="{00000000-0005-0000-0000-0000C0680000}"/>
    <cellStyle name="style1490915715092" xfId="26734" xr:uid="{00000000-0005-0000-0000-0000C1680000}"/>
    <cellStyle name="style1490915715192" xfId="26735" xr:uid="{00000000-0005-0000-0000-0000C2680000}"/>
    <cellStyle name="style1490915715292" xfId="26736" xr:uid="{00000000-0005-0000-0000-0000C3680000}"/>
    <cellStyle name="style1490915715391" xfId="26737" xr:uid="{00000000-0005-0000-0000-0000C4680000}"/>
    <cellStyle name="style1490915715513" xfId="26740" xr:uid="{00000000-0005-0000-0000-0000C5680000}"/>
    <cellStyle name="style1490915715617" xfId="26741" xr:uid="{00000000-0005-0000-0000-0000C6680000}"/>
    <cellStyle name="style1490915715716" xfId="26742" xr:uid="{00000000-0005-0000-0000-0000C7680000}"/>
    <cellStyle name="style1490915715817" xfId="26743" xr:uid="{00000000-0005-0000-0000-0000C8680000}"/>
    <cellStyle name="style1490915755112" xfId="26879" xr:uid="{00000000-0005-0000-0000-0000C9680000}"/>
    <cellStyle name="style1490915755224" xfId="26745" xr:uid="{00000000-0005-0000-0000-0000CA680000}"/>
    <cellStyle name="style1490915755327" xfId="26746" xr:uid="{00000000-0005-0000-0000-0000CB680000}"/>
    <cellStyle name="style1490915755437" xfId="26744" xr:uid="{00000000-0005-0000-0000-0000CC680000}"/>
    <cellStyle name="style1490915755541" xfId="26747" xr:uid="{00000000-0005-0000-0000-0000CD680000}"/>
    <cellStyle name="style1490915755624" xfId="26748" xr:uid="{00000000-0005-0000-0000-0000CE680000}"/>
    <cellStyle name="style1490915755707" xfId="26753" xr:uid="{00000000-0005-0000-0000-0000CF680000}"/>
    <cellStyle name="style1490915755808" xfId="26754" xr:uid="{00000000-0005-0000-0000-0000D0680000}"/>
    <cellStyle name="style1490915755909" xfId="26880" xr:uid="{00000000-0005-0000-0000-0000D1680000}"/>
    <cellStyle name="style1490915756015" xfId="26750" xr:uid="{00000000-0005-0000-0000-0000D2680000}"/>
    <cellStyle name="style1490915756116" xfId="26751" xr:uid="{00000000-0005-0000-0000-0000D3680000}"/>
    <cellStyle name="style1490915756214" xfId="26749" xr:uid="{00000000-0005-0000-0000-0000D4680000}"/>
    <cellStyle name="style1490915756317" xfId="26752" xr:uid="{00000000-0005-0000-0000-0000D5680000}"/>
    <cellStyle name="style1490915756418" xfId="26755" xr:uid="{00000000-0005-0000-0000-0000D6680000}"/>
    <cellStyle name="style1490915756520" xfId="26756" xr:uid="{00000000-0005-0000-0000-0000D7680000}"/>
    <cellStyle name="style1490915756619" xfId="26757" xr:uid="{00000000-0005-0000-0000-0000D8680000}"/>
    <cellStyle name="style1490915756744" xfId="26758" xr:uid="{00000000-0005-0000-0000-0000D9680000}"/>
    <cellStyle name="style1490915756845" xfId="26759" xr:uid="{00000000-0005-0000-0000-0000DA680000}"/>
    <cellStyle name="style1490915756957" xfId="26765" xr:uid="{00000000-0005-0000-0000-0000DB680000}"/>
    <cellStyle name="style1490915757056" xfId="26771" xr:uid="{00000000-0005-0000-0000-0000DC680000}"/>
    <cellStyle name="style1490915757153" xfId="26760" xr:uid="{00000000-0005-0000-0000-0000DD680000}"/>
    <cellStyle name="style1490915757253" xfId="26766" xr:uid="{00000000-0005-0000-0000-0000DE680000}"/>
    <cellStyle name="style1490915757355" xfId="26772" xr:uid="{00000000-0005-0000-0000-0000DF680000}"/>
    <cellStyle name="style1490915757458" xfId="26761" xr:uid="{00000000-0005-0000-0000-0000E0680000}"/>
    <cellStyle name="style1490915757557" xfId="26762" xr:uid="{00000000-0005-0000-0000-0000E1680000}"/>
    <cellStyle name="style1490915757656" xfId="26763" xr:uid="{00000000-0005-0000-0000-0000E2680000}"/>
    <cellStyle name="style1490915757756" xfId="26764" xr:uid="{00000000-0005-0000-0000-0000E3680000}"/>
    <cellStyle name="style1490915757857" xfId="26767" xr:uid="{00000000-0005-0000-0000-0000E4680000}"/>
    <cellStyle name="style1490915757958" xfId="26768" xr:uid="{00000000-0005-0000-0000-0000E5680000}"/>
    <cellStyle name="style1490915758057" xfId="26769" xr:uid="{00000000-0005-0000-0000-0000E6680000}"/>
    <cellStyle name="style1490915758156" xfId="26770" xr:uid="{00000000-0005-0000-0000-0000E7680000}"/>
    <cellStyle name="style1490915758266" xfId="26773" xr:uid="{00000000-0005-0000-0000-0000E8680000}"/>
    <cellStyle name="style1490915758375" xfId="26774" xr:uid="{00000000-0005-0000-0000-0000E9680000}"/>
    <cellStyle name="style1490915758476" xfId="26775" xr:uid="{00000000-0005-0000-0000-0000EA680000}"/>
    <cellStyle name="style1490915758575" xfId="26776" xr:uid="{00000000-0005-0000-0000-0000EB680000}"/>
    <cellStyle name="style1491253503840" xfId="27227" xr:uid="{00000000-0005-0000-0000-0000EC680000}"/>
    <cellStyle name="style1491253503971" xfId="27228" xr:uid="{00000000-0005-0000-0000-0000ED680000}"/>
    <cellStyle name="style1491253504103" xfId="27229" xr:uid="{00000000-0005-0000-0000-0000EE680000}"/>
    <cellStyle name="style1491253504225" xfId="27230" xr:uid="{00000000-0005-0000-0000-0000EF680000}"/>
    <cellStyle name="style1491253504357" xfId="27231" xr:uid="{00000000-0005-0000-0000-0000F0680000}"/>
    <cellStyle name="style1491253504488" xfId="27232" xr:uid="{00000000-0005-0000-0000-0000F1680000}"/>
    <cellStyle name="style1491253504604" xfId="27233" xr:uid="{00000000-0005-0000-0000-0000F2680000}"/>
    <cellStyle name="style1491253504726" xfId="27234" xr:uid="{00000000-0005-0000-0000-0000F3680000}"/>
    <cellStyle name="style1491253504825" xfId="27235" xr:uid="{00000000-0005-0000-0000-0000F4680000}"/>
    <cellStyle name="style1491253504942" xfId="27236" xr:uid="{00000000-0005-0000-0000-0000F5680000}"/>
    <cellStyle name="style1491253505074" xfId="27237" xr:uid="{00000000-0005-0000-0000-0000F6680000}"/>
    <cellStyle name="style1491253505205" xfId="27238" xr:uid="{00000000-0005-0000-0000-0000F7680000}"/>
    <cellStyle name="style1491253505328" xfId="27239" xr:uid="{00000000-0005-0000-0000-0000F8680000}"/>
    <cellStyle name="style1491253505450" xfId="27240" xr:uid="{00000000-0005-0000-0000-0000F9680000}"/>
    <cellStyle name="style1491253505548" xfId="27241" xr:uid="{00000000-0005-0000-0000-0000FA680000}"/>
    <cellStyle name="style1491253505680" xfId="27242" xr:uid="{00000000-0005-0000-0000-0000FB680000}"/>
    <cellStyle name="style1491253505796" xfId="27243" xr:uid="{00000000-0005-0000-0000-0000FC680000}"/>
    <cellStyle name="style1491253505896" xfId="27244" xr:uid="{00000000-0005-0000-0000-0000FD680000}"/>
    <cellStyle name="style1491253506012" xfId="27245" xr:uid="{00000000-0005-0000-0000-0000FE680000}"/>
    <cellStyle name="style1491253506144" xfId="27246" xr:uid="{00000000-0005-0000-0000-0000FF680000}"/>
    <cellStyle name="style1491253506266" xfId="27247" xr:uid="{00000000-0005-0000-0000-000000690000}"/>
    <cellStyle name="style1491253506382" xfId="27248" xr:uid="{00000000-0005-0000-0000-000001690000}"/>
    <cellStyle name="style1491253506513" xfId="27249" xr:uid="{00000000-0005-0000-0000-000002690000}"/>
    <cellStyle name="style1491253506629" xfId="27250" xr:uid="{00000000-0005-0000-0000-000003690000}"/>
    <cellStyle name="style1491253506767" xfId="27251" xr:uid="{00000000-0005-0000-0000-000004690000}"/>
    <cellStyle name="style1491253506899" xfId="27252" xr:uid="{00000000-0005-0000-0000-000005690000}"/>
    <cellStyle name="style1491253507015" xfId="27253" xr:uid="{00000000-0005-0000-0000-000006690000}"/>
    <cellStyle name="style1491253507099" xfId="27254" xr:uid="{00000000-0005-0000-0000-000007690000}"/>
    <cellStyle name="style1491253507215" xfId="27255" xr:uid="{00000000-0005-0000-0000-000008690000}"/>
    <cellStyle name="style1491253507350" xfId="27256" xr:uid="{00000000-0005-0000-0000-000009690000}"/>
    <cellStyle name="style1491253507500" xfId="27257" xr:uid="{00000000-0005-0000-0000-00000A690000}"/>
    <cellStyle name="style1491253507585" xfId="27258" xr:uid="{00000000-0005-0000-0000-00000B690000}"/>
    <cellStyle name="style1491253548373" xfId="27259" xr:uid="{00000000-0005-0000-0000-00000C690000}"/>
    <cellStyle name="style1491253548489" xfId="27260" xr:uid="{00000000-0005-0000-0000-00000D690000}"/>
    <cellStyle name="style1491253548605" xfId="27261" xr:uid="{00000000-0005-0000-0000-00000E690000}"/>
    <cellStyle name="style1491253548705" xfId="27262" xr:uid="{00000000-0005-0000-0000-00000F690000}"/>
    <cellStyle name="style1491253548821" xfId="27263" xr:uid="{00000000-0005-0000-0000-000010690000}"/>
    <cellStyle name="style1491253548921" xfId="27264" xr:uid="{00000000-0005-0000-0000-000011690000}"/>
    <cellStyle name="style1491253549021" xfId="27265" xr:uid="{00000000-0005-0000-0000-000012690000}"/>
    <cellStyle name="style1491253549159" xfId="27266" xr:uid="{00000000-0005-0000-0000-000013690000}"/>
    <cellStyle name="style1491253549260" xfId="27267" xr:uid="{00000000-0005-0000-0000-000014690000}"/>
    <cellStyle name="style1491253549360" xfId="27268" xr:uid="{00000000-0005-0000-0000-000015690000}"/>
    <cellStyle name="style1491253549491" xfId="27269" xr:uid="{00000000-0005-0000-0000-000016690000}"/>
    <cellStyle name="style1491253549592" xfId="27270" xr:uid="{00000000-0005-0000-0000-000017690000}"/>
    <cellStyle name="style1491253549692" xfId="27271" xr:uid="{00000000-0005-0000-0000-000018690000}"/>
    <cellStyle name="style1491253549792" xfId="27272" xr:uid="{00000000-0005-0000-0000-000019690000}"/>
    <cellStyle name="style1491253549892" xfId="27273" xr:uid="{00000000-0005-0000-0000-00001A690000}"/>
    <cellStyle name="style1491253549993" xfId="27274" xr:uid="{00000000-0005-0000-0000-00001B690000}"/>
    <cellStyle name="style1491253550109" xfId="27275" xr:uid="{00000000-0005-0000-0000-00001C690000}"/>
    <cellStyle name="style1491253550209" xfId="27276" xr:uid="{00000000-0005-0000-0000-00001D690000}"/>
    <cellStyle name="style1491253550309" xfId="27277" xr:uid="{00000000-0005-0000-0000-00001E690000}"/>
    <cellStyle name="style1491253550425" xfId="27278" xr:uid="{00000000-0005-0000-0000-00001F690000}"/>
    <cellStyle name="style1491253550541" xfId="27279" xr:uid="{00000000-0005-0000-0000-000020690000}"/>
    <cellStyle name="style1491253550663" xfId="27280" xr:uid="{00000000-0005-0000-0000-000021690000}"/>
    <cellStyle name="style1491253550779" xfId="27281" xr:uid="{00000000-0005-0000-0000-000022690000}"/>
    <cellStyle name="style1491253550911" xfId="27282" xr:uid="{00000000-0005-0000-0000-000023690000}"/>
    <cellStyle name="style1491253551064" xfId="27283" xr:uid="{00000000-0005-0000-0000-000024690000}"/>
    <cellStyle name="style1491253551227" xfId="27284" xr:uid="{00000000-0005-0000-0000-000025690000}"/>
    <cellStyle name="style1491253551381" xfId="27285" xr:uid="{00000000-0005-0000-0000-000026690000}"/>
    <cellStyle name="style1491253551497" xfId="27286" xr:uid="{00000000-0005-0000-0000-000027690000}"/>
    <cellStyle name="style1491253551644" xfId="27287" xr:uid="{00000000-0005-0000-0000-000028690000}"/>
    <cellStyle name="style1491253551829" xfId="27288" xr:uid="{00000000-0005-0000-0000-000029690000}"/>
    <cellStyle name="style1491253552129" xfId="27289" xr:uid="{00000000-0005-0000-0000-00002A690000}"/>
    <cellStyle name="style1491253552267" xfId="27290" xr:uid="{00000000-0005-0000-0000-00002B690000}"/>
    <cellStyle name="style1491253592498" xfId="27291" xr:uid="{00000000-0005-0000-0000-00002C690000}"/>
    <cellStyle name="style1491253592614" xfId="27292" xr:uid="{00000000-0005-0000-0000-00002D690000}"/>
    <cellStyle name="style1491253592714" xfId="27293" xr:uid="{00000000-0005-0000-0000-00002E690000}"/>
    <cellStyle name="style1491253592830" xfId="27294" xr:uid="{00000000-0005-0000-0000-00002F690000}"/>
    <cellStyle name="style1491253592931" xfId="27295" xr:uid="{00000000-0005-0000-0000-000030690000}"/>
    <cellStyle name="style1491253593053" xfId="27296" xr:uid="{00000000-0005-0000-0000-000031690000}"/>
    <cellStyle name="style1491253593153" xfId="27297" xr:uid="{00000000-0005-0000-0000-000032690000}"/>
    <cellStyle name="style1491253593253" xfId="27298" xr:uid="{00000000-0005-0000-0000-000033690000}"/>
    <cellStyle name="style1491253593354" xfId="27299" xr:uid="{00000000-0005-0000-0000-000034690000}"/>
    <cellStyle name="style1491253593485" xfId="27300" xr:uid="{00000000-0005-0000-0000-000035690000}"/>
    <cellStyle name="style1491253593601" xfId="27301" xr:uid="{00000000-0005-0000-0000-000036690000}"/>
    <cellStyle name="style1491253593701" xfId="27302" xr:uid="{00000000-0005-0000-0000-000037690000}"/>
    <cellStyle name="style1491253593802" xfId="27303" xr:uid="{00000000-0005-0000-0000-000038690000}"/>
    <cellStyle name="style1491253593902" xfId="27304" xr:uid="{00000000-0005-0000-0000-000039690000}"/>
    <cellStyle name="style1491253594002" xfId="27305" xr:uid="{00000000-0005-0000-0000-00003A690000}"/>
    <cellStyle name="style1491253594118" xfId="27306" xr:uid="{00000000-0005-0000-0000-00003B690000}"/>
    <cellStyle name="style1491253594234" xfId="27307" xr:uid="{00000000-0005-0000-0000-00003C690000}"/>
    <cellStyle name="style1491253594334" xfId="27308" xr:uid="{00000000-0005-0000-0000-00003D690000}"/>
    <cellStyle name="style1491253594435" xfId="27309" xr:uid="{00000000-0005-0000-0000-00003E690000}"/>
    <cellStyle name="style1491253594553" xfId="27310" xr:uid="{00000000-0005-0000-0000-00003F690000}"/>
    <cellStyle name="style1491253594657" xfId="27311" xr:uid="{00000000-0005-0000-0000-000040690000}"/>
    <cellStyle name="style1491253594758" xfId="27312" xr:uid="{00000000-0005-0000-0000-000041690000}"/>
    <cellStyle name="style1491253594873" xfId="27313" xr:uid="{00000000-0005-0000-0000-000042690000}"/>
    <cellStyle name="style1491253594974" xfId="27314" xr:uid="{00000000-0005-0000-0000-000043690000}"/>
    <cellStyle name="style1491253595089" xfId="27315" xr:uid="{00000000-0005-0000-0000-000044690000}"/>
    <cellStyle name="style1491253595205" xfId="27316" xr:uid="{00000000-0005-0000-0000-000045690000}"/>
    <cellStyle name="style1491253595306" xfId="27317" xr:uid="{00000000-0005-0000-0000-000046690000}"/>
    <cellStyle name="style1491253595422" xfId="27318" xr:uid="{00000000-0005-0000-0000-000047690000}"/>
    <cellStyle name="style1491253595522" xfId="27319" xr:uid="{00000000-0005-0000-0000-000048690000}"/>
    <cellStyle name="style1491253595660" xfId="27320" xr:uid="{00000000-0005-0000-0000-000049690000}"/>
    <cellStyle name="style1491253595760" xfId="27321" xr:uid="{00000000-0005-0000-0000-00004A690000}"/>
    <cellStyle name="style1491253638103" xfId="27322" xr:uid="{00000000-0005-0000-0000-00004B690000}"/>
    <cellStyle name="style1491253638219" xfId="27323" xr:uid="{00000000-0005-0000-0000-00004C690000}"/>
    <cellStyle name="style1491253638335" xfId="27324" xr:uid="{00000000-0005-0000-0000-00004D690000}"/>
    <cellStyle name="style1491253638451" xfId="27325" xr:uid="{00000000-0005-0000-0000-00004E690000}"/>
    <cellStyle name="style1491253638567" xfId="27326" xr:uid="{00000000-0005-0000-0000-00004F690000}"/>
    <cellStyle name="style1491253638667" xfId="27327" xr:uid="{00000000-0005-0000-0000-000050690000}"/>
    <cellStyle name="style1491253638768" xfId="27328" xr:uid="{00000000-0005-0000-0000-000051690000}"/>
    <cellStyle name="style1491253638906" xfId="27329" xr:uid="{00000000-0005-0000-0000-000052690000}"/>
    <cellStyle name="style1491253639006" xfId="27330" xr:uid="{00000000-0005-0000-0000-000053690000}"/>
    <cellStyle name="style1491253639106" xfId="27331" xr:uid="{00000000-0005-0000-0000-000054690000}"/>
    <cellStyle name="style1491253639206" xfId="27332" xr:uid="{00000000-0005-0000-0000-000055690000}"/>
    <cellStyle name="style1491253639322" xfId="27333" xr:uid="{00000000-0005-0000-0000-000056690000}"/>
    <cellStyle name="style1491253639454" xfId="27334" xr:uid="{00000000-0005-0000-0000-000057690000}"/>
    <cellStyle name="style1491253639570" xfId="27335" xr:uid="{00000000-0005-0000-0000-000058690000}"/>
    <cellStyle name="style1491253639708" xfId="27336" xr:uid="{00000000-0005-0000-0000-000059690000}"/>
    <cellStyle name="style1491253639839" xfId="27337" xr:uid="{00000000-0005-0000-0000-00005A690000}"/>
    <cellStyle name="style1491253639971" xfId="27338" xr:uid="{00000000-0005-0000-0000-00005B690000}"/>
    <cellStyle name="style1491253640093" xfId="27339" xr:uid="{00000000-0005-0000-0000-00005C690000}"/>
    <cellStyle name="style1491253640209" xfId="27340" xr:uid="{00000000-0005-0000-0000-00005D690000}"/>
    <cellStyle name="style1491253640341" xfId="27341" xr:uid="{00000000-0005-0000-0000-00005E690000}"/>
    <cellStyle name="style1491253640456" xfId="27342" xr:uid="{00000000-0005-0000-0000-00005F690000}"/>
    <cellStyle name="style1491253640572" xfId="27343" xr:uid="{00000000-0005-0000-0000-000060690000}"/>
    <cellStyle name="style1491253640710" xfId="27344" xr:uid="{00000000-0005-0000-0000-000061690000}"/>
    <cellStyle name="style1491253640842" xfId="27345" xr:uid="{00000000-0005-0000-0000-000062690000}"/>
    <cellStyle name="style1491253640958" xfId="27346" xr:uid="{00000000-0005-0000-0000-000063690000}"/>
    <cellStyle name="style1491253641092" xfId="27347" xr:uid="{00000000-0005-0000-0000-000064690000}"/>
    <cellStyle name="style1491253641212" xfId="27348" xr:uid="{00000000-0005-0000-0000-000065690000}"/>
    <cellStyle name="style1491253641359" xfId="27349" xr:uid="{00000000-0005-0000-0000-000066690000}"/>
    <cellStyle name="style1491253641475" xfId="27350" xr:uid="{00000000-0005-0000-0000-000067690000}"/>
    <cellStyle name="style1491253641597" xfId="27351" xr:uid="{00000000-0005-0000-0000-000068690000}"/>
    <cellStyle name="style1491253641728" xfId="27352" xr:uid="{00000000-0005-0000-0000-000069690000}"/>
    <cellStyle name="style1491253682419" xfId="27353" xr:uid="{00000000-0005-0000-0000-00006A690000}"/>
    <cellStyle name="style1491253682566" xfId="27354" xr:uid="{00000000-0005-0000-0000-00006B690000}"/>
    <cellStyle name="style1491253682689" xfId="27355" xr:uid="{00000000-0005-0000-0000-00006C690000}"/>
    <cellStyle name="style1491253682804" xfId="27356" xr:uid="{00000000-0005-0000-0000-00006D690000}"/>
    <cellStyle name="style1491253682920" xfId="27357" xr:uid="{00000000-0005-0000-0000-00006E690000}"/>
    <cellStyle name="style1491253683036" xfId="27358" xr:uid="{00000000-0005-0000-0000-00006F690000}"/>
    <cellStyle name="style1491253683136" xfId="27359" xr:uid="{00000000-0005-0000-0000-000070690000}"/>
    <cellStyle name="style1491253683252" xfId="27360" xr:uid="{00000000-0005-0000-0000-000071690000}"/>
    <cellStyle name="style1491253683368" xfId="27361" xr:uid="{00000000-0005-0000-0000-000072690000}"/>
    <cellStyle name="style1491253683468" xfId="27362" xr:uid="{00000000-0005-0000-0000-000073690000}"/>
    <cellStyle name="style1491253683589" xfId="27363" xr:uid="{00000000-0005-0000-0000-000074690000}"/>
    <cellStyle name="style1491253683691" xfId="27364" xr:uid="{00000000-0005-0000-0000-000075690000}"/>
    <cellStyle name="style1491253683791" xfId="27365" xr:uid="{00000000-0005-0000-0000-000076690000}"/>
    <cellStyle name="style1491253683923" xfId="27366" xr:uid="{00000000-0005-0000-0000-000077690000}"/>
    <cellStyle name="style1491253684023" xfId="27367" xr:uid="{00000000-0005-0000-0000-000078690000}"/>
    <cellStyle name="style1491253684139" xfId="27368" xr:uid="{00000000-0005-0000-0000-000079690000}"/>
    <cellStyle name="style1491253684239" xfId="27369" xr:uid="{00000000-0005-0000-0000-00007A690000}"/>
    <cellStyle name="style1491253684371" xfId="27370" xr:uid="{00000000-0005-0000-0000-00007B690000}"/>
    <cellStyle name="style1491253684471" xfId="27371" xr:uid="{00000000-0005-0000-0000-00007C690000}"/>
    <cellStyle name="style1491253684589" xfId="27372" xr:uid="{00000000-0005-0000-0000-00007D690000}"/>
    <cellStyle name="style1491253684694" xfId="27373" xr:uid="{00000000-0005-0000-0000-00007E690000}"/>
    <cellStyle name="style1491253684794" xfId="27374" xr:uid="{00000000-0005-0000-0000-00007F690000}"/>
    <cellStyle name="style1491253684910" xfId="27375" xr:uid="{00000000-0005-0000-0000-000080690000}"/>
    <cellStyle name="style1491253685010" xfId="27376" xr:uid="{00000000-0005-0000-0000-000081690000}"/>
    <cellStyle name="style1491253685110" xfId="27377" xr:uid="{00000000-0005-0000-0000-000082690000}"/>
    <cellStyle name="style1491253685211" xfId="27378" xr:uid="{00000000-0005-0000-0000-000083690000}"/>
    <cellStyle name="style1491253685327" xfId="27379" xr:uid="{00000000-0005-0000-0000-000084690000}"/>
    <cellStyle name="style1491253685512" xfId="27380" xr:uid="{00000000-0005-0000-0000-000085690000}"/>
    <cellStyle name="style1491253685612" xfId="27381" xr:uid="{00000000-0005-0000-0000-000086690000}"/>
    <cellStyle name="style1491253685712" xfId="27382" xr:uid="{00000000-0005-0000-0000-000087690000}"/>
    <cellStyle name="style1491253685828" xfId="27383" xr:uid="{00000000-0005-0000-0000-000088690000}"/>
    <cellStyle name="style1491253685975" xfId="27384" xr:uid="{00000000-0005-0000-0000-000089690000}"/>
    <cellStyle name="style1491253686060" xfId="27385" xr:uid="{00000000-0005-0000-0000-00008A690000}"/>
    <cellStyle name="style1491253686144" xfId="27386" xr:uid="{00000000-0005-0000-0000-00008B690000}"/>
    <cellStyle name="style1491253686245" xfId="27387" xr:uid="{00000000-0005-0000-0000-00008C690000}"/>
    <cellStyle name="style1491253686329" xfId="27388" xr:uid="{00000000-0005-0000-0000-00008D690000}"/>
    <cellStyle name="style1491253686414" xfId="27389" xr:uid="{00000000-0005-0000-0000-00008E690000}"/>
    <cellStyle name="style1491253686514" xfId="27390" xr:uid="{00000000-0005-0000-0000-00008F690000}"/>
    <cellStyle name="style1491253686599" xfId="27391" xr:uid="{00000000-0005-0000-0000-000090690000}"/>
    <cellStyle name="style1491253686799" xfId="27392" xr:uid="{00000000-0005-0000-0000-000091690000}"/>
    <cellStyle name="style1491253686895" xfId="27393" xr:uid="{00000000-0005-0000-0000-000092690000}"/>
    <cellStyle name="style1491253686978" xfId="27394" xr:uid="{00000000-0005-0000-0000-000093690000}"/>
    <cellStyle name="style1491253687078" xfId="27395" xr:uid="{00000000-0005-0000-0000-000094690000}"/>
    <cellStyle name="style1491253726951" xfId="27396" xr:uid="{00000000-0005-0000-0000-000095690000}"/>
    <cellStyle name="style1491253727082" xfId="27397" xr:uid="{00000000-0005-0000-0000-000096690000}"/>
    <cellStyle name="style1491253727183" xfId="27398" xr:uid="{00000000-0005-0000-0000-000097690000}"/>
    <cellStyle name="style1491253727283" xfId="27399" xr:uid="{00000000-0005-0000-0000-000098690000}"/>
    <cellStyle name="style1491253727405" xfId="27400" xr:uid="{00000000-0005-0000-0000-000099690000}"/>
    <cellStyle name="style1491253727505" xfId="27401" xr:uid="{00000000-0005-0000-0000-00009A690000}"/>
    <cellStyle name="style1491253727606" xfId="27402" xr:uid="{00000000-0005-0000-0000-00009B690000}"/>
    <cellStyle name="style1491253727721" xfId="27403" xr:uid="{00000000-0005-0000-0000-00009C690000}"/>
    <cellStyle name="style1491253727822" xfId="27404" xr:uid="{00000000-0005-0000-0000-00009D690000}"/>
    <cellStyle name="style1491253727953" xfId="27405" xr:uid="{00000000-0005-0000-0000-00009E690000}"/>
    <cellStyle name="style1491253728053" xfId="27406" xr:uid="{00000000-0005-0000-0000-00009F690000}"/>
    <cellStyle name="style1491253728169" xfId="27407" xr:uid="{00000000-0005-0000-0000-0000A0690000}"/>
    <cellStyle name="style1491253728285" xfId="27408" xr:uid="{00000000-0005-0000-0000-0000A1690000}"/>
    <cellStyle name="style1491253728385" xfId="27409" xr:uid="{00000000-0005-0000-0000-0000A2690000}"/>
    <cellStyle name="style1491253728504" xfId="27410" xr:uid="{00000000-0005-0000-0000-0000A3690000}"/>
    <cellStyle name="style1491253728606" xfId="27411" xr:uid="{00000000-0005-0000-0000-0000A4690000}"/>
    <cellStyle name="style1491253728705" xfId="27412" xr:uid="{00000000-0005-0000-0000-0000A5690000}"/>
    <cellStyle name="style1491253728809" xfId="27413" xr:uid="{00000000-0005-0000-0000-0000A6690000}"/>
    <cellStyle name="style1491253728925" xfId="27414" xr:uid="{00000000-0005-0000-0000-0000A7690000}"/>
    <cellStyle name="style1491253729025" xfId="27415" xr:uid="{00000000-0005-0000-0000-0000A8690000}"/>
    <cellStyle name="style1491253729141" xfId="27416" xr:uid="{00000000-0005-0000-0000-0000A9690000}"/>
    <cellStyle name="style1491253729241" xfId="27417" xr:uid="{00000000-0005-0000-0000-0000AA690000}"/>
    <cellStyle name="style1491253729357" xfId="27418" xr:uid="{00000000-0005-0000-0000-0000AB690000}"/>
    <cellStyle name="style1491253729457" xfId="27419" xr:uid="{00000000-0005-0000-0000-0000AC690000}"/>
    <cellStyle name="style1491253729573" xfId="27420" xr:uid="{00000000-0005-0000-0000-0000AD690000}"/>
    <cellStyle name="style1491253729673" xfId="27421" xr:uid="{00000000-0005-0000-0000-0000AE690000}"/>
    <cellStyle name="style1491253729789" xfId="27422" xr:uid="{00000000-0005-0000-0000-0000AF690000}"/>
    <cellStyle name="style1491253729912" xfId="27423" xr:uid="{00000000-0005-0000-0000-0000B0690000}"/>
    <cellStyle name="style1491253730028" xfId="27424" xr:uid="{00000000-0005-0000-0000-0000B1690000}"/>
    <cellStyle name="style1491253730128" xfId="27425" xr:uid="{00000000-0005-0000-0000-0000B2690000}"/>
    <cellStyle name="style1491253730228" xfId="27426" xr:uid="{00000000-0005-0000-0000-0000B3690000}"/>
    <cellStyle name="style1491253769976" xfId="27427" xr:uid="{00000000-0005-0000-0000-0000B4690000}"/>
    <cellStyle name="style1491253770131" xfId="27428" xr:uid="{00000000-0005-0000-0000-0000B5690000}"/>
    <cellStyle name="style1491253770256" xfId="27429" xr:uid="{00000000-0005-0000-0000-0000B6690000}"/>
    <cellStyle name="style1491253770361" xfId="27430" xr:uid="{00000000-0005-0000-0000-0000B7690000}"/>
    <cellStyle name="style1491253770477" xfId="27431" xr:uid="{00000000-0005-0000-0000-0000B8690000}"/>
    <cellStyle name="style1491253770578" xfId="27432" xr:uid="{00000000-0005-0000-0000-0000B9690000}"/>
    <cellStyle name="style1491253770678" xfId="27433" xr:uid="{00000000-0005-0000-0000-0000BA690000}"/>
    <cellStyle name="style1491253770793" xfId="27434" xr:uid="{00000000-0005-0000-0000-0000BB690000}"/>
    <cellStyle name="style1491253770915" xfId="27435" xr:uid="{00000000-0005-0000-0000-0000BC690000}"/>
    <cellStyle name="style1491253771016" xfId="27436" xr:uid="{00000000-0005-0000-0000-0000BD690000}"/>
    <cellStyle name="style1491253771132" xfId="27437" xr:uid="{00000000-0005-0000-0000-0000BE690000}"/>
    <cellStyle name="style1491253771232" xfId="27438" xr:uid="{00000000-0005-0000-0000-0000BF690000}"/>
    <cellStyle name="style1491253771348" xfId="27439" xr:uid="{00000000-0005-0000-0000-0000C0690000}"/>
    <cellStyle name="style1491253771464" xfId="27440" xr:uid="{00000000-0005-0000-0000-0000C1690000}"/>
    <cellStyle name="style1491253771580" xfId="27441" xr:uid="{00000000-0005-0000-0000-0000C2690000}"/>
    <cellStyle name="style1491253771680" xfId="27442" xr:uid="{00000000-0005-0000-0000-0000C3690000}"/>
    <cellStyle name="style1491253771796" xfId="27443" xr:uid="{00000000-0005-0000-0000-0000C4690000}"/>
    <cellStyle name="style1491253771915" xfId="27444" xr:uid="{00000000-0005-0000-0000-0000C5690000}"/>
    <cellStyle name="style1491253772018" xfId="27445" xr:uid="{00000000-0005-0000-0000-0000C6690000}"/>
    <cellStyle name="style1491253772134" xfId="27446" xr:uid="{00000000-0005-0000-0000-0000C7690000}"/>
    <cellStyle name="style1491253772235" xfId="27447" xr:uid="{00000000-0005-0000-0000-0000C8690000}"/>
    <cellStyle name="style1491253772350" xfId="27448" xr:uid="{00000000-0005-0000-0000-0000C9690000}"/>
    <cellStyle name="style1491253772451" xfId="27449" xr:uid="{00000000-0005-0000-0000-0000CA690000}"/>
    <cellStyle name="style1491253772567" xfId="27450" xr:uid="{00000000-0005-0000-0000-0000CB690000}"/>
    <cellStyle name="style1491253772667" xfId="27451" xr:uid="{00000000-0005-0000-0000-0000CC690000}"/>
    <cellStyle name="style1491253772783" xfId="27452" xr:uid="{00000000-0005-0000-0000-0000CD690000}"/>
    <cellStyle name="style1491253772883" xfId="27453" xr:uid="{00000000-0005-0000-0000-0000CE690000}"/>
    <cellStyle name="style1491253773037" xfId="27454" xr:uid="{00000000-0005-0000-0000-0000CF690000}"/>
    <cellStyle name="style1491253773137" xfId="27455" xr:uid="{00000000-0005-0000-0000-0000D0690000}"/>
    <cellStyle name="style1491253773237" xfId="27456" xr:uid="{00000000-0005-0000-0000-0000D1690000}"/>
    <cellStyle name="style1491253773353" xfId="27457" xr:uid="{00000000-0005-0000-0000-0000D2690000}"/>
    <cellStyle name="style1491253773484" xfId="27458" xr:uid="{00000000-0005-0000-0000-0000D3690000}"/>
    <cellStyle name="style1491253773585" xfId="27459" xr:uid="{00000000-0005-0000-0000-0000D4690000}"/>
    <cellStyle name="style1491253773669" xfId="27460" xr:uid="{00000000-0005-0000-0000-0000D5690000}"/>
    <cellStyle name="style1491253773754" xfId="27461" xr:uid="{00000000-0005-0000-0000-0000D6690000}"/>
    <cellStyle name="style1491253773854" xfId="27462" xr:uid="{00000000-0005-0000-0000-0000D7690000}"/>
    <cellStyle name="style1491253773955" xfId="27463" xr:uid="{00000000-0005-0000-0000-0000D8690000}"/>
    <cellStyle name="style1491253774039" xfId="27464" xr:uid="{00000000-0005-0000-0000-0000D9690000}"/>
    <cellStyle name="style1491253774139" xfId="27465" xr:uid="{00000000-0005-0000-0000-0000DA690000}"/>
    <cellStyle name="style1491253774255" xfId="27466" xr:uid="{00000000-0005-0000-0000-0000DB690000}"/>
    <cellStyle name="style1491253774356" xfId="27467" xr:uid="{00000000-0005-0000-0000-0000DC690000}"/>
    <cellStyle name="style1491253774440" xfId="27468" xr:uid="{00000000-0005-0000-0000-0000DD690000}"/>
    <cellStyle name="style1491253774541" xfId="27469" xr:uid="{00000000-0005-0000-0000-0000DE690000}"/>
    <cellStyle name="style1491253814358" xfId="27470" xr:uid="{00000000-0005-0000-0000-0000DF690000}"/>
    <cellStyle name="style1491253814459" xfId="27471" xr:uid="{00000000-0005-0000-0000-0000E0690000}"/>
    <cellStyle name="style1491253814559" xfId="27472" xr:uid="{00000000-0005-0000-0000-0000E1690000}"/>
    <cellStyle name="style1491253814659" xfId="27473" xr:uid="{00000000-0005-0000-0000-0000E2690000}"/>
    <cellStyle name="style1491253814759" xfId="27474" xr:uid="{00000000-0005-0000-0000-0000E3690000}"/>
    <cellStyle name="style1491253814875" xfId="27475" xr:uid="{00000000-0005-0000-0000-0000E4690000}"/>
    <cellStyle name="style1491253814975" xfId="27476" xr:uid="{00000000-0005-0000-0000-0000E5690000}"/>
    <cellStyle name="style1491253815076" xfId="27477" xr:uid="{00000000-0005-0000-0000-0000E6690000}"/>
    <cellStyle name="style1491253815176" xfId="27478" xr:uid="{00000000-0005-0000-0000-0000E7690000}"/>
    <cellStyle name="style1491253815276" xfId="27479" xr:uid="{00000000-0005-0000-0000-0000E8690000}"/>
    <cellStyle name="style1491253815377" xfId="27480" xr:uid="{00000000-0005-0000-0000-0000E9690000}"/>
    <cellStyle name="style1491253815477" xfId="27481" xr:uid="{00000000-0005-0000-0000-0000EA690000}"/>
    <cellStyle name="style1491253815593" xfId="27482" xr:uid="{00000000-0005-0000-0000-0000EB690000}"/>
    <cellStyle name="style1491253815693" xfId="27483" xr:uid="{00000000-0005-0000-0000-0000EC690000}"/>
    <cellStyle name="style1491253815809" xfId="27484" xr:uid="{00000000-0005-0000-0000-0000ED690000}"/>
    <cellStyle name="style1491253815926" xfId="27485" xr:uid="{00000000-0005-0000-0000-0000EE690000}"/>
    <cellStyle name="style1491253816025" xfId="27486" xr:uid="{00000000-0005-0000-0000-0000EF690000}"/>
    <cellStyle name="style1491253816129" xfId="27487" xr:uid="{00000000-0005-0000-0000-0000F0690000}"/>
    <cellStyle name="style1491253816231" xfId="27488" xr:uid="{00000000-0005-0000-0000-0000F1690000}"/>
    <cellStyle name="style1491253816332" xfId="27489" xr:uid="{00000000-0005-0000-0000-0000F2690000}"/>
    <cellStyle name="style1491253816411" xfId="27490" xr:uid="{00000000-0005-0000-0000-0000F3690000}"/>
    <cellStyle name="style1491253816528" xfId="27491" xr:uid="{00000000-0005-0000-0000-0000F4690000}"/>
    <cellStyle name="style1491253816633" xfId="27492" xr:uid="{00000000-0005-0000-0000-0000F5690000}"/>
    <cellStyle name="style1491253816733" xfId="27493" xr:uid="{00000000-0005-0000-0000-0000F6690000}"/>
    <cellStyle name="style1491253816849" xfId="27494" xr:uid="{00000000-0005-0000-0000-0000F7690000}"/>
    <cellStyle name="style1491253816965" xfId="27495" xr:uid="{00000000-0005-0000-0000-0000F8690000}"/>
    <cellStyle name="style1491253817066" xfId="27496" xr:uid="{00000000-0005-0000-0000-0000F9690000}"/>
    <cellStyle name="style1491253817166" xfId="27497" xr:uid="{00000000-0005-0000-0000-0000FA690000}"/>
    <cellStyle name="style1491253817297" xfId="27498" xr:uid="{00000000-0005-0000-0000-0000FB690000}"/>
    <cellStyle name="style1491253817398" xfId="27499" xr:uid="{00000000-0005-0000-0000-0000FC690000}"/>
    <cellStyle name="style1491253817514" xfId="27500" xr:uid="{00000000-0005-0000-0000-0000FD690000}"/>
    <cellStyle name="style1491253817614" xfId="27501" xr:uid="{00000000-0005-0000-0000-0000FE690000}"/>
    <cellStyle name="style1491253817751" xfId="27502" xr:uid="{00000000-0005-0000-0000-0000FF690000}"/>
    <cellStyle name="style1491253817836" xfId="27503" xr:uid="{00000000-0005-0000-0000-0000006A0000}"/>
    <cellStyle name="style1491253817936" xfId="27504" xr:uid="{00000000-0005-0000-0000-0000016A0000}"/>
    <cellStyle name="style1491253818014" xfId="27505" xr:uid="{00000000-0005-0000-0000-0000026A0000}"/>
    <cellStyle name="style1491253818115" xfId="27506" xr:uid="{00000000-0005-0000-0000-0000036A0000}"/>
    <cellStyle name="style1491253818199" xfId="27507" xr:uid="{00000000-0005-0000-0000-0000046A0000}"/>
    <cellStyle name="style1491253818284" xfId="27508" xr:uid="{00000000-0005-0000-0000-0000056A0000}"/>
    <cellStyle name="style1491253818369" xfId="27509" xr:uid="{00000000-0005-0000-0000-0000066A0000}"/>
    <cellStyle name="style1491253818453" xfId="27510" xr:uid="{00000000-0005-0000-0000-0000076A0000}"/>
    <cellStyle name="style1491253818554" xfId="27511" xr:uid="{00000000-0005-0000-0000-0000086A0000}"/>
    <cellStyle name="style1491253818638" xfId="27512" xr:uid="{00000000-0005-0000-0000-0000096A0000}"/>
    <cellStyle name="style1491253818736" xfId="27513" xr:uid="{00000000-0005-0000-0000-00000A6A0000}"/>
    <cellStyle name="style1491253818817" xfId="27514" xr:uid="{00000000-0005-0000-0000-00000B6A0000}"/>
    <cellStyle name="style1491253858536" xfId="27515" xr:uid="{00000000-0005-0000-0000-00000C6A0000}"/>
    <cellStyle name="style1491253858652" xfId="27516" xr:uid="{00000000-0005-0000-0000-00000D6A0000}"/>
    <cellStyle name="style1491253858752" xfId="27517" xr:uid="{00000000-0005-0000-0000-00000E6A0000}"/>
    <cellStyle name="style1491253858853" xfId="27518" xr:uid="{00000000-0005-0000-0000-00000F6A0000}"/>
    <cellStyle name="style1491253858968" xfId="27519" xr:uid="{00000000-0005-0000-0000-0000106A0000}"/>
    <cellStyle name="style1491253859084" xfId="27520" xr:uid="{00000000-0005-0000-0000-0000116A0000}"/>
    <cellStyle name="style1491253859200" xfId="27521" xr:uid="{00000000-0005-0000-0000-0000126A0000}"/>
    <cellStyle name="style1491253859300" xfId="27522" xr:uid="{00000000-0005-0000-0000-0000136A0000}"/>
    <cellStyle name="style1491253859401" xfId="27523" xr:uid="{00000000-0005-0000-0000-0000146A0000}"/>
    <cellStyle name="style1491253859501" xfId="27524" xr:uid="{00000000-0005-0000-0000-0000156A0000}"/>
    <cellStyle name="style1491253859601" xfId="27525" xr:uid="{00000000-0005-0000-0000-0000166A0000}"/>
    <cellStyle name="style1491253859702" xfId="27526" xr:uid="{00000000-0005-0000-0000-0000176A0000}"/>
    <cellStyle name="style1491253859802" xfId="27527" xr:uid="{00000000-0005-0000-0000-0000186A0000}"/>
    <cellStyle name="style1491253859924" xfId="27528" xr:uid="{00000000-0005-0000-0000-0000196A0000}"/>
    <cellStyle name="style1491253860024" xfId="27529" xr:uid="{00000000-0005-0000-0000-00001A6A0000}"/>
    <cellStyle name="style1491253860125" xfId="27530" xr:uid="{00000000-0005-0000-0000-00001B6A0000}"/>
    <cellStyle name="style1491253860241" xfId="27531" xr:uid="{00000000-0005-0000-0000-00001C6A0000}"/>
    <cellStyle name="style1491253860356" xfId="27532" xr:uid="{00000000-0005-0000-0000-00001D6A0000}"/>
    <cellStyle name="style1491253860472" xfId="27533" xr:uid="{00000000-0005-0000-0000-00001E6A0000}"/>
    <cellStyle name="style1491253860604" xfId="27534" xr:uid="{00000000-0005-0000-0000-00001F6A0000}"/>
    <cellStyle name="style1491253907881" xfId="27535" xr:uid="{00000000-0005-0000-0000-0000206A0000}"/>
    <cellStyle name="style1491253908012" xfId="27536" xr:uid="{00000000-0005-0000-0000-0000216A0000}"/>
    <cellStyle name="style1491253908144" xfId="27537" xr:uid="{00000000-0005-0000-0000-0000226A0000}"/>
    <cellStyle name="style1491253908282" xfId="27538" xr:uid="{00000000-0005-0000-0000-0000236A0000}"/>
    <cellStyle name="style1491253908398" xfId="27539" xr:uid="{00000000-0005-0000-0000-0000246A0000}"/>
    <cellStyle name="style1491253908498" xfId="27540" xr:uid="{00000000-0005-0000-0000-0000256A0000}"/>
    <cellStyle name="style1491253908614" xfId="27541" xr:uid="{00000000-0005-0000-0000-0000266A0000}"/>
    <cellStyle name="style1491253908730" xfId="27542" xr:uid="{00000000-0005-0000-0000-0000276A0000}"/>
    <cellStyle name="style1491253908861" xfId="27543" xr:uid="{00000000-0005-0000-0000-0000286A0000}"/>
    <cellStyle name="style1491253908984" xfId="27544" xr:uid="{00000000-0005-0000-0000-0000296A0000}"/>
    <cellStyle name="style1491253909115" xfId="27545" xr:uid="{00000000-0005-0000-0000-00002A6A0000}"/>
    <cellStyle name="style1491253909231" xfId="27546" xr:uid="{00000000-0005-0000-0000-00002B6A0000}"/>
    <cellStyle name="style1491253909363" xfId="27547" xr:uid="{00000000-0005-0000-0000-00002C6A0000}"/>
    <cellStyle name="style1491253909485" xfId="27548" xr:uid="{00000000-0005-0000-0000-00002D6A0000}"/>
    <cellStyle name="style1491253909601" xfId="27549" xr:uid="{00000000-0005-0000-0000-00002E6A0000}"/>
    <cellStyle name="style1491253909732" xfId="27550" xr:uid="{00000000-0005-0000-0000-00002F6A0000}"/>
    <cellStyle name="style1491253909864" xfId="27551" xr:uid="{00000000-0005-0000-0000-0000306A0000}"/>
    <cellStyle name="style1491253910002" xfId="27552" xr:uid="{00000000-0005-0000-0000-0000316A0000}"/>
    <cellStyle name="style1491253910133" xfId="27553" xr:uid="{00000000-0005-0000-0000-0000326A0000}"/>
    <cellStyle name="style1491253910265" xfId="27554" xr:uid="{00000000-0005-0000-0000-0000336A0000}"/>
    <cellStyle name="style1491253910387" xfId="27555" xr:uid="{00000000-0005-0000-0000-0000346A0000}"/>
    <cellStyle name="style1491253910503" xfId="27556" xr:uid="{00000000-0005-0000-0000-0000356A0000}"/>
    <cellStyle name="style1491253910650" xfId="27557" xr:uid="{00000000-0005-0000-0000-0000366A0000}"/>
    <cellStyle name="style1491253910750" xfId="27558" xr:uid="{00000000-0005-0000-0000-0000376A0000}"/>
    <cellStyle name="style1491253910904" xfId="27559" xr:uid="{00000000-0005-0000-0000-0000386A0000}"/>
    <cellStyle name="style1491253911020" xfId="27560" xr:uid="{00000000-0005-0000-0000-0000396A0000}"/>
    <cellStyle name="style1491253911151" xfId="27561" xr:uid="{00000000-0005-0000-0000-00003A6A0000}"/>
    <cellStyle name="style1491253911289" xfId="27562" xr:uid="{00000000-0005-0000-0000-00003B6A0000}"/>
    <cellStyle name="style1491253911405" xfId="27563" xr:uid="{00000000-0005-0000-0000-00003C6A0000}"/>
    <cellStyle name="style1491253911537" xfId="27564" xr:uid="{00000000-0005-0000-0000-00003D6A0000}"/>
    <cellStyle name="style1491253911653" xfId="27565" xr:uid="{00000000-0005-0000-0000-00003E6A0000}"/>
    <cellStyle name="style1491253911791" xfId="27566" xr:uid="{00000000-0005-0000-0000-00003F6A0000}"/>
    <cellStyle name="style1491253911969" xfId="27567" xr:uid="{00000000-0005-0000-0000-0000406A0000}"/>
    <cellStyle name="style1491253912091" xfId="27568" xr:uid="{00000000-0005-0000-0000-0000416A0000}"/>
    <cellStyle name="style1491253912239" xfId="27569" xr:uid="{00000000-0005-0000-0000-0000426A0000}"/>
    <cellStyle name="style1491253912354" xfId="27570" xr:uid="{00000000-0005-0000-0000-0000436A0000}"/>
    <cellStyle name="style1491253959184" xfId="27571" xr:uid="{00000000-0005-0000-0000-0000446A0000}"/>
    <cellStyle name="style1491253959566" xfId="27572" xr:uid="{00000000-0005-0000-0000-0000456A0000}"/>
    <cellStyle name="style1491253959670" xfId="27573" xr:uid="{00000000-0005-0000-0000-0000466A0000}"/>
    <cellStyle name="style1491253959770" xfId="27574" xr:uid="{00000000-0005-0000-0000-0000476A0000}"/>
    <cellStyle name="style1491253959886" xfId="27575" xr:uid="{00000000-0005-0000-0000-0000486A0000}"/>
    <cellStyle name="style1491253959971" xfId="27576" xr:uid="{00000000-0005-0000-0000-0000496A0000}"/>
    <cellStyle name="style1491253960071" xfId="27577" xr:uid="{00000000-0005-0000-0000-00004A6A0000}"/>
    <cellStyle name="style1491253960187" xfId="27578" xr:uid="{00000000-0005-0000-0000-00004B6A0000}"/>
    <cellStyle name="style1491253960303" xfId="27579" xr:uid="{00000000-0005-0000-0000-00004C6A0000}"/>
    <cellStyle name="style1491253960419" xfId="27580" xr:uid="{00000000-0005-0000-0000-00004D6A0000}"/>
    <cellStyle name="style1491253960519" xfId="27581" xr:uid="{00000000-0005-0000-0000-00004E6A0000}"/>
    <cellStyle name="style1491253960619" xfId="27582" xr:uid="{00000000-0005-0000-0000-00004F6A0000}"/>
    <cellStyle name="style1491253960735" xfId="27583" xr:uid="{00000000-0005-0000-0000-0000506A0000}"/>
    <cellStyle name="style1491253960851" xfId="27584" xr:uid="{00000000-0005-0000-0000-0000516A0000}"/>
    <cellStyle name="style1491253960950" xfId="27585" xr:uid="{00000000-0005-0000-0000-0000526A0000}"/>
    <cellStyle name="style1491253961051" xfId="27586" xr:uid="{00000000-0005-0000-0000-0000536A0000}"/>
    <cellStyle name="style1491253961151" xfId="27587" xr:uid="{00000000-0005-0000-0000-0000546A0000}"/>
    <cellStyle name="style1491253961269" xfId="27588" xr:uid="{00000000-0005-0000-0000-0000556A0000}"/>
    <cellStyle name="style1491253961374" xfId="27589" xr:uid="{00000000-0005-0000-0000-0000566A0000}"/>
    <cellStyle name="style1491253961490" xfId="27590" xr:uid="{00000000-0005-0000-0000-0000576A0000}"/>
    <cellStyle name="style1491253961605" xfId="27591" xr:uid="{00000000-0005-0000-0000-0000586A0000}"/>
    <cellStyle name="style1491253961706" xfId="27592" xr:uid="{00000000-0005-0000-0000-0000596A0000}"/>
    <cellStyle name="style1491253961822" xfId="27593" xr:uid="{00000000-0005-0000-0000-00005A6A0000}"/>
    <cellStyle name="style1491253961906" xfId="27594" xr:uid="{00000000-0005-0000-0000-00005B6A0000}"/>
    <cellStyle name="style1491253962022" xfId="27595" xr:uid="{00000000-0005-0000-0000-00005C6A0000}"/>
    <cellStyle name="style1491253962138" xfId="27596" xr:uid="{00000000-0005-0000-0000-00005D6A0000}"/>
    <cellStyle name="style1491253962254" xfId="27597" xr:uid="{00000000-0005-0000-0000-00005E6A0000}"/>
    <cellStyle name="style1491253962376" xfId="27598" xr:uid="{00000000-0005-0000-0000-00005F6A0000}"/>
    <cellStyle name="style1491253962477" xfId="27599" xr:uid="{00000000-0005-0000-0000-0000606A0000}"/>
    <cellStyle name="style1491253962592" xfId="27600" xr:uid="{00000000-0005-0000-0000-0000616A0000}"/>
    <cellStyle name="style1491253962708" xfId="27601" xr:uid="{00000000-0005-0000-0000-0000626A0000}"/>
    <cellStyle name="style1491253962809" xfId="27602" xr:uid="{00000000-0005-0000-0000-0000636A0000}"/>
    <cellStyle name="style1491253962924" xfId="27603" xr:uid="{00000000-0005-0000-0000-0000646A0000}"/>
    <cellStyle name="style1491253963025" xfId="27604" xr:uid="{00000000-0005-0000-0000-0000656A0000}"/>
    <cellStyle name="style1491253963125" xfId="27605" xr:uid="{00000000-0005-0000-0000-0000666A0000}"/>
    <cellStyle name="style1491253963225" xfId="27606" xr:uid="{00000000-0005-0000-0000-0000676A0000}"/>
    <cellStyle name="style1491254098728" xfId="27607" xr:uid="{00000000-0005-0000-0000-0000686A0000}"/>
    <cellStyle name="style1491254098882" xfId="27608" xr:uid="{00000000-0005-0000-0000-0000696A0000}"/>
    <cellStyle name="style1491254099013" xfId="27609" xr:uid="{00000000-0005-0000-0000-00006A6A0000}"/>
    <cellStyle name="style1491254099129" xfId="27610" xr:uid="{00000000-0005-0000-0000-00006B6A0000}"/>
    <cellStyle name="style1491254099245" xfId="27611" xr:uid="{00000000-0005-0000-0000-00006C6A0000}"/>
    <cellStyle name="style1491254099345" xfId="27612" xr:uid="{00000000-0005-0000-0000-00006D6A0000}"/>
    <cellStyle name="style1491254099461" xfId="27613" xr:uid="{00000000-0005-0000-0000-00006E6A0000}"/>
    <cellStyle name="style1491254099561" xfId="27614" xr:uid="{00000000-0005-0000-0000-00006F6A0000}"/>
    <cellStyle name="style1491254099646" xfId="27615" xr:uid="{00000000-0005-0000-0000-0000706A0000}"/>
    <cellStyle name="style1491254099762" xfId="27616" xr:uid="{00000000-0005-0000-0000-0000716A0000}"/>
    <cellStyle name="style1491254099900" xfId="27617" xr:uid="{00000000-0005-0000-0000-0000726A0000}"/>
    <cellStyle name="style1491254100016" xfId="27618" xr:uid="{00000000-0005-0000-0000-0000736A0000}"/>
    <cellStyle name="style1491254100101" xfId="27619" xr:uid="{00000000-0005-0000-0000-0000746A0000}"/>
    <cellStyle name="style1491254100216" xfId="27620" xr:uid="{00000000-0005-0000-0000-0000756A0000}"/>
    <cellStyle name="style1491254100301" xfId="27621" xr:uid="{00000000-0005-0000-0000-0000766A0000}"/>
    <cellStyle name="style1491254100417" xfId="27622" xr:uid="{00000000-0005-0000-0000-0000776A0000}"/>
    <cellStyle name="style1491254100533" xfId="27623" xr:uid="{00000000-0005-0000-0000-0000786A0000}"/>
    <cellStyle name="style1491254100649" xfId="27624" xr:uid="{00000000-0005-0000-0000-0000796A0000}"/>
    <cellStyle name="style1491254100749" xfId="27625" xr:uid="{00000000-0005-0000-0000-00007A6A0000}"/>
    <cellStyle name="style1491254100865" xfId="27626" xr:uid="{00000000-0005-0000-0000-00007B6A0000}"/>
    <cellStyle name="style1491254100965" xfId="27627" xr:uid="{00000000-0005-0000-0000-00007C6A0000}"/>
    <cellStyle name="style1491254101084" xfId="27628" xr:uid="{00000000-0005-0000-0000-00007D6A0000}"/>
    <cellStyle name="style1491254101188" xfId="27629" xr:uid="{00000000-0005-0000-0000-00007E6A0000}"/>
    <cellStyle name="style1491254101288" xfId="27630" xr:uid="{00000000-0005-0000-0000-00007F6A0000}"/>
    <cellStyle name="style1491254101388" xfId="27631" xr:uid="{00000000-0005-0000-0000-0000806A0000}"/>
    <cellStyle name="style1491254101504" xfId="27632" xr:uid="{00000000-0005-0000-0000-0000816A0000}"/>
    <cellStyle name="style1491254101604" xfId="27633" xr:uid="{00000000-0005-0000-0000-0000826A0000}"/>
    <cellStyle name="style1491254101689" xfId="27634" xr:uid="{00000000-0005-0000-0000-0000836A0000}"/>
    <cellStyle name="style1491254101789" xfId="27635" xr:uid="{00000000-0005-0000-0000-0000846A0000}"/>
    <cellStyle name="style1491254101905" xfId="27636" xr:uid="{00000000-0005-0000-0000-0000856A0000}"/>
    <cellStyle name="style1491254102068" xfId="27637" xr:uid="{00000000-0005-0000-0000-0000866A0000}"/>
    <cellStyle name="style1491254102152" xfId="27638" xr:uid="{00000000-0005-0000-0000-0000876A0000}"/>
    <cellStyle name="style1491254186386" xfId="27639" xr:uid="{00000000-0005-0000-0000-0000886A0000}"/>
    <cellStyle name="style1491254186570" xfId="27640" xr:uid="{00000000-0005-0000-0000-0000896A0000}"/>
    <cellStyle name="style1491254186702" xfId="27641" xr:uid="{00000000-0005-0000-0000-00008A6A0000}"/>
    <cellStyle name="style1491254186855" xfId="27642" xr:uid="{00000000-0005-0000-0000-00008B6A0000}"/>
    <cellStyle name="style1491254186987" xfId="27643" xr:uid="{00000000-0005-0000-0000-00008C6A0000}"/>
    <cellStyle name="style1491254187118" xfId="27644" xr:uid="{00000000-0005-0000-0000-00008D6A0000}"/>
    <cellStyle name="style1491254187240" xfId="27645" xr:uid="{00000000-0005-0000-0000-00008E6A0000}"/>
    <cellStyle name="style1491254187356" xfId="27646" xr:uid="{00000000-0005-0000-0000-00008F6A0000}"/>
    <cellStyle name="style1491254187457" xfId="27647" xr:uid="{00000000-0005-0000-0000-0000906A0000}"/>
    <cellStyle name="style1491254187572" xfId="27648" xr:uid="{00000000-0005-0000-0000-0000916A0000}"/>
    <cellStyle name="style1491254187773" xfId="27649" xr:uid="{00000000-0005-0000-0000-0000926A0000}"/>
    <cellStyle name="style1491254187873" xfId="27650" xr:uid="{00000000-0005-0000-0000-0000936A0000}"/>
    <cellStyle name="style1491254187958" xfId="27651" xr:uid="{00000000-0005-0000-0000-0000946A0000}"/>
    <cellStyle name="style1491254188105" xfId="27652" xr:uid="{00000000-0005-0000-0000-0000956A0000}"/>
    <cellStyle name="style1491254188241" xfId="27653" xr:uid="{00000000-0005-0000-0000-0000966A0000}"/>
    <cellStyle name="style1491254188338" xfId="27654" xr:uid="{00000000-0005-0000-0000-0000976A0000}"/>
    <cellStyle name="style1491254188522" xfId="27655" xr:uid="{00000000-0005-0000-0000-0000986A0000}"/>
    <cellStyle name="style1491254188675" xfId="27656" xr:uid="{00000000-0005-0000-0000-0000996A0000}"/>
    <cellStyle name="style1491254188776" xfId="27657" xr:uid="{00000000-0005-0000-0000-00009A6A0000}"/>
    <cellStyle name="style1491254188876" xfId="27658" xr:uid="{00000000-0005-0000-0000-00009B6A0000}"/>
    <cellStyle name="style1491254188976" xfId="27659" xr:uid="{00000000-0005-0000-0000-00009C6A0000}"/>
    <cellStyle name="style1491254189108" xfId="27660" xr:uid="{00000000-0005-0000-0000-00009D6A0000}"/>
    <cellStyle name="style1491254189246" xfId="27661" xr:uid="{00000000-0005-0000-0000-00009E6A0000}"/>
    <cellStyle name="style1491254189364" xfId="27662" xr:uid="{00000000-0005-0000-0000-00009F6A0000}"/>
    <cellStyle name="style1491254189461" xfId="27663" xr:uid="{00000000-0005-0000-0000-0000A06A0000}"/>
    <cellStyle name="style1491254189577" xfId="27664" xr:uid="{00000000-0005-0000-0000-0000A16A0000}"/>
    <cellStyle name="style1491254189693" xfId="27665" xr:uid="{00000000-0005-0000-0000-0000A26A0000}"/>
    <cellStyle name="style1491254189778" xfId="27666" xr:uid="{00000000-0005-0000-0000-0000A36A0000}"/>
    <cellStyle name="style1491254189878" xfId="27667" xr:uid="{00000000-0005-0000-0000-0000A46A0000}"/>
    <cellStyle name="style1491254189978" xfId="27668" xr:uid="{00000000-0005-0000-0000-0000A56A0000}"/>
    <cellStyle name="style1491254190325" xfId="27669" xr:uid="{00000000-0005-0000-0000-0000A66A0000}"/>
    <cellStyle name="style1491254190410" xfId="27670" xr:uid="{00000000-0005-0000-0000-0000A76A0000}"/>
    <cellStyle name="style1491254272003" xfId="27671" xr:uid="{00000000-0005-0000-0000-0000A86A0000}"/>
    <cellStyle name="style1491254272118" xfId="27672" xr:uid="{00000000-0005-0000-0000-0000A96A0000}"/>
    <cellStyle name="style1491254272219" xfId="27673" xr:uid="{00000000-0005-0000-0000-0000AA6A0000}"/>
    <cellStyle name="style1491254272319" xfId="27674" xr:uid="{00000000-0005-0000-0000-0000AB6A0000}"/>
    <cellStyle name="style1491254272404" xfId="27675" xr:uid="{00000000-0005-0000-0000-0000AC6A0000}"/>
    <cellStyle name="style1491254272520" xfId="27676" xr:uid="{00000000-0005-0000-0000-0000AD6A0000}"/>
    <cellStyle name="style1491254272606" xfId="27677" xr:uid="{00000000-0005-0000-0000-0000AE6A0000}"/>
    <cellStyle name="style1491254272705" xfId="27678" xr:uid="{00000000-0005-0000-0000-0000AF6A0000}"/>
    <cellStyle name="style1491254272805" xfId="27679" xr:uid="{00000000-0005-0000-0000-0000B06A0000}"/>
    <cellStyle name="style1491254272905" xfId="27680" xr:uid="{00000000-0005-0000-0000-0000B16A0000}"/>
    <cellStyle name="style1491254273106" xfId="27681" xr:uid="{00000000-0005-0000-0000-0000B26A0000}"/>
    <cellStyle name="style1491254273206" xfId="27682" xr:uid="{00000000-0005-0000-0000-0000B36A0000}"/>
    <cellStyle name="style1491254273284" xfId="27683" xr:uid="{00000000-0005-0000-0000-0000B46A0000}"/>
    <cellStyle name="style1491254273422" xfId="27684" xr:uid="{00000000-0005-0000-0000-0000B56A0000}"/>
    <cellStyle name="style1491254273538" xfId="27685" xr:uid="{00000000-0005-0000-0000-0000B66A0000}"/>
    <cellStyle name="style1491254273638" xfId="27686" xr:uid="{00000000-0005-0000-0000-0000B76A0000}"/>
    <cellStyle name="style1491254273903" xfId="27687" xr:uid="{00000000-0005-0000-0000-0000B86A0000}"/>
    <cellStyle name="style1491254274008" xfId="27688" xr:uid="{00000000-0005-0000-0000-0000B96A0000}"/>
    <cellStyle name="style1491254274106" xfId="27689" xr:uid="{00000000-0005-0000-0000-0000BA6A0000}"/>
    <cellStyle name="style1491254274209" xfId="27690" xr:uid="{00000000-0005-0000-0000-0000BB6A0000}"/>
    <cellStyle name="style1491254274308" xfId="27691" xr:uid="{00000000-0005-0000-0000-0000BC6A0000}"/>
    <cellStyle name="style1491254274405" xfId="27692" xr:uid="{00000000-0005-0000-0000-0000BD6A0000}"/>
    <cellStyle name="style1491254274505" xfId="27693" xr:uid="{00000000-0005-0000-0000-0000BE6A0000}"/>
    <cellStyle name="style1491254274605" xfId="27694" xr:uid="{00000000-0005-0000-0000-0000BF6A0000}"/>
    <cellStyle name="style1491254274688" xfId="27695" xr:uid="{00000000-0005-0000-0000-0000C06A0000}"/>
    <cellStyle name="style1491254274788" xfId="27696" xr:uid="{00000000-0005-0000-0000-0000C16A0000}"/>
    <cellStyle name="style1491254274873" xfId="27697" xr:uid="{00000000-0005-0000-0000-0000C26A0000}"/>
    <cellStyle name="style1491254274973" xfId="27698" xr:uid="{00000000-0005-0000-0000-0000C36A0000}"/>
    <cellStyle name="style1491254275073" xfId="27699" xr:uid="{00000000-0005-0000-0000-0000C46A0000}"/>
    <cellStyle name="style1491254275389" xfId="27700" xr:uid="{00000000-0005-0000-0000-0000C56A0000}"/>
    <cellStyle name="style1491254275474" xfId="27701" xr:uid="{00000000-0005-0000-0000-0000C66A0000}"/>
    <cellStyle name="style1491254351966" xfId="27702" xr:uid="{00000000-0005-0000-0000-0000C76A0000}"/>
    <cellStyle name="style1491254352067" xfId="27703" xr:uid="{00000000-0005-0000-0000-0000C86A0000}"/>
    <cellStyle name="style1491254352167" xfId="27704" xr:uid="{00000000-0005-0000-0000-0000C96A0000}"/>
    <cellStyle name="style1491254352267" xfId="27705" xr:uid="{00000000-0005-0000-0000-0000CA6A0000}"/>
    <cellStyle name="style1491254352368" xfId="27706" xr:uid="{00000000-0005-0000-0000-0000CB6A0000}"/>
    <cellStyle name="style1491254352468" xfId="27707" xr:uid="{00000000-0005-0000-0000-0000CC6A0000}"/>
    <cellStyle name="style1491254352568" xfId="27708" xr:uid="{00000000-0005-0000-0000-0000CD6A0000}"/>
    <cellStyle name="style1491254352668" xfId="27709" xr:uid="{00000000-0005-0000-0000-0000CE6A0000}"/>
    <cellStyle name="style1491254352769" xfId="27710" xr:uid="{00000000-0005-0000-0000-0000CF6A0000}"/>
    <cellStyle name="style1491254352869" xfId="27711" xr:uid="{00000000-0005-0000-0000-0000D06A0000}"/>
    <cellStyle name="style1491254352969" xfId="27712" xr:uid="{00000000-0005-0000-0000-0000D16A0000}"/>
    <cellStyle name="style1491254353069" xfId="27713" xr:uid="{00000000-0005-0000-0000-0000D26A0000}"/>
    <cellStyle name="style1491254353217" xfId="27714" xr:uid="{00000000-0005-0000-0000-0000D36A0000}"/>
    <cellStyle name="style1491254353301" xfId="27715" xr:uid="{00000000-0005-0000-0000-0000D46A0000}"/>
    <cellStyle name="style1491254353417" xfId="27716" xr:uid="{00000000-0005-0000-0000-0000D56A0000}"/>
    <cellStyle name="style1491254353517" xfId="27717" xr:uid="{00000000-0005-0000-0000-0000D66A0000}"/>
    <cellStyle name="style1491254353618" xfId="27718" xr:uid="{00000000-0005-0000-0000-0000D76A0000}"/>
    <cellStyle name="style1491254353718" xfId="27719" xr:uid="{00000000-0005-0000-0000-0000D86A0000}"/>
    <cellStyle name="style1491254353818" xfId="27720" xr:uid="{00000000-0005-0000-0000-0000D96A0000}"/>
    <cellStyle name="style1491254353918" xfId="27721" xr:uid="{00000000-0005-0000-0000-0000DA6A0000}"/>
    <cellStyle name="style1491254354019" xfId="27722" xr:uid="{00000000-0005-0000-0000-0000DB6A0000}"/>
    <cellStyle name="style1491254354119" xfId="27723" xr:uid="{00000000-0005-0000-0000-0000DC6A0000}"/>
    <cellStyle name="style1491254354241" xfId="27724" xr:uid="{00000000-0005-0000-0000-0000DD6A0000}"/>
    <cellStyle name="style1491254354341" xfId="27725" xr:uid="{00000000-0005-0000-0000-0000DE6A0000}"/>
    <cellStyle name="style1491254354442" xfId="27726" xr:uid="{00000000-0005-0000-0000-0000DF6A0000}"/>
    <cellStyle name="style1491254354540" xfId="27727" xr:uid="{00000000-0005-0000-0000-0000E06A0000}"/>
    <cellStyle name="style1491254354642" xfId="27728" xr:uid="{00000000-0005-0000-0000-0000E16A0000}"/>
    <cellStyle name="style1491254354840" xfId="27729" xr:uid="{00000000-0005-0000-0000-0000E26A0000}"/>
    <cellStyle name="style1491254354938" xfId="27730" xr:uid="{00000000-0005-0000-0000-0000E36A0000}"/>
    <cellStyle name="style1491254355021" xfId="27731" xr:uid="{00000000-0005-0000-0000-0000E46A0000}"/>
    <cellStyle name="style1491254355143" xfId="27732" xr:uid="{00000000-0005-0000-0000-0000E56A0000}"/>
    <cellStyle name="style1491254429751" xfId="27733" xr:uid="{00000000-0005-0000-0000-0000E66A0000}"/>
    <cellStyle name="style1491254429904" xfId="27734" xr:uid="{00000000-0005-0000-0000-0000E76A0000}"/>
    <cellStyle name="style1491254430036" xfId="27735" xr:uid="{00000000-0005-0000-0000-0000E86A0000}"/>
    <cellStyle name="style1491254430152" xfId="27736" xr:uid="{00000000-0005-0000-0000-0000E96A0000}"/>
    <cellStyle name="style1491254430274" xfId="27737" xr:uid="{00000000-0005-0000-0000-0000EA6A0000}"/>
    <cellStyle name="style1491254430425" xfId="27738" xr:uid="{00000000-0005-0000-0000-0000EB6A0000}"/>
    <cellStyle name="style1491254430554" xfId="27739" xr:uid="{00000000-0005-0000-0000-0000EC6A0000}"/>
    <cellStyle name="style1491254430654" xfId="27740" xr:uid="{00000000-0005-0000-0000-0000ED6A0000}"/>
    <cellStyle name="style1491254430785" xfId="27741" xr:uid="{00000000-0005-0000-0000-0000EE6A0000}"/>
    <cellStyle name="style1491254430904" xfId="27742" xr:uid="{00000000-0005-0000-0000-0000EF6A0000}"/>
    <cellStyle name="style1491254431032" xfId="27743" xr:uid="{00000000-0005-0000-0000-0000F06A0000}"/>
    <cellStyle name="style1491254431147" xfId="27744" xr:uid="{00000000-0005-0000-0000-0000F16A0000}"/>
    <cellStyle name="style1491254431285" xfId="27745" xr:uid="{00000000-0005-0000-0000-0000F26A0000}"/>
    <cellStyle name="style1491254431386" xfId="27746" xr:uid="{00000000-0005-0000-0000-0000F36A0000}"/>
    <cellStyle name="style1491254431486" xfId="27747" xr:uid="{00000000-0005-0000-0000-0000F46A0000}"/>
    <cellStyle name="style1491254431602" xfId="27748" xr:uid="{00000000-0005-0000-0000-0000F56A0000}"/>
    <cellStyle name="style1491254431702" xfId="27749" xr:uid="{00000000-0005-0000-0000-0000F66A0000}"/>
    <cellStyle name="style1491254431865" xfId="27750" xr:uid="{00000000-0005-0000-0000-0000F76A0000}"/>
    <cellStyle name="style1491254431987" xfId="27751" xr:uid="{00000000-0005-0000-0000-0000F86A0000}"/>
    <cellStyle name="style1491254432119" xfId="27752" xr:uid="{00000000-0005-0000-0000-0000F96A0000}"/>
    <cellStyle name="style1491254432235" xfId="27753" xr:uid="{00000000-0005-0000-0000-0000FA6A0000}"/>
    <cellStyle name="style1491254432335" xfId="27754" xr:uid="{00000000-0005-0000-0000-0000FB6A0000}"/>
    <cellStyle name="style1491254432451" xfId="27755" xr:uid="{00000000-0005-0000-0000-0000FC6A0000}"/>
    <cellStyle name="style1491254432551" xfId="27756" xr:uid="{00000000-0005-0000-0000-0000FD6A0000}"/>
    <cellStyle name="style1491254432667" xfId="27757" xr:uid="{00000000-0005-0000-0000-0000FE6A0000}"/>
    <cellStyle name="style1491254432789" xfId="27758" xr:uid="{00000000-0005-0000-0000-0000FF6A0000}"/>
    <cellStyle name="style1491254432936" xfId="27759" xr:uid="{00000000-0005-0000-0000-0000006B0000}"/>
    <cellStyle name="style1491254433469" xfId="27760" xr:uid="{00000000-0005-0000-0000-0000016B0000}"/>
    <cellStyle name="style1491254433591" xfId="27761" xr:uid="{00000000-0005-0000-0000-0000026B0000}"/>
    <cellStyle name="style1491254433723" xfId="27762" xr:uid="{00000000-0005-0000-0000-0000036B0000}"/>
    <cellStyle name="style1491254433854" xfId="27763" xr:uid="{00000000-0005-0000-0000-0000046B0000}"/>
    <cellStyle name="style1491254434093" xfId="27764" xr:uid="{00000000-0005-0000-0000-0000056B0000}"/>
    <cellStyle name="style1491254434187" xfId="27765" xr:uid="{00000000-0005-0000-0000-0000066B0000}"/>
    <cellStyle name="style1491254434255" xfId="27766" xr:uid="{00000000-0005-0000-0000-0000076B0000}"/>
    <cellStyle name="style1491254434356" xfId="27767" xr:uid="{00000000-0005-0000-0000-0000086B0000}"/>
    <cellStyle name="style1491254434440" xfId="27768" xr:uid="{00000000-0005-0000-0000-0000096B0000}"/>
    <cellStyle name="style1491254434540" xfId="27769" xr:uid="{00000000-0005-0000-0000-00000A6B0000}"/>
    <cellStyle name="style1491254434640" xfId="27770" xr:uid="{00000000-0005-0000-0000-00000B6B0000}"/>
    <cellStyle name="style1491254434741" xfId="27771" xr:uid="{00000000-0005-0000-0000-00000C6B0000}"/>
    <cellStyle name="style1491254435257" xfId="27772" xr:uid="{00000000-0005-0000-0000-00000D6B0000}"/>
    <cellStyle name="style1491254435342" xfId="27773" xr:uid="{00000000-0005-0000-0000-00000E6B0000}"/>
    <cellStyle name="style1491254435427" xfId="27774" xr:uid="{00000000-0005-0000-0000-00000F6B0000}"/>
    <cellStyle name="style1491254435527" xfId="27775" xr:uid="{00000000-0005-0000-0000-0000106B0000}"/>
    <cellStyle name="style1491256497382" xfId="27776" xr:uid="{00000000-0005-0000-0000-0000116B0000}"/>
    <cellStyle name="style1491256497514" xfId="27777" xr:uid="{00000000-0005-0000-0000-0000126B0000}"/>
    <cellStyle name="style1491256497630" xfId="27778" xr:uid="{00000000-0005-0000-0000-0000136B0000}"/>
    <cellStyle name="style1491256497730" xfId="27779" xr:uid="{00000000-0005-0000-0000-0000146B0000}"/>
    <cellStyle name="style1491256497845" xfId="27780" xr:uid="{00000000-0005-0000-0000-0000156B0000}"/>
    <cellStyle name="style1491256497946" xfId="27781" xr:uid="{00000000-0005-0000-0000-0000166B0000}"/>
    <cellStyle name="style1491256498046" xfId="27782" xr:uid="{00000000-0005-0000-0000-0000176B0000}"/>
    <cellStyle name="style1491256498162" xfId="27783" xr:uid="{00000000-0005-0000-0000-0000186B0000}"/>
    <cellStyle name="style1491256498300" xfId="27784" xr:uid="{00000000-0005-0000-0000-0000196B0000}"/>
    <cellStyle name="style1491256498431" xfId="27785" xr:uid="{00000000-0005-0000-0000-00001A6B0000}"/>
    <cellStyle name="style1491256498547" xfId="27786" xr:uid="{00000000-0005-0000-0000-00001B6B0000}"/>
    <cellStyle name="style1491256498663" xfId="27787" xr:uid="{00000000-0005-0000-0000-00001C6B0000}"/>
    <cellStyle name="style1491256498801" xfId="27788" xr:uid="{00000000-0005-0000-0000-00001D6B0000}"/>
    <cellStyle name="style1491256498948" xfId="27789" xr:uid="{00000000-0005-0000-0000-00001E6B0000}"/>
    <cellStyle name="style1491256499064" xfId="27790" xr:uid="{00000000-0005-0000-0000-00001F6B0000}"/>
    <cellStyle name="style1491256499186" xfId="27791" xr:uid="{00000000-0005-0000-0000-0000206B0000}"/>
    <cellStyle name="style1491256499302" xfId="27792" xr:uid="{00000000-0005-0000-0000-0000216B0000}"/>
    <cellStyle name="style1491256499433" xfId="27793" xr:uid="{00000000-0005-0000-0000-0000226B0000}"/>
    <cellStyle name="style1491256499565" xfId="27794" xr:uid="{00000000-0005-0000-0000-0000236B0000}"/>
    <cellStyle name="style1491256499665" xfId="27795" xr:uid="{00000000-0005-0000-0000-0000246B0000}"/>
    <cellStyle name="style1491256499783" xfId="27796" xr:uid="{00000000-0005-0000-0000-0000256B0000}"/>
    <cellStyle name="style1491256499866" xfId="27797" xr:uid="{00000000-0005-0000-0000-0000266B0000}"/>
    <cellStyle name="style1491256499966" xfId="27798" xr:uid="{00000000-0005-0000-0000-0000276B0000}"/>
    <cellStyle name="style1491256500066" xfId="27799" xr:uid="{00000000-0005-0000-0000-0000286B0000}"/>
    <cellStyle name="style1491256500166" xfId="27800" xr:uid="{00000000-0005-0000-0000-0000296B0000}"/>
    <cellStyle name="style1491256500289" xfId="27801" xr:uid="{00000000-0005-0000-0000-00002A6B0000}"/>
    <cellStyle name="style1491256500399" xfId="27802" xr:uid="{00000000-0005-0000-0000-00002B6B0000}"/>
    <cellStyle name="style1491256500520" xfId="27803" xr:uid="{00000000-0005-0000-0000-00002C6B0000}"/>
    <cellStyle name="style1491256500605" xfId="27804" xr:uid="{00000000-0005-0000-0000-00002D6B0000}"/>
    <cellStyle name="style1491256500705" xfId="27805" xr:uid="{00000000-0005-0000-0000-00002E6B0000}"/>
    <cellStyle name="style1491256500806" xfId="27806" xr:uid="{00000000-0005-0000-0000-00002F6B0000}"/>
    <cellStyle name="style1491256578435" xfId="27807" xr:uid="{00000000-0005-0000-0000-0000306B0000}"/>
    <cellStyle name="style1491256578559" xfId="27808" xr:uid="{00000000-0005-0000-0000-0000316B0000}"/>
    <cellStyle name="style1491256578662" xfId="27809" xr:uid="{00000000-0005-0000-0000-0000326B0000}"/>
    <cellStyle name="style1491256578766" xfId="27810" xr:uid="{00000000-0005-0000-0000-0000336B0000}"/>
    <cellStyle name="style1491256578871" xfId="27811" xr:uid="{00000000-0005-0000-0000-0000346B0000}"/>
    <cellStyle name="style1491256579003" xfId="27812" xr:uid="{00000000-0005-0000-0000-0000356B0000}"/>
    <cellStyle name="style1491256579132" xfId="27813" xr:uid="{00000000-0005-0000-0000-0000366B0000}"/>
    <cellStyle name="style1491256579270" xfId="27814" xr:uid="{00000000-0005-0000-0000-0000376B0000}"/>
    <cellStyle name="style1491256579413" xfId="27815" xr:uid="{00000000-0005-0000-0000-0000386B0000}"/>
    <cellStyle name="style1491256579554" xfId="27816" xr:uid="{00000000-0005-0000-0000-0000396B0000}"/>
    <cellStyle name="style1491256579660" xfId="27817" xr:uid="{00000000-0005-0000-0000-00003A6B0000}"/>
    <cellStyle name="style1491256579775" xfId="27818" xr:uid="{00000000-0005-0000-0000-00003B6B0000}"/>
    <cellStyle name="style1491256579892" xfId="27819" xr:uid="{00000000-0005-0000-0000-00003C6B0000}"/>
    <cellStyle name="style1491256579999" xfId="27820" xr:uid="{00000000-0005-0000-0000-00003D6B0000}"/>
    <cellStyle name="style1491256580114" xfId="27821" xr:uid="{00000000-0005-0000-0000-00003E6B0000}"/>
    <cellStyle name="style1491256580261" xfId="27822" xr:uid="{00000000-0005-0000-0000-00003F6B0000}"/>
    <cellStyle name="style1491256580395" xfId="27823" xr:uid="{00000000-0005-0000-0000-0000406B0000}"/>
    <cellStyle name="style1491256580511" xfId="27824" xr:uid="{00000000-0005-0000-0000-0000416B0000}"/>
    <cellStyle name="style1491256580623" xfId="27825" xr:uid="{00000000-0005-0000-0000-0000426B0000}"/>
    <cellStyle name="style1491256580729" xfId="27826" xr:uid="{00000000-0005-0000-0000-0000436B0000}"/>
    <cellStyle name="style1491256580837" xfId="27827" xr:uid="{00000000-0005-0000-0000-0000446B0000}"/>
    <cellStyle name="style1491256580945" xfId="27828" xr:uid="{00000000-0005-0000-0000-0000456B0000}"/>
    <cellStyle name="style1491256581051" xfId="27829" xr:uid="{00000000-0005-0000-0000-0000466B0000}"/>
    <cellStyle name="style1491256581158" xfId="27830" xr:uid="{00000000-0005-0000-0000-0000476B0000}"/>
    <cellStyle name="style1491256581273" xfId="27831" xr:uid="{00000000-0005-0000-0000-0000486B0000}"/>
    <cellStyle name="style1491256581380" xfId="27832" xr:uid="{00000000-0005-0000-0000-0000496B0000}"/>
    <cellStyle name="style1491256581488" xfId="27833" xr:uid="{00000000-0005-0000-0000-00004A6B0000}"/>
    <cellStyle name="style1491256581657" xfId="27834" xr:uid="{00000000-0005-0000-0000-00004B6B0000}"/>
    <cellStyle name="style1491256581764" xfId="27835" xr:uid="{00000000-0005-0000-0000-00004C6B0000}"/>
    <cellStyle name="style1491256581870" xfId="27836" xr:uid="{00000000-0005-0000-0000-00004D6B0000}"/>
    <cellStyle name="style1491256581978" xfId="27837" xr:uid="{00000000-0005-0000-0000-00004E6B0000}"/>
    <cellStyle name="style1491256582110" xfId="27838" xr:uid="{00000000-0005-0000-0000-00004F6B0000}"/>
    <cellStyle name="style1491256582200" xfId="27839" xr:uid="{00000000-0005-0000-0000-0000506B0000}"/>
    <cellStyle name="style1491256582301" xfId="27840" xr:uid="{00000000-0005-0000-0000-0000516B0000}"/>
    <cellStyle name="style1491256582392" xfId="27841" xr:uid="{00000000-0005-0000-0000-0000526B0000}"/>
    <cellStyle name="style1491256582480" xfId="27842" xr:uid="{00000000-0005-0000-0000-0000536B0000}"/>
    <cellStyle name="style1491256582573" xfId="27843" xr:uid="{00000000-0005-0000-0000-0000546B0000}"/>
    <cellStyle name="style1491256582662" xfId="27844" xr:uid="{00000000-0005-0000-0000-0000556B0000}"/>
    <cellStyle name="style1491256582754" xfId="27845" xr:uid="{00000000-0005-0000-0000-0000566B0000}"/>
    <cellStyle name="style1491256582907" xfId="27846" xr:uid="{00000000-0005-0000-0000-0000576B0000}"/>
    <cellStyle name="style1491256582998" xfId="27847" xr:uid="{00000000-0005-0000-0000-0000586B0000}"/>
    <cellStyle name="style1491256583088" xfId="27848" xr:uid="{00000000-0005-0000-0000-0000596B0000}"/>
    <cellStyle name="style1491256583181" xfId="27849" xr:uid="{00000000-0005-0000-0000-00005A6B0000}"/>
    <cellStyle name="style1491256659984" xfId="27850" xr:uid="{00000000-0005-0000-0000-00005B6B0000}"/>
    <cellStyle name="style1491256660104" xfId="27851" xr:uid="{00000000-0005-0000-0000-00005C6B0000}"/>
    <cellStyle name="style1491256660209" xfId="27852" xr:uid="{00000000-0005-0000-0000-00005D6B0000}"/>
    <cellStyle name="style1491256660319" xfId="27853" xr:uid="{00000000-0005-0000-0000-00005E6B0000}"/>
    <cellStyle name="style1491256660427" xfId="27854" xr:uid="{00000000-0005-0000-0000-00005F6B0000}"/>
    <cellStyle name="style1491256660537" xfId="27855" xr:uid="{00000000-0005-0000-0000-0000606B0000}"/>
    <cellStyle name="style1491256660644" xfId="27856" xr:uid="{00000000-0005-0000-0000-0000616B0000}"/>
    <cellStyle name="style1491256660752" xfId="27857" xr:uid="{00000000-0005-0000-0000-0000626B0000}"/>
    <cellStyle name="style1491256660862" xfId="27858" xr:uid="{00000000-0005-0000-0000-0000636B0000}"/>
    <cellStyle name="style1491256660971" xfId="27859" xr:uid="{00000000-0005-0000-0000-0000646B0000}"/>
    <cellStyle name="style1491256661080" xfId="27860" xr:uid="{00000000-0005-0000-0000-0000656B0000}"/>
    <cellStyle name="style1491256661185" xfId="27861" xr:uid="{00000000-0005-0000-0000-0000666B0000}"/>
    <cellStyle name="style1491256661305" xfId="27862" xr:uid="{00000000-0005-0000-0000-0000676B0000}"/>
    <cellStyle name="style1491256661414" xfId="27863" xr:uid="{00000000-0005-0000-0000-0000686B0000}"/>
    <cellStyle name="style1491256661532" xfId="27864" xr:uid="{00000000-0005-0000-0000-0000696B0000}"/>
    <cellStyle name="style1491256661639" xfId="27865" xr:uid="{00000000-0005-0000-0000-00006A6B0000}"/>
    <cellStyle name="style1491256661747" xfId="27866" xr:uid="{00000000-0005-0000-0000-00006B6B0000}"/>
    <cellStyle name="style1491256661860" xfId="27867" xr:uid="{00000000-0005-0000-0000-00006C6B0000}"/>
    <cellStyle name="style1491256661971" xfId="27868" xr:uid="{00000000-0005-0000-0000-00006D6B0000}"/>
    <cellStyle name="style1491256662083" xfId="27869" xr:uid="{00000000-0005-0000-0000-00006E6B0000}"/>
    <cellStyle name="style1491256662192" xfId="27870" xr:uid="{00000000-0005-0000-0000-00006F6B0000}"/>
    <cellStyle name="style1491256662314" xfId="27871" xr:uid="{00000000-0005-0000-0000-0000706B0000}"/>
    <cellStyle name="style1491256662429" xfId="27872" xr:uid="{00000000-0005-0000-0000-0000716B0000}"/>
    <cellStyle name="style1491256662539" xfId="27873" xr:uid="{00000000-0005-0000-0000-0000726B0000}"/>
    <cellStyle name="style1491256662648" xfId="27874" xr:uid="{00000000-0005-0000-0000-0000736B0000}"/>
    <cellStyle name="style1491256662758" xfId="27875" xr:uid="{00000000-0005-0000-0000-0000746B0000}"/>
    <cellStyle name="style1491256662870" xfId="27876" xr:uid="{00000000-0005-0000-0000-0000756B0000}"/>
    <cellStyle name="style1491256662995" xfId="27877" xr:uid="{00000000-0005-0000-0000-0000766B0000}"/>
    <cellStyle name="style1491256663113" xfId="27878" xr:uid="{00000000-0005-0000-0000-0000776B0000}"/>
    <cellStyle name="style1491256663225" xfId="27879" xr:uid="{00000000-0005-0000-0000-0000786B0000}"/>
    <cellStyle name="style1491256663343" xfId="27880" xr:uid="{00000000-0005-0000-0000-0000796B0000}"/>
    <cellStyle name="style1491256663491" xfId="27881" xr:uid="{00000000-0005-0000-0000-00007A6B0000}"/>
    <cellStyle name="style1491256663579" xfId="27882" xr:uid="{00000000-0005-0000-0000-00007B6B0000}"/>
    <cellStyle name="style1491256663673" xfId="27883" xr:uid="{00000000-0005-0000-0000-00007C6B0000}"/>
    <cellStyle name="style1491256663772" xfId="27884" xr:uid="{00000000-0005-0000-0000-00007D6B0000}"/>
    <cellStyle name="style1491256663868" xfId="27885" xr:uid="{00000000-0005-0000-0000-00007E6B0000}"/>
    <cellStyle name="style1491256663963" xfId="27886" xr:uid="{00000000-0005-0000-0000-00007F6B0000}"/>
    <cellStyle name="style1491256664058" xfId="27887" xr:uid="{00000000-0005-0000-0000-0000806B0000}"/>
    <cellStyle name="style1491256664154" xfId="27888" xr:uid="{00000000-0005-0000-0000-0000816B0000}"/>
    <cellStyle name="style1491256664250" xfId="27889" xr:uid="{00000000-0005-0000-0000-0000826B0000}"/>
    <cellStyle name="style1491256664345" xfId="27890" xr:uid="{00000000-0005-0000-0000-0000836B0000}"/>
    <cellStyle name="style1491256664440" xfId="27891" xr:uid="{00000000-0005-0000-0000-0000846B0000}"/>
    <cellStyle name="style1491256664537" xfId="27892" xr:uid="{00000000-0005-0000-0000-0000856B0000}"/>
    <cellStyle name="style1491256737056" xfId="27893" xr:uid="{00000000-0005-0000-0000-0000866B0000}"/>
    <cellStyle name="style1491256737172" xfId="27894" xr:uid="{00000000-0005-0000-0000-0000876B0000}"/>
    <cellStyle name="style1491256737288" xfId="27895" xr:uid="{00000000-0005-0000-0000-0000886B0000}"/>
    <cellStyle name="style1491256737388" xfId="27896" xr:uid="{00000000-0005-0000-0000-0000896B0000}"/>
    <cellStyle name="style1491256737472" xfId="27897" xr:uid="{00000000-0005-0000-0000-00008A6B0000}"/>
    <cellStyle name="style1491256737573" xfId="27898" xr:uid="{00000000-0005-0000-0000-00008B6B0000}"/>
    <cellStyle name="style1491256737673" xfId="27899" xr:uid="{00000000-0005-0000-0000-00008C6B0000}"/>
    <cellStyle name="style1491256737773" xfId="27900" xr:uid="{00000000-0005-0000-0000-00008D6B0000}"/>
    <cellStyle name="style1491256737889" xfId="27901" xr:uid="{00000000-0005-0000-0000-00008E6B0000}"/>
    <cellStyle name="style1491256737989" xfId="27902" xr:uid="{00000000-0005-0000-0000-00008F6B0000}"/>
    <cellStyle name="style1491256738090" xfId="27903" xr:uid="{00000000-0005-0000-0000-0000906B0000}"/>
    <cellStyle name="style1491256738190" xfId="27904" xr:uid="{00000000-0005-0000-0000-0000916B0000}"/>
    <cellStyle name="style1491256738290" xfId="27905" xr:uid="{00000000-0005-0000-0000-0000926B0000}"/>
    <cellStyle name="style1491256738391" xfId="27906" xr:uid="{00000000-0005-0000-0000-0000936B0000}"/>
    <cellStyle name="style1491256738491" xfId="27907" xr:uid="{00000000-0005-0000-0000-0000946B0000}"/>
    <cellStyle name="style1491256738591" xfId="27908" xr:uid="{00000000-0005-0000-0000-0000956B0000}"/>
    <cellStyle name="style1491256738691" xfId="27909" xr:uid="{00000000-0005-0000-0000-0000966B0000}"/>
    <cellStyle name="style1491256738792" xfId="27910" xr:uid="{00000000-0005-0000-0000-0000976B0000}"/>
    <cellStyle name="style1491256738892" xfId="27911" xr:uid="{00000000-0005-0000-0000-0000986B0000}"/>
    <cellStyle name="style1491256738992" xfId="27912" xr:uid="{00000000-0005-0000-0000-0000996B0000}"/>
    <cellStyle name="style1491256813019" xfId="27913" xr:uid="{00000000-0005-0000-0000-00009A6B0000}"/>
    <cellStyle name="style1491256813135" xfId="27914" xr:uid="{00000000-0005-0000-0000-00009B6B0000}"/>
    <cellStyle name="style1491256813235" xfId="27915" xr:uid="{00000000-0005-0000-0000-00009C6B0000}"/>
    <cellStyle name="style1491256813335" xfId="27916" xr:uid="{00000000-0005-0000-0000-00009D6B0000}"/>
    <cellStyle name="style1491256813436" xfId="27917" xr:uid="{00000000-0005-0000-0000-00009E6B0000}"/>
    <cellStyle name="style1491256813520" xfId="27918" xr:uid="{00000000-0005-0000-0000-00009F6B0000}"/>
    <cellStyle name="style1491256813605" xfId="27919" xr:uid="{00000000-0005-0000-0000-0000A06B0000}"/>
    <cellStyle name="style1491256813705" xfId="27920" xr:uid="{00000000-0005-0000-0000-0000A16B0000}"/>
    <cellStyle name="style1491256813805" xfId="27921" xr:uid="{00000000-0005-0000-0000-0000A26B0000}"/>
    <cellStyle name="style1491256813905" xfId="27922" xr:uid="{00000000-0005-0000-0000-0000A36B0000}"/>
    <cellStyle name="style1491256814006" xfId="27923" xr:uid="{00000000-0005-0000-0000-0000A46B0000}"/>
    <cellStyle name="style1491256814106" xfId="27924" xr:uid="{00000000-0005-0000-0000-0000A56B0000}"/>
    <cellStyle name="style1491256814206" xfId="27925" xr:uid="{00000000-0005-0000-0000-0000A66B0000}"/>
    <cellStyle name="style1491256814305" xfId="27926" xr:uid="{00000000-0005-0000-0000-0000A76B0000}"/>
    <cellStyle name="style1491256814405" xfId="27927" xr:uid="{00000000-0005-0000-0000-0000A86B0000}"/>
    <cellStyle name="style1491256814507" xfId="27928" xr:uid="{00000000-0005-0000-0000-0000A96B0000}"/>
    <cellStyle name="style1491256814607" xfId="27929" xr:uid="{00000000-0005-0000-0000-0000AA6B0000}"/>
    <cellStyle name="style1491256814708" xfId="27930" xr:uid="{00000000-0005-0000-0000-0000AB6B0000}"/>
    <cellStyle name="style1491256814823" xfId="27931" xr:uid="{00000000-0005-0000-0000-0000AC6B0000}"/>
    <cellStyle name="style1491256814924" xfId="27932" xr:uid="{00000000-0005-0000-0000-0000AD6B0000}"/>
    <cellStyle name="style1491256815008" xfId="27933" xr:uid="{00000000-0005-0000-0000-0000AE6B0000}"/>
    <cellStyle name="style1491256815109" xfId="27934" xr:uid="{00000000-0005-0000-0000-0000AF6B0000}"/>
    <cellStyle name="style1491256815209" xfId="27935" xr:uid="{00000000-0005-0000-0000-0000B06B0000}"/>
    <cellStyle name="style1491256815303" xfId="27936" xr:uid="{00000000-0005-0000-0000-0000B16B0000}"/>
    <cellStyle name="style1491256815387" xfId="27937" xr:uid="{00000000-0005-0000-0000-0000B26B0000}"/>
    <cellStyle name="style1491256815488" xfId="27938" xr:uid="{00000000-0005-0000-0000-0000B36B0000}"/>
    <cellStyle name="style1491256815588" xfId="27939" xr:uid="{00000000-0005-0000-0000-0000B46B0000}"/>
    <cellStyle name="style1491256815706" xfId="27940" xr:uid="{00000000-0005-0000-0000-0000B56B0000}"/>
    <cellStyle name="style1491256815804" xfId="27941" xr:uid="{00000000-0005-0000-0000-0000B66B0000}"/>
    <cellStyle name="style1491256815906" xfId="27942" xr:uid="{00000000-0005-0000-0000-0000B76B0000}"/>
    <cellStyle name="style1491256816006" xfId="27943" xr:uid="{00000000-0005-0000-0000-0000B86B0000}"/>
    <cellStyle name="style1491256816105" xfId="27944" xr:uid="{00000000-0005-0000-0000-0000B96B0000}"/>
    <cellStyle name="style1491256816227" xfId="27945" xr:uid="{00000000-0005-0000-0000-0000BA6B0000}"/>
    <cellStyle name="style1491256816312" xfId="27946" xr:uid="{00000000-0005-0000-0000-0000BB6B0000}"/>
    <cellStyle name="style1491256816412" xfId="27947" xr:uid="{00000000-0005-0000-0000-0000BC6B0000}"/>
    <cellStyle name="style1491256816512" xfId="27948" xr:uid="{00000000-0005-0000-0000-0000BD6B0000}"/>
    <cellStyle name="style1491256889777" xfId="27949" xr:uid="{00000000-0005-0000-0000-0000BE6B0000}"/>
    <cellStyle name="style1491256889899" xfId="27950" xr:uid="{00000000-0005-0000-0000-0000BF6B0000}"/>
    <cellStyle name="style1491256889999" xfId="27951" xr:uid="{00000000-0005-0000-0000-0000C06B0000}"/>
    <cellStyle name="style1491256890100" xfId="27952" xr:uid="{00000000-0005-0000-0000-0000C16B0000}"/>
    <cellStyle name="style1491256890200" xfId="27953" xr:uid="{00000000-0005-0000-0000-0000C26B0000}"/>
    <cellStyle name="style1491256890278" xfId="27954" xr:uid="{00000000-0005-0000-0000-0000C36B0000}"/>
    <cellStyle name="style1491256890363" xfId="27955" xr:uid="{00000000-0005-0000-0000-0000C46B0000}"/>
    <cellStyle name="style1491256890463" xfId="27956" xr:uid="{00000000-0005-0000-0000-0000C56B0000}"/>
    <cellStyle name="style1491256890563" xfId="27957" xr:uid="{00000000-0005-0000-0000-0000C66B0000}"/>
    <cellStyle name="style1491256890663" xfId="27958" xr:uid="{00000000-0005-0000-0000-0000C76B0000}"/>
    <cellStyle name="style1491256890764" xfId="27959" xr:uid="{00000000-0005-0000-0000-0000C86B0000}"/>
    <cellStyle name="style1491256890864" xfId="27960" xr:uid="{00000000-0005-0000-0000-0000C96B0000}"/>
    <cellStyle name="style1491256890964" xfId="27961" xr:uid="{00000000-0005-0000-0000-0000CA6B0000}"/>
    <cellStyle name="style1491256891064" xfId="27962" xr:uid="{00000000-0005-0000-0000-0000CB6B0000}"/>
    <cellStyle name="style1491256891165" xfId="27963" xr:uid="{00000000-0005-0000-0000-0000CC6B0000}"/>
    <cellStyle name="style1491256891265" xfId="27964" xr:uid="{00000000-0005-0000-0000-0000CD6B0000}"/>
    <cellStyle name="style1491256891365" xfId="27965" xr:uid="{00000000-0005-0000-0000-0000CE6B0000}"/>
    <cellStyle name="style1491256891465" xfId="27966" xr:uid="{00000000-0005-0000-0000-0000CF6B0000}"/>
    <cellStyle name="style1491256891566" xfId="27967" xr:uid="{00000000-0005-0000-0000-0000D06B0000}"/>
    <cellStyle name="style1491256891682" xfId="27968" xr:uid="{00000000-0005-0000-0000-0000D16B0000}"/>
    <cellStyle name="style1491256891782" xfId="27969" xr:uid="{00000000-0005-0000-0000-0000D26B0000}"/>
    <cellStyle name="style1491256891882" xfId="27970" xr:uid="{00000000-0005-0000-0000-0000D36B0000}"/>
    <cellStyle name="style1491256892036" xfId="27971" xr:uid="{00000000-0005-0000-0000-0000D46B0000}"/>
    <cellStyle name="style1491256892167" xfId="27972" xr:uid="{00000000-0005-0000-0000-0000D56B0000}"/>
    <cellStyle name="style1491256892321" xfId="27973" xr:uid="{00000000-0005-0000-0000-0000D66B0000}"/>
    <cellStyle name="style1491256892421" xfId="27974" xr:uid="{00000000-0005-0000-0000-0000D76B0000}"/>
    <cellStyle name="style1491256892537" xfId="27975" xr:uid="{00000000-0005-0000-0000-0000D86B0000}"/>
    <cellStyle name="style1491256892653" xfId="27976" xr:uid="{00000000-0005-0000-0000-0000D96B0000}"/>
    <cellStyle name="style1491256892753" xfId="27977" xr:uid="{00000000-0005-0000-0000-0000DA6B0000}"/>
    <cellStyle name="style1491256892885" xfId="27978" xr:uid="{00000000-0005-0000-0000-0000DB6B0000}"/>
    <cellStyle name="style1491256893005" xfId="27979" xr:uid="{00000000-0005-0000-0000-0000DC6B0000}"/>
    <cellStyle name="style1491256893106" xfId="27980" xr:uid="{00000000-0005-0000-0000-0000DD6B0000}"/>
    <cellStyle name="style1491256893223" xfId="27981" xr:uid="{00000000-0005-0000-0000-0000DE6B0000}"/>
    <cellStyle name="style1491256893308" xfId="27982" xr:uid="{00000000-0005-0000-0000-0000DF6B0000}"/>
    <cellStyle name="style1491256893424" xfId="27983" xr:uid="{00000000-0005-0000-0000-0000E06B0000}"/>
    <cellStyle name="style1491256893524" xfId="27984" xr:uid="{00000000-0005-0000-0000-0000E16B0000}"/>
    <cellStyle name="style1491258602194" xfId="34794" xr:uid="{8FF93F1A-EB31-4573-97EB-EDF1FB31F810}"/>
    <cellStyle name="style1491258602310" xfId="34825" xr:uid="{DF906F62-835C-4543-ABB7-52C968B2E12D}"/>
    <cellStyle name="style1491258602558" xfId="34797" xr:uid="{875B9772-92A7-4AD9-A468-407C78D69244}"/>
    <cellStyle name="style1491258602796" xfId="34800" xr:uid="{C1CAF534-D9D6-46B7-88E9-D8DA8DB36C49}"/>
    <cellStyle name="style1491258602881" xfId="34803" xr:uid="{AF70F8A0-9094-434E-A822-09869B7F3E05}"/>
    <cellStyle name="style1491258602997" xfId="34809" xr:uid="{170ABAAE-00CA-44D5-843D-E3BC2977B447}"/>
    <cellStyle name="style1491258603128" xfId="34815" xr:uid="{D82D47AE-2FBC-4D7D-A2C5-3729F1CC5B55}"/>
    <cellStyle name="style1491258603244" xfId="34804" xr:uid="{E96113A1-55B7-49E6-ACA3-FD2701D85E06}"/>
    <cellStyle name="style1491258603329" xfId="34810" xr:uid="{335214C2-BA9F-4117-8697-BA0D86A68AFD}"/>
    <cellStyle name="style1491258603413" xfId="34816" xr:uid="{D2056761-9039-4E56-8186-9799CE7A8FA2}"/>
    <cellStyle name="style1491258603514" xfId="34860" xr:uid="{5D1A20C1-5271-41A1-A3BF-AB18C624C700}"/>
    <cellStyle name="style1491258603645" xfId="34817" xr:uid="{CB8ADB0A-90A5-4B14-B7CD-32B6DA891CB6}"/>
    <cellStyle name="style1491258603984" xfId="34827" xr:uid="{DE5CC137-8956-48EB-985B-970D450143A4}"/>
    <cellStyle name="style1491258604100" xfId="34828" xr:uid="{754370D8-F8B9-4BCC-9144-BA8C4B3D96DC}"/>
    <cellStyle name="style1491258604215" xfId="34826" xr:uid="{34BB0607-48B4-4DAD-AA35-0E4DF89BEC4B}"/>
    <cellStyle name="style1491258604347" xfId="34829" xr:uid="{E6FCD6D6-4E5D-4CB6-958A-99A746E058C2}"/>
    <cellStyle name="style1491258604463" xfId="34830" xr:uid="{43EDDCCE-00DD-4F17-942F-33A12E8A7B9E}"/>
    <cellStyle name="style1491258604585" xfId="34831" xr:uid="{060135CE-7653-4781-800A-9CA4DC5E1E19}"/>
    <cellStyle name="style1491258604817" xfId="34832" xr:uid="{E1AF356B-CC30-4431-8B94-DC3ED53EB714}"/>
    <cellStyle name="style1491258604886" xfId="34833" xr:uid="{AE1BDB32-FBDA-4A77-BFB3-D3EAB91EA77C}"/>
    <cellStyle name="style1491258605002" xfId="34834" xr:uid="{0CA7552B-047C-4018-AB8F-CF051B0664E3}"/>
    <cellStyle name="style1491258605133" xfId="34835" xr:uid="{5A9E6648-EF00-4EE3-97D5-A587845BCEA3}"/>
    <cellStyle name="style1491258605287" xfId="34861" xr:uid="{D0293078-5A5B-4168-95E4-31D5D330CB12}"/>
    <cellStyle name="style1491258605365" xfId="34862" xr:uid="{0C9D147C-05C4-4A08-A4F7-F350CD14EC6E}"/>
    <cellStyle name="style1491258645639" xfId="34795" xr:uid="{6F931A1E-769E-44E1-BC14-2BB108F94591}"/>
    <cellStyle name="style1491258645740" xfId="34838" xr:uid="{D532AB90-CE4A-4F05-A354-7A38B8799AFE}"/>
    <cellStyle name="style1491258645940" xfId="34798" xr:uid="{3DB1D30D-B74F-49AE-9885-E4050E8BFC1D}"/>
    <cellStyle name="style1491258646141" xfId="34801" xr:uid="{CD29B232-38BC-4170-AC8A-860EC6AD1AE1}"/>
    <cellStyle name="style1491258646225" xfId="34805" xr:uid="{EFD99A2F-A2B3-4633-BDF4-6A3FE749D5C6}"/>
    <cellStyle name="style1491258646341" xfId="34811" xr:uid="{7590502F-4C17-4E09-AB3E-5533538426D6}"/>
    <cellStyle name="style1491258646442" xfId="34818" xr:uid="{B74EC6D4-0601-414C-A060-0124BD7D1E25}"/>
    <cellStyle name="style1491258646542" xfId="34806" xr:uid="{BA86A859-ADEE-4020-BDDA-18A30687DDB2}"/>
    <cellStyle name="style1491258646626" xfId="34812" xr:uid="{AEA685E3-783C-45B5-9BC8-BE4AB8038D36}"/>
    <cellStyle name="style1491258646727" xfId="34819" xr:uid="{C7387617-6972-4C24-B139-378C5813C9CC}"/>
    <cellStyle name="style1491258646811" xfId="34863" xr:uid="{B3DF53CE-106D-42FD-B6E5-1CA61D7221EE}"/>
    <cellStyle name="style1491258646912" xfId="34822" xr:uid="{0859EEC7-A78B-4037-ADA7-A60AF630F988}"/>
    <cellStyle name="style1491258647012" xfId="34824" xr:uid="{6ACCBC95-325E-42E0-8807-8C0D8AAE71CF}"/>
    <cellStyle name="style1491258647097" xfId="34837" xr:uid="{6BB961C2-2F3C-4882-A767-C25318BE5E60}"/>
    <cellStyle name="style1491258647397" xfId="34840" xr:uid="{9F96D743-13E8-41CD-96B8-3F3B3FC606EE}"/>
    <cellStyle name="style1491258647496" xfId="34841" xr:uid="{5C9932B4-ED0F-41F8-AC27-DFB811F87EC3}"/>
    <cellStyle name="style1491258647593" xfId="34839" xr:uid="{1FC83CA5-B0B2-4368-9884-E3A1B2D4980A}"/>
    <cellStyle name="style1491258647694" xfId="34846" xr:uid="{63CD8D53-990A-410C-BE3E-0D26C1B77C96}"/>
    <cellStyle name="style1491258647793" xfId="34847" xr:uid="{13B18B23-2130-4941-A785-0005551BD0AC}"/>
    <cellStyle name="style1491258647893" xfId="34848" xr:uid="{BDCF2E66-CEB4-4DFF-AB4C-06609735F44C}"/>
    <cellStyle name="style1491258648096" xfId="34852" xr:uid="{0D8712A3-16CD-4463-81A9-EA886A5A6AC9}"/>
    <cellStyle name="style1491258648177" xfId="34853" xr:uid="{2E9B0C9F-FF66-4853-9784-16CE3DAE5E35}"/>
    <cellStyle name="style1491258648262" xfId="34854" xr:uid="{B8283891-23C5-4DFA-A040-33549D842980}"/>
    <cellStyle name="style1491258648362" xfId="34855" xr:uid="{FEA5D107-F93B-479C-9A94-519460E4C743}"/>
    <cellStyle name="style1491258648500" xfId="34864" xr:uid="{B1323B55-8399-47F9-A2B6-1FF0691A3647}"/>
    <cellStyle name="style1491258648578" xfId="34867" xr:uid="{13CEFB0A-E95E-47B6-8338-23CF8C75A99D}"/>
    <cellStyle name="style1491258688312" xfId="34796" xr:uid="{05085795-E108-40D9-A820-3392D5AB653A}"/>
    <cellStyle name="style1491258688412" xfId="34842" xr:uid="{28B15571-E8C5-4401-AE0C-D378D27176BA}"/>
    <cellStyle name="style1491258688612" xfId="34799" xr:uid="{219CF8AD-06AC-4C21-9BF1-2C182588E1B0}"/>
    <cellStyle name="style1491258688797" xfId="34802" xr:uid="{598633C3-36CA-48C9-8320-F4292BADF8C2}"/>
    <cellStyle name="style1491258688882" xfId="34807" xr:uid="{2E27E4A9-005F-4C97-9E93-E0954A4C0C24}"/>
    <cellStyle name="style1491258688982" xfId="34813" xr:uid="{9C7F2282-D5D1-469D-B31E-D67B2C649E18}"/>
    <cellStyle name="style1491258689113" xfId="34820" xr:uid="{55D36788-2FF1-4A04-9F1F-0325D8B75278}"/>
    <cellStyle name="style1491258689198" xfId="34808" xr:uid="{8D740024-6E8B-46DE-9A1E-02207E6ECBA5}"/>
    <cellStyle name="style1491258689283" xfId="34814" xr:uid="{6D290B44-93F0-4A7D-BD4C-24CDBA09D867}"/>
    <cellStyle name="style1491258689367" xfId="34821" xr:uid="{68CE3CB4-560A-4821-8FB5-04778CADD4AF}"/>
    <cellStyle name="style1491258689468" xfId="34865" xr:uid="{643CEC1C-AABD-4CE0-AAA0-6281FBE6E063}"/>
    <cellStyle name="style1491258689552" xfId="34823" xr:uid="{DC1DBC77-EDC6-4E96-9745-CFCB9559CA5D}"/>
    <cellStyle name="style1491258689668" xfId="34836" xr:uid="{469440A4-6385-4AF2-BB3F-04E5002C6AA4}"/>
    <cellStyle name="style1491258689953" xfId="34844" xr:uid="{E8F90FBD-406F-43F4-A7EA-BCB9066460DF}"/>
    <cellStyle name="style1491258690054" xfId="34845" xr:uid="{4B6DB65E-B04C-4312-A3C8-20185071D31B}"/>
    <cellStyle name="style1491258690154" xfId="34843" xr:uid="{76DFA42A-A748-4E60-AE91-8B0FDF29A896}"/>
    <cellStyle name="style1491258690254" xfId="34849" xr:uid="{79471465-6FDE-4632-AA95-89A830802B47}"/>
    <cellStyle name="style1491258690354" xfId="34850" xr:uid="{0E984CC2-C149-4832-B7C4-243724FA11C3}"/>
    <cellStyle name="style1491258690455" xfId="34851" xr:uid="{49B21E7C-C8A1-4A57-AB98-AC48F364D432}"/>
    <cellStyle name="style1491258690655" xfId="34856" xr:uid="{E64ABE79-79D0-4D88-A963-789CC27F5DD6}"/>
    <cellStyle name="style1491258690740" xfId="34857" xr:uid="{9E77720C-077B-4A33-A2B1-869C38AC3322}"/>
    <cellStyle name="style1491258690840" xfId="34858" xr:uid="{60F542FF-CFD9-4CC2-A0C1-DB4FE8BD24F9}"/>
    <cellStyle name="style1491258690939" xfId="34859" xr:uid="{0AEEFE9D-4B2A-4660-85CC-7B0440347781}"/>
    <cellStyle name="style1491258691056" xfId="34866" xr:uid="{151DEAF6-46F0-498E-BAA2-FAB09D717089}"/>
    <cellStyle name="style1491258691141" xfId="34868" xr:uid="{743992B4-6703-4FAB-A37E-5A67432CA1A3}"/>
    <cellStyle name="style1491331861049" xfId="30239" xr:uid="{00000000-0005-0000-0000-0000E26B0000}"/>
    <cellStyle name="style1491331861243" xfId="30240" xr:uid="{00000000-0005-0000-0000-0000E36B0000}"/>
    <cellStyle name="style1491331861390" xfId="30164" xr:uid="{00000000-0005-0000-0000-0000E46B0000}"/>
    <cellStyle name="style1491331861522" xfId="30197" xr:uid="{00000000-0005-0000-0000-0000E56B0000}"/>
    <cellStyle name="style1491331861654" xfId="30241" xr:uid="{00000000-0005-0000-0000-0000E66B0000}"/>
    <cellStyle name="style1491331861781" xfId="30167" xr:uid="{00000000-0005-0000-0000-0000E76B0000}"/>
    <cellStyle name="style1491331861913" xfId="30242" xr:uid="{00000000-0005-0000-0000-0000E86B0000}"/>
    <cellStyle name="style1491331862038" xfId="30170" xr:uid="{00000000-0005-0000-0000-0000E96B0000}"/>
    <cellStyle name="style1491331862148" xfId="30173" xr:uid="{00000000-0005-0000-0000-0000EA6B0000}"/>
    <cellStyle name="style1491331862285" xfId="30179" xr:uid="{00000000-0005-0000-0000-0000EB6B0000}"/>
    <cellStyle name="style1491331862472" xfId="30185" xr:uid="{00000000-0005-0000-0000-0000EC6B0000}"/>
    <cellStyle name="style1491331862599" xfId="30174" xr:uid="{00000000-0005-0000-0000-0000ED6B0000}"/>
    <cellStyle name="style1491331862687" xfId="30180" xr:uid="{00000000-0005-0000-0000-0000EE6B0000}"/>
    <cellStyle name="style1491331862813" xfId="30186" xr:uid="{00000000-0005-0000-0000-0000EF6B0000}"/>
    <cellStyle name="style1491331862961" xfId="30230" xr:uid="{00000000-0005-0000-0000-0000F06B0000}"/>
    <cellStyle name="style1491331863083" xfId="30191" xr:uid="{00000000-0005-0000-0000-0000F16B0000}"/>
    <cellStyle name="style1491331863278" xfId="30195" xr:uid="{00000000-0005-0000-0000-0000F26B0000}"/>
    <cellStyle name="style1491331863394" xfId="30243" xr:uid="{00000000-0005-0000-0000-0000F36B0000}"/>
    <cellStyle name="style1491331863530" xfId="30244" xr:uid="{00000000-0005-0000-0000-0000F46B0000}"/>
    <cellStyle name="style1491331863655" xfId="30199" xr:uid="{00000000-0005-0000-0000-0000F56B0000}"/>
    <cellStyle name="style1491331863802" xfId="30200" xr:uid="{00000000-0005-0000-0000-0000F66B0000}"/>
    <cellStyle name="style1491331863925" xfId="30198" xr:uid="{00000000-0005-0000-0000-0000F76B0000}"/>
    <cellStyle name="style1491331864053" xfId="30205" xr:uid="{00000000-0005-0000-0000-0000F86B0000}"/>
    <cellStyle name="style1491331864176" xfId="30206" xr:uid="{00000000-0005-0000-0000-0000F96B0000}"/>
    <cellStyle name="style1491331864303" xfId="30207" xr:uid="{00000000-0005-0000-0000-0000FA6B0000}"/>
    <cellStyle name="style1491331864428" xfId="30245" xr:uid="{00000000-0005-0000-0000-0000FB6B0000}"/>
    <cellStyle name="style1491331864551" xfId="30211" xr:uid="{00000000-0005-0000-0000-0000FC6B0000}"/>
    <cellStyle name="style1491331864638" xfId="30212" xr:uid="{00000000-0005-0000-0000-0000FD6B0000}"/>
    <cellStyle name="style1491331864761" xfId="30213" xr:uid="{00000000-0005-0000-0000-0000FE6B0000}"/>
    <cellStyle name="style1491331864889" xfId="30214" xr:uid="{00000000-0005-0000-0000-0000FF6B0000}"/>
    <cellStyle name="style1491331865167" xfId="30231" xr:uid="{00000000-0005-0000-0000-0000006C0000}"/>
    <cellStyle name="style1491331865255" xfId="30234" xr:uid="{00000000-0005-0000-0000-0000016C0000}"/>
    <cellStyle name="style1491331908095" xfId="30246" xr:uid="{00000000-0005-0000-0000-0000026C0000}"/>
    <cellStyle name="style1491331908206" xfId="30247" xr:uid="{00000000-0005-0000-0000-0000036C0000}"/>
    <cellStyle name="style1491331908309" xfId="30165" xr:uid="{00000000-0005-0000-0000-0000046C0000}"/>
    <cellStyle name="style1491331908417" xfId="30219" xr:uid="{00000000-0005-0000-0000-0000056C0000}"/>
    <cellStyle name="style1491331908516" xfId="30248" xr:uid="{00000000-0005-0000-0000-0000066C0000}"/>
    <cellStyle name="style1491331908621" xfId="30168" xr:uid="{00000000-0005-0000-0000-0000076C0000}"/>
    <cellStyle name="style1491331908722" xfId="30249" xr:uid="{00000000-0005-0000-0000-0000086C0000}"/>
    <cellStyle name="style1491331908823" xfId="30171" xr:uid="{00000000-0005-0000-0000-0000096C0000}"/>
    <cellStyle name="style1491331908912" xfId="30175" xr:uid="{00000000-0005-0000-0000-00000A6C0000}"/>
    <cellStyle name="style1491331909024" xfId="30181" xr:uid="{00000000-0005-0000-0000-00000B6C0000}"/>
    <cellStyle name="style1491331909183" xfId="30189" xr:uid="{00000000-0005-0000-0000-00000C6C0000}"/>
    <cellStyle name="style1491331909289" xfId="30176" xr:uid="{00000000-0005-0000-0000-00000D6C0000}"/>
    <cellStyle name="style1491331909374" xfId="30182" xr:uid="{00000000-0005-0000-0000-00000E6C0000}"/>
    <cellStyle name="style1491331909495" xfId="30190" xr:uid="{00000000-0005-0000-0000-00000F6C0000}"/>
    <cellStyle name="style1491331909620" xfId="30236" xr:uid="{00000000-0005-0000-0000-0000106C0000}"/>
    <cellStyle name="style1491331909719" xfId="30193" xr:uid="{00000000-0005-0000-0000-0000116C0000}"/>
    <cellStyle name="style1491331909893" xfId="30196" xr:uid="{00000000-0005-0000-0000-0000126C0000}"/>
    <cellStyle name="style1491331909990" xfId="30250" xr:uid="{00000000-0005-0000-0000-0000136C0000}"/>
    <cellStyle name="style1491331910096" xfId="30251" xr:uid="{00000000-0005-0000-0000-0000146C0000}"/>
    <cellStyle name="style1491331910194" xfId="30221" xr:uid="{00000000-0005-0000-0000-0000156C0000}"/>
    <cellStyle name="style1491331910292" xfId="30222" xr:uid="{00000000-0005-0000-0000-0000166C0000}"/>
    <cellStyle name="style1491331910392" xfId="30220" xr:uid="{00000000-0005-0000-0000-0000176C0000}"/>
    <cellStyle name="style1491331910496" xfId="30223" xr:uid="{00000000-0005-0000-0000-0000186C0000}"/>
    <cellStyle name="style1491331910601" xfId="30224" xr:uid="{00000000-0005-0000-0000-0000196C0000}"/>
    <cellStyle name="style1491331910705" xfId="30225" xr:uid="{00000000-0005-0000-0000-00001A6C0000}"/>
    <cellStyle name="style1491331910810" xfId="30252" xr:uid="{00000000-0005-0000-0000-00001B6C0000}"/>
    <cellStyle name="style1491331910911" xfId="30226" xr:uid="{00000000-0005-0000-0000-00001C6C0000}"/>
    <cellStyle name="style1491331910998" xfId="30227" xr:uid="{00000000-0005-0000-0000-00001D6C0000}"/>
    <cellStyle name="style1491331911101" xfId="30228" xr:uid="{00000000-0005-0000-0000-00001E6C0000}"/>
    <cellStyle name="style1491331911205" xfId="30229" xr:uid="{00000000-0005-0000-0000-00001F6C0000}"/>
    <cellStyle name="style1491331911487" xfId="30237" xr:uid="{00000000-0005-0000-0000-0000206C0000}"/>
    <cellStyle name="style1491331911576" xfId="30238" xr:uid="{00000000-0005-0000-0000-0000216C0000}"/>
    <cellStyle name="style1491331954894" xfId="30253" xr:uid="{00000000-0005-0000-0000-0000226C0000}"/>
    <cellStyle name="style1491331955014" xfId="30254" xr:uid="{00000000-0005-0000-0000-0000236C0000}"/>
    <cellStyle name="style1491331955126" xfId="30166" xr:uid="{00000000-0005-0000-0000-0000246C0000}"/>
    <cellStyle name="style1491331955240" xfId="30201" xr:uid="{00000000-0005-0000-0000-0000256C0000}"/>
    <cellStyle name="style1491331955347" xfId="30255" xr:uid="{00000000-0005-0000-0000-0000266C0000}"/>
    <cellStyle name="style1491331955455" xfId="30169" xr:uid="{00000000-0005-0000-0000-0000276C0000}"/>
    <cellStyle name="style1491331955578" xfId="30256" xr:uid="{00000000-0005-0000-0000-0000286C0000}"/>
    <cellStyle name="style1491331955689" xfId="30172" xr:uid="{00000000-0005-0000-0000-0000296C0000}"/>
    <cellStyle name="style1491331955776" xfId="30177" xr:uid="{00000000-0005-0000-0000-00002A6C0000}"/>
    <cellStyle name="style1491331955899" xfId="30183" xr:uid="{00000000-0005-0000-0000-00002B6C0000}"/>
    <cellStyle name="style1491331956069" xfId="30187" xr:uid="{00000000-0005-0000-0000-00002C6C0000}"/>
    <cellStyle name="style1491331956176" xfId="30178" xr:uid="{00000000-0005-0000-0000-00002D6C0000}"/>
    <cellStyle name="style1491331956267" xfId="30184" xr:uid="{00000000-0005-0000-0000-00002E6C0000}"/>
    <cellStyle name="style1491331956389" xfId="30188" xr:uid="{00000000-0005-0000-0000-00002F6C0000}"/>
    <cellStyle name="style1491331956516" xfId="30232" xr:uid="{00000000-0005-0000-0000-0000306C0000}"/>
    <cellStyle name="style1491331956620" xfId="30192" xr:uid="{00000000-0005-0000-0000-0000316C0000}"/>
    <cellStyle name="style1491331956800" xfId="30194" xr:uid="{00000000-0005-0000-0000-0000326C0000}"/>
    <cellStyle name="style1491331956923" xfId="30257" xr:uid="{00000000-0005-0000-0000-0000336C0000}"/>
    <cellStyle name="style1491331957042" xfId="30258" xr:uid="{00000000-0005-0000-0000-0000346C0000}"/>
    <cellStyle name="style1491331957149" xfId="30203" xr:uid="{00000000-0005-0000-0000-0000356C0000}"/>
    <cellStyle name="style1491331957257" xfId="30204" xr:uid="{00000000-0005-0000-0000-0000366C0000}"/>
    <cellStyle name="style1491331957373" xfId="30202" xr:uid="{00000000-0005-0000-0000-0000376C0000}"/>
    <cellStyle name="style1491331957483" xfId="30208" xr:uid="{00000000-0005-0000-0000-0000386C0000}"/>
    <cellStyle name="style1491331957595" xfId="30209" xr:uid="{00000000-0005-0000-0000-0000396C0000}"/>
    <cellStyle name="style1491331957704" xfId="30210" xr:uid="{00000000-0005-0000-0000-00003A6C0000}"/>
    <cellStyle name="style1491331957812" xfId="30259" xr:uid="{00000000-0005-0000-0000-00003B6C0000}"/>
    <cellStyle name="style1491331957915" xfId="30215" xr:uid="{00000000-0005-0000-0000-00003C6C0000}"/>
    <cellStyle name="style1491331958007" xfId="30216" xr:uid="{00000000-0005-0000-0000-00003D6C0000}"/>
    <cellStyle name="style1491331958116" xfId="30217" xr:uid="{00000000-0005-0000-0000-00003E6C0000}"/>
    <cellStyle name="style1491331958216" xfId="30218" xr:uid="{00000000-0005-0000-0000-00003F6C0000}"/>
    <cellStyle name="style1491331958457" xfId="30233" xr:uid="{00000000-0005-0000-0000-0000406C0000}"/>
    <cellStyle name="style1491331958544" xfId="30235" xr:uid="{00000000-0005-0000-0000-0000416C0000}"/>
    <cellStyle name="style1491332001608" xfId="29890" xr:uid="{00000000-0005-0000-0000-0000426C0000}"/>
    <cellStyle name="style1491332001721" xfId="29891" xr:uid="{00000000-0005-0000-0000-0000436C0000}"/>
    <cellStyle name="style1491332001819" xfId="29896" xr:uid="{00000000-0005-0000-0000-0000446C0000}"/>
    <cellStyle name="style1491332001936" xfId="29897" xr:uid="{00000000-0005-0000-0000-0000456C0000}"/>
    <cellStyle name="style1491332002051" xfId="30260" xr:uid="{00000000-0005-0000-0000-0000466C0000}"/>
    <cellStyle name="style1491332002154" xfId="29893" xr:uid="{00000000-0005-0000-0000-0000476C0000}"/>
    <cellStyle name="style1491332002260" xfId="29894" xr:uid="{00000000-0005-0000-0000-0000486C0000}"/>
    <cellStyle name="style1491332002376" xfId="29892" xr:uid="{00000000-0005-0000-0000-0000496C0000}"/>
    <cellStyle name="style1491332002499" xfId="29895" xr:uid="{00000000-0005-0000-0000-00004A6C0000}"/>
    <cellStyle name="style1491332002606" xfId="29898" xr:uid="{00000000-0005-0000-0000-00004B6C0000}"/>
    <cellStyle name="style1491332002715" xfId="29899" xr:uid="{00000000-0005-0000-0000-00004C6C0000}"/>
    <cellStyle name="style1491332002833" xfId="29900" xr:uid="{00000000-0005-0000-0000-00004D6C0000}"/>
    <cellStyle name="style1491332003009" xfId="29901" xr:uid="{00000000-0005-0000-0000-00004E6C0000}"/>
    <cellStyle name="style1491332003123" xfId="29902" xr:uid="{00000000-0005-0000-0000-00004F6C0000}"/>
    <cellStyle name="style1491332003262" xfId="29908" xr:uid="{00000000-0005-0000-0000-0000506C0000}"/>
    <cellStyle name="style1491332003397" xfId="29903" xr:uid="{00000000-0005-0000-0000-0000516C0000}"/>
    <cellStyle name="style1491332003525" xfId="29909" xr:uid="{00000000-0005-0000-0000-0000526C0000}"/>
    <cellStyle name="style1491332003673" xfId="29914" xr:uid="{00000000-0005-0000-0000-0000536C0000}"/>
    <cellStyle name="style1491332003804" xfId="29915" xr:uid="{00000000-0005-0000-0000-0000546C0000}"/>
    <cellStyle name="style1491332003930" xfId="29904" xr:uid="{00000000-0005-0000-0000-0000556C0000}"/>
    <cellStyle name="style1491332004058" xfId="29905" xr:uid="{00000000-0005-0000-0000-0000566C0000}"/>
    <cellStyle name="style1491332004189" xfId="29906" xr:uid="{00000000-0005-0000-0000-0000576C0000}"/>
    <cellStyle name="style1491332004338" xfId="29907" xr:uid="{00000000-0005-0000-0000-0000586C0000}"/>
    <cellStyle name="style1491332004464" xfId="29910" xr:uid="{00000000-0005-0000-0000-0000596C0000}"/>
    <cellStyle name="style1491332004590" xfId="29911" xr:uid="{00000000-0005-0000-0000-00005A6C0000}"/>
    <cellStyle name="style1491332004719" xfId="29912" xr:uid="{00000000-0005-0000-0000-00005B6C0000}"/>
    <cellStyle name="style1491332004863" xfId="29913" xr:uid="{00000000-0005-0000-0000-00005C6C0000}"/>
    <cellStyle name="style1491332005132" xfId="29916" xr:uid="{00000000-0005-0000-0000-00005D6C0000}"/>
    <cellStyle name="style1491332005256" xfId="29917" xr:uid="{00000000-0005-0000-0000-00005E6C0000}"/>
    <cellStyle name="style1491332005383" xfId="29918" xr:uid="{00000000-0005-0000-0000-00005F6C0000}"/>
    <cellStyle name="style1491332005529" xfId="29919" xr:uid="{00000000-0005-0000-0000-0000606C0000}"/>
    <cellStyle name="style1491332047874" xfId="29920" xr:uid="{00000000-0005-0000-0000-0000616C0000}"/>
    <cellStyle name="style1491332048001" xfId="29921" xr:uid="{00000000-0005-0000-0000-0000626C0000}"/>
    <cellStyle name="style1491332048113" xfId="29926" xr:uid="{00000000-0005-0000-0000-0000636C0000}"/>
    <cellStyle name="style1491332048229" xfId="29927" xr:uid="{00000000-0005-0000-0000-0000646C0000}"/>
    <cellStyle name="style1491332048340" xfId="30261" xr:uid="{00000000-0005-0000-0000-0000656C0000}"/>
    <cellStyle name="style1491332048453" xfId="29923" xr:uid="{00000000-0005-0000-0000-0000666C0000}"/>
    <cellStyle name="style1491332048569" xfId="29924" xr:uid="{00000000-0005-0000-0000-0000676C0000}"/>
    <cellStyle name="style1491332048683" xfId="29922" xr:uid="{00000000-0005-0000-0000-0000686C0000}"/>
    <cellStyle name="style1491332048820" xfId="29925" xr:uid="{00000000-0005-0000-0000-0000696C0000}"/>
    <cellStyle name="style1491332048934" xfId="29928" xr:uid="{00000000-0005-0000-0000-00006A6C0000}"/>
    <cellStyle name="style1491332049051" xfId="29929" xr:uid="{00000000-0005-0000-0000-00006B6C0000}"/>
    <cellStyle name="style1491332049172" xfId="29930" xr:uid="{00000000-0005-0000-0000-00006C6C0000}"/>
    <cellStyle name="style1491332049341" xfId="29931" xr:uid="{00000000-0005-0000-0000-00006D6C0000}"/>
    <cellStyle name="style1491332049458" xfId="29932" xr:uid="{00000000-0005-0000-0000-00006E6C0000}"/>
    <cellStyle name="style1491332049579" xfId="29938" xr:uid="{00000000-0005-0000-0000-00006F6C0000}"/>
    <cellStyle name="style1491332049707" xfId="29933" xr:uid="{00000000-0005-0000-0000-0000706C0000}"/>
    <cellStyle name="style1491332049819" xfId="29939" xr:uid="{00000000-0005-0000-0000-0000716C0000}"/>
    <cellStyle name="style1491332049983" xfId="29944" xr:uid="{00000000-0005-0000-0000-0000726C0000}"/>
    <cellStyle name="style1491332050099" xfId="29945" xr:uid="{00000000-0005-0000-0000-0000736C0000}"/>
    <cellStyle name="style1491332050214" xfId="29934" xr:uid="{00000000-0005-0000-0000-0000746C0000}"/>
    <cellStyle name="style1491332050324" xfId="29935" xr:uid="{00000000-0005-0000-0000-0000756C0000}"/>
    <cellStyle name="style1491332050431" xfId="29936" xr:uid="{00000000-0005-0000-0000-0000766C0000}"/>
    <cellStyle name="style1491332050550" xfId="29937" xr:uid="{00000000-0005-0000-0000-0000776C0000}"/>
    <cellStyle name="style1491332050656" xfId="29940" xr:uid="{00000000-0005-0000-0000-0000786C0000}"/>
    <cellStyle name="style1491332050762" xfId="29941" xr:uid="{00000000-0005-0000-0000-0000796C0000}"/>
    <cellStyle name="style1491332050880" xfId="29942" xr:uid="{00000000-0005-0000-0000-00007A6C0000}"/>
    <cellStyle name="style1491332051008" xfId="29943" xr:uid="{00000000-0005-0000-0000-00007B6C0000}"/>
    <cellStyle name="style1491332051575" xfId="29946" xr:uid="{00000000-0005-0000-0000-00007C6C0000}"/>
    <cellStyle name="style1491332051679" xfId="29947" xr:uid="{00000000-0005-0000-0000-00007D6C0000}"/>
    <cellStyle name="style1491332051784" xfId="29948" xr:uid="{00000000-0005-0000-0000-00007E6C0000}"/>
    <cellStyle name="style1491332051909" xfId="29949" xr:uid="{00000000-0005-0000-0000-00007F6C0000}"/>
    <cellStyle name="style1491332052237" xfId="29950" xr:uid="{00000000-0005-0000-0000-0000806C0000}"/>
    <cellStyle name="style1491332052322" xfId="29951" xr:uid="{00000000-0005-0000-0000-0000816C0000}"/>
    <cellStyle name="style1491332052412" xfId="29952" xr:uid="{00000000-0005-0000-0000-0000826C0000}"/>
    <cellStyle name="style1491332052521" xfId="29953" xr:uid="{00000000-0005-0000-0000-0000836C0000}"/>
    <cellStyle name="style1491332052623" xfId="29954" xr:uid="{00000000-0005-0000-0000-0000846C0000}"/>
    <cellStyle name="style1491332052706" xfId="29955" xr:uid="{00000000-0005-0000-0000-0000856C0000}"/>
    <cellStyle name="style1491332052794" xfId="29956" xr:uid="{00000000-0005-0000-0000-0000866C0000}"/>
    <cellStyle name="style1491332052908" xfId="29957" xr:uid="{00000000-0005-0000-0000-0000876C0000}"/>
    <cellStyle name="style1491332053671" xfId="29958" xr:uid="{00000000-0005-0000-0000-0000886C0000}"/>
    <cellStyle name="style1491332053762" xfId="29959" xr:uid="{00000000-0005-0000-0000-0000896C0000}"/>
    <cellStyle name="style1491332053859" xfId="29960" xr:uid="{00000000-0005-0000-0000-00008A6C0000}"/>
    <cellStyle name="style1491332053976" xfId="29961" xr:uid="{00000000-0005-0000-0000-00008B6C0000}"/>
    <cellStyle name="style1491332098386" xfId="29962" xr:uid="{00000000-0005-0000-0000-00008C6C0000}"/>
    <cellStyle name="style1491332098539" xfId="29963" xr:uid="{00000000-0005-0000-0000-00008D6C0000}"/>
    <cellStyle name="style1491332098682" xfId="29968" xr:uid="{00000000-0005-0000-0000-00008E6C0000}"/>
    <cellStyle name="style1491332098816" xfId="29969" xr:uid="{00000000-0005-0000-0000-00008F6C0000}"/>
    <cellStyle name="style1491332098958" xfId="30262" xr:uid="{00000000-0005-0000-0000-0000906C0000}"/>
    <cellStyle name="style1491332099117" xfId="29965" xr:uid="{00000000-0005-0000-0000-0000916C0000}"/>
    <cellStyle name="style1491332099255" xfId="29966" xr:uid="{00000000-0005-0000-0000-0000926C0000}"/>
    <cellStyle name="style1491332099396" xfId="29964" xr:uid="{00000000-0005-0000-0000-0000936C0000}"/>
    <cellStyle name="style1491332099568" xfId="29967" xr:uid="{00000000-0005-0000-0000-0000946C0000}"/>
    <cellStyle name="style1491332099703" xfId="29970" xr:uid="{00000000-0005-0000-0000-0000956C0000}"/>
    <cellStyle name="style1491332099845" xfId="29971" xr:uid="{00000000-0005-0000-0000-0000966C0000}"/>
    <cellStyle name="style1491332099995" xfId="29972" xr:uid="{00000000-0005-0000-0000-0000976C0000}"/>
    <cellStyle name="style1491332100189" xfId="29973" xr:uid="{00000000-0005-0000-0000-0000986C0000}"/>
    <cellStyle name="style1491332100324" xfId="29974" xr:uid="{00000000-0005-0000-0000-0000996C0000}"/>
    <cellStyle name="style1491332100466" xfId="29980" xr:uid="{00000000-0005-0000-0000-00009A6C0000}"/>
    <cellStyle name="style1491332100589" xfId="29975" xr:uid="{00000000-0005-0000-0000-00009B6C0000}"/>
    <cellStyle name="style1491332100721" xfId="29981" xr:uid="{00000000-0005-0000-0000-00009C6C0000}"/>
    <cellStyle name="style1491332100862" xfId="29986" xr:uid="{00000000-0005-0000-0000-00009D6C0000}"/>
    <cellStyle name="style1491332100997" xfId="29987" xr:uid="{00000000-0005-0000-0000-00009E6C0000}"/>
    <cellStyle name="style1491332101127" xfId="29976" xr:uid="{00000000-0005-0000-0000-00009F6C0000}"/>
    <cellStyle name="style1491332101255" xfId="29977" xr:uid="{00000000-0005-0000-0000-0000A06C0000}"/>
    <cellStyle name="style1491332101427" xfId="29978" xr:uid="{00000000-0005-0000-0000-0000A16C0000}"/>
    <cellStyle name="style1491332101585" xfId="29979" xr:uid="{00000000-0005-0000-0000-0000A26C0000}"/>
    <cellStyle name="style1491332101708" xfId="29982" xr:uid="{00000000-0005-0000-0000-0000A36C0000}"/>
    <cellStyle name="style1491332101812" xfId="29983" xr:uid="{00000000-0005-0000-0000-0000A46C0000}"/>
    <cellStyle name="style1491332101935" xfId="29984" xr:uid="{00000000-0005-0000-0000-0000A56C0000}"/>
    <cellStyle name="style1491332102059" xfId="29985" xr:uid="{00000000-0005-0000-0000-0000A66C0000}"/>
    <cellStyle name="style1491332102298" xfId="29988" xr:uid="{00000000-0005-0000-0000-0000A76C0000}"/>
    <cellStyle name="style1491332102406" xfId="29989" xr:uid="{00000000-0005-0000-0000-0000A86C0000}"/>
    <cellStyle name="style1491332102519" xfId="29990" xr:uid="{00000000-0005-0000-0000-0000A96C0000}"/>
    <cellStyle name="style1491332102656" xfId="29991" xr:uid="{00000000-0005-0000-0000-0000AA6C0000}"/>
    <cellStyle name="style1491332145647" xfId="29992" xr:uid="{00000000-0005-0000-0000-0000AB6C0000}"/>
    <cellStyle name="style1491332145773" xfId="29993" xr:uid="{00000000-0005-0000-0000-0000AC6C0000}"/>
    <cellStyle name="style1491332145885" xfId="29998" xr:uid="{00000000-0005-0000-0000-0000AD6C0000}"/>
    <cellStyle name="style1491332146002" xfId="29999" xr:uid="{00000000-0005-0000-0000-0000AE6C0000}"/>
    <cellStyle name="style1491332146115" xfId="30263" xr:uid="{00000000-0005-0000-0000-0000AF6C0000}"/>
    <cellStyle name="style1491332146224" xfId="29995" xr:uid="{00000000-0005-0000-0000-0000B06C0000}"/>
    <cellStyle name="style1491332146335" xfId="29996" xr:uid="{00000000-0005-0000-0000-0000B16C0000}"/>
    <cellStyle name="style1491332146449" xfId="29994" xr:uid="{00000000-0005-0000-0000-0000B26C0000}"/>
    <cellStyle name="style1491332146592" xfId="29997" xr:uid="{00000000-0005-0000-0000-0000B36C0000}"/>
    <cellStyle name="style1491332146711" xfId="30000" xr:uid="{00000000-0005-0000-0000-0000B46C0000}"/>
    <cellStyle name="style1491332146821" xfId="30001" xr:uid="{00000000-0005-0000-0000-0000B56C0000}"/>
    <cellStyle name="style1491332146941" xfId="30002" xr:uid="{00000000-0005-0000-0000-0000B66C0000}"/>
    <cellStyle name="style1491332147096" xfId="30003" xr:uid="{00000000-0005-0000-0000-0000B76C0000}"/>
    <cellStyle name="style1491332147212" xfId="30004" xr:uid="{00000000-0005-0000-0000-0000B86C0000}"/>
    <cellStyle name="style1491332147335" xfId="30010" xr:uid="{00000000-0005-0000-0000-0000B96C0000}"/>
    <cellStyle name="style1491332147454" xfId="30005" xr:uid="{00000000-0005-0000-0000-0000BA6C0000}"/>
    <cellStyle name="style1491332147567" xfId="30011" xr:uid="{00000000-0005-0000-0000-0000BB6C0000}"/>
    <cellStyle name="style1491332147704" xfId="30016" xr:uid="{00000000-0005-0000-0000-0000BC6C0000}"/>
    <cellStyle name="style1491332147820" xfId="30017" xr:uid="{00000000-0005-0000-0000-0000BD6C0000}"/>
    <cellStyle name="style1491332147934" xfId="30006" xr:uid="{00000000-0005-0000-0000-0000BE6C0000}"/>
    <cellStyle name="style1491332148048" xfId="30007" xr:uid="{00000000-0005-0000-0000-0000BF6C0000}"/>
    <cellStyle name="style1491332148158" xfId="30008" xr:uid="{00000000-0005-0000-0000-0000C06C0000}"/>
    <cellStyle name="style1491332148298" xfId="30009" xr:uid="{00000000-0005-0000-0000-0000C16C0000}"/>
    <cellStyle name="style1491332148408" xfId="30012" xr:uid="{00000000-0005-0000-0000-0000C26C0000}"/>
    <cellStyle name="style1491332148516" xfId="30013" xr:uid="{00000000-0005-0000-0000-0000C36C0000}"/>
    <cellStyle name="style1491332148630" xfId="30014" xr:uid="{00000000-0005-0000-0000-0000C46C0000}"/>
    <cellStyle name="style1491332148767" xfId="30015" xr:uid="{00000000-0005-0000-0000-0000C56C0000}"/>
    <cellStyle name="style1491332149135" xfId="30018" xr:uid="{00000000-0005-0000-0000-0000C66C0000}"/>
    <cellStyle name="style1491332149247" xfId="30019" xr:uid="{00000000-0005-0000-0000-0000C76C0000}"/>
    <cellStyle name="style1491332149361" xfId="30020" xr:uid="{00000000-0005-0000-0000-0000C86C0000}"/>
    <cellStyle name="style1491332149498" xfId="30021" xr:uid="{00000000-0005-0000-0000-0000C96C0000}"/>
    <cellStyle name="style1491332149824" xfId="30022" xr:uid="{00000000-0005-0000-0000-0000CA6C0000}"/>
    <cellStyle name="style1491332149924" xfId="30023" xr:uid="{00000000-0005-0000-0000-0000CB6C0000}"/>
    <cellStyle name="style1491332150018" xfId="30024" xr:uid="{00000000-0005-0000-0000-0000CC6C0000}"/>
    <cellStyle name="style1491332150133" xfId="30025" xr:uid="{00000000-0005-0000-0000-0000CD6C0000}"/>
    <cellStyle name="style1491332150224" xfId="30026" xr:uid="{00000000-0005-0000-0000-0000CE6C0000}"/>
    <cellStyle name="style1491332150309" xfId="30027" xr:uid="{00000000-0005-0000-0000-0000CF6C0000}"/>
    <cellStyle name="style1491332150399" xfId="30028" xr:uid="{00000000-0005-0000-0000-0000D06C0000}"/>
    <cellStyle name="style1491332150506" xfId="30029" xr:uid="{00000000-0005-0000-0000-0000D16C0000}"/>
    <cellStyle name="style1491332150820" xfId="30030" xr:uid="{00000000-0005-0000-0000-0000D26C0000}"/>
    <cellStyle name="style1491332150908" xfId="30031" xr:uid="{00000000-0005-0000-0000-0000D36C0000}"/>
    <cellStyle name="style1491332150997" xfId="30032" xr:uid="{00000000-0005-0000-0000-0000D46C0000}"/>
    <cellStyle name="style1491332151104" xfId="30033" xr:uid="{00000000-0005-0000-0000-0000D56C0000}"/>
    <cellStyle name="style1491332195593" xfId="30034" xr:uid="{00000000-0005-0000-0000-0000D66C0000}"/>
    <cellStyle name="style1491332195717" xfId="30035" xr:uid="{00000000-0005-0000-0000-0000D76C0000}"/>
    <cellStyle name="style1491332195830" xfId="30040" xr:uid="{00000000-0005-0000-0000-0000D86C0000}"/>
    <cellStyle name="style1491332195945" xfId="30041" xr:uid="{00000000-0005-0000-0000-0000D96C0000}"/>
    <cellStyle name="style1491332196061" xfId="30264" xr:uid="{00000000-0005-0000-0000-0000DA6C0000}"/>
    <cellStyle name="style1491332196170" xfId="30037" xr:uid="{00000000-0005-0000-0000-0000DB6C0000}"/>
    <cellStyle name="style1491332196282" xfId="30038" xr:uid="{00000000-0005-0000-0000-0000DC6C0000}"/>
    <cellStyle name="style1491332196396" xfId="30036" xr:uid="{00000000-0005-0000-0000-0000DD6C0000}"/>
    <cellStyle name="style1491332196532" xfId="30039" xr:uid="{00000000-0005-0000-0000-0000DE6C0000}"/>
    <cellStyle name="style1491332196645" xfId="30042" xr:uid="{00000000-0005-0000-0000-0000DF6C0000}"/>
    <cellStyle name="style1491332196760" xfId="30043" xr:uid="{00000000-0005-0000-0000-0000E06C0000}"/>
    <cellStyle name="style1491332196879" xfId="30044" xr:uid="{00000000-0005-0000-0000-0000E16C0000}"/>
    <cellStyle name="style1491332197040" xfId="30045" xr:uid="{00000000-0005-0000-0000-0000E26C0000}"/>
    <cellStyle name="style1491332197156" xfId="30046" xr:uid="{00000000-0005-0000-0000-0000E36C0000}"/>
    <cellStyle name="style1491332197280" xfId="30052" xr:uid="{00000000-0005-0000-0000-0000E46C0000}"/>
    <cellStyle name="style1491332197392" xfId="30047" xr:uid="{00000000-0005-0000-0000-0000E56C0000}"/>
    <cellStyle name="style1491332197502" xfId="30053" xr:uid="{00000000-0005-0000-0000-0000E66C0000}"/>
    <cellStyle name="style1491332197625" xfId="30058" xr:uid="{00000000-0005-0000-0000-0000E76C0000}"/>
    <cellStyle name="style1491332197744" xfId="30073" xr:uid="{00000000-0005-0000-0000-0000E86C0000}"/>
    <cellStyle name="style1491332197854" xfId="30059" xr:uid="{00000000-0005-0000-0000-0000E96C0000}"/>
    <cellStyle name="style1491332197949" xfId="30048" xr:uid="{00000000-0005-0000-0000-0000EA6C0000}"/>
    <cellStyle name="style1491332198063" xfId="30049" xr:uid="{00000000-0005-0000-0000-0000EB6C0000}"/>
    <cellStyle name="style1491332198178" xfId="30050" xr:uid="{00000000-0005-0000-0000-0000EC6C0000}"/>
    <cellStyle name="style1491332198318" xfId="30051" xr:uid="{00000000-0005-0000-0000-0000ED6C0000}"/>
    <cellStyle name="style1491332198435" xfId="30054" xr:uid="{00000000-0005-0000-0000-0000EE6C0000}"/>
    <cellStyle name="style1491332198542" xfId="30055" xr:uid="{00000000-0005-0000-0000-0000EF6C0000}"/>
    <cellStyle name="style1491332198654" xfId="30056" xr:uid="{00000000-0005-0000-0000-0000F06C0000}"/>
    <cellStyle name="style1491332198785" xfId="30057" xr:uid="{00000000-0005-0000-0000-0000F16C0000}"/>
    <cellStyle name="style1491332199010" xfId="30060" xr:uid="{00000000-0005-0000-0000-0000F26C0000}"/>
    <cellStyle name="style1491332199119" xfId="30061" xr:uid="{00000000-0005-0000-0000-0000F36C0000}"/>
    <cellStyle name="style1491332199229" xfId="30062" xr:uid="{00000000-0005-0000-0000-0000F46C0000}"/>
    <cellStyle name="style1491332199363" xfId="30063" xr:uid="{00000000-0005-0000-0000-0000F56C0000}"/>
    <cellStyle name="style1491332199624" xfId="30072" xr:uid="{00000000-0005-0000-0000-0000F66C0000}"/>
    <cellStyle name="style1491332199717" xfId="30064" xr:uid="{00000000-0005-0000-0000-0000F76C0000}"/>
    <cellStyle name="style1491332199803" xfId="30065" xr:uid="{00000000-0005-0000-0000-0000F86C0000}"/>
    <cellStyle name="style1491332199894" xfId="30066" xr:uid="{00000000-0005-0000-0000-0000F96C0000}"/>
    <cellStyle name="style1491332200042" xfId="30067" xr:uid="{00000000-0005-0000-0000-0000FA6C0000}"/>
    <cellStyle name="style1491332200179" xfId="30068" xr:uid="{00000000-0005-0000-0000-0000FB6C0000}"/>
    <cellStyle name="style1491332200302" xfId="30069" xr:uid="{00000000-0005-0000-0000-0000FC6C0000}"/>
    <cellStyle name="style1491332200409" xfId="30070" xr:uid="{00000000-0005-0000-0000-0000FD6C0000}"/>
    <cellStyle name="style1491332200549" xfId="30071" xr:uid="{00000000-0005-0000-0000-0000FE6C0000}"/>
    <cellStyle name="style1491332200788" xfId="30074" xr:uid="{00000000-0005-0000-0000-0000FF6C0000}"/>
    <cellStyle name="style1491332200871" xfId="30075" xr:uid="{00000000-0005-0000-0000-0000006D0000}"/>
    <cellStyle name="style1491332200960" xfId="30076" xr:uid="{00000000-0005-0000-0000-0000016D0000}"/>
    <cellStyle name="style1491332201063" xfId="30077" xr:uid="{00000000-0005-0000-0000-0000026D0000}"/>
    <cellStyle name="style1491332243763" xfId="30265" xr:uid="{00000000-0005-0000-0000-0000036D0000}"/>
    <cellStyle name="style1491332243888" xfId="30079" xr:uid="{00000000-0005-0000-0000-0000046D0000}"/>
    <cellStyle name="style1491332243992" xfId="30080" xr:uid="{00000000-0005-0000-0000-0000056D0000}"/>
    <cellStyle name="style1491332244094" xfId="30078" xr:uid="{00000000-0005-0000-0000-0000066D0000}"/>
    <cellStyle name="style1491332244200" xfId="30081" xr:uid="{00000000-0005-0000-0000-0000076D0000}"/>
    <cellStyle name="style1491332244319" xfId="30082" xr:uid="{00000000-0005-0000-0000-0000086D0000}"/>
    <cellStyle name="style1491332244442" xfId="30083" xr:uid="{00000000-0005-0000-0000-0000096D0000}"/>
    <cellStyle name="style1491332244546" xfId="30084" xr:uid="{00000000-0005-0000-0000-00000A6D0000}"/>
    <cellStyle name="style1491332244658" xfId="30085" xr:uid="{00000000-0005-0000-0000-00000B6D0000}"/>
    <cellStyle name="style1491332244763" xfId="30087" xr:uid="{00000000-0005-0000-0000-00000C6D0000}"/>
    <cellStyle name="style1491332244866" xfId="30088" xr:uid="{00000000-0005-0000-0000-00000D6D0000}"/>
    <cellStyle name="style1491332244997" xfId="30090" xr:uid="{00000000-0005-0000-0000-00000E6D0000}"/>
    <cellStyle name="style1491332245133" xfId="30091" xr:uid="{00000000-0005-0000-0000-00000F6D0000}"/>
    <cellStyle name="style1491332245267" xfId="30086" xr:uid="{00000000-0005-0000-0000-0000106D0000}"/>
    <cellStyle name="style1491332245377" xfId="30089" xr:uid="{00000000-0005-0000-0000-0000116D0000}"/>
    <cellStyle name="style1491332245496" xfId="30092" xr:uid="{00000000-0005-0000-0000-0000126D0000}"/>
    <cellStyle name="style1491332245609" xfId="30266" xr:uid="{00000000-0005-0000-0000-0000136D0000}"/>
    <cellStyle name="style1491332245739" xfId="30094" xr:uid="{00000000-0005-0000-0000-0000146D0000}"/>
    <cellStyle name="style1491332245871" xfId="30095" xr:uid="{00000000-0005-0000-0000-0000156D0000}"/>
    <cellStyle name="style1491332245999" xfId="30093" xr:uid="{00000000-0005-0000-0000-0000166D0000}"/>
    <cellStyle name="style1491332288703" xfId="30267" xr:uid="{00000000-0005-0000-0000-0000176D0000}"/>
    <cellStyle name="style1491332288828" xfId="30097" xr:uid="{00000000-0005-0000-0000-0000186D0000}"/>
    <cellStyle name="style1491332288949" xfId="30098" xr:uid="{00000000-0005-0000-0000-0000196D0000}"/>
    <cellStyle name="style1491332289064" xfId="30096" xr:uid="{00000000-0005-0000-0000-00001A6D0000}"/>
    <cellStyle name="style1491332289182" xfId="30099" xr:uid="{00000000-0005-0000-0000-00001B6D0000}"/>
    <cellStyle name="style1491332289280" xfId="30100" xr:uid="{00000000-0005-0000-0000-00001C6D0000}"/>
    <cellStyle name="style1491332289372" xfId="30105" xr:uid="{00000000-0005-0000-0000-00001D6D0000}"/>
    <cellStyle name="style1491332289482" xfId="30106" xr:uid="{00000000-0005-0000-0000-00001E6D0000}"/>
    <cellStyle name="style1491332289595" xfId="30268" xr:uid="{00000000-0005-0000-0000-00001F6D0000}"/>
    <cellStyle name="style1491332289704" xfId="30102" xr:uid="{00000000-0005-0000-0000-0000206D0000}"/>
    <cellStyle name="style1491332289814" xfId="30103" xr:uid="{00000000-0005-0000-0000-0000216D0000}"/>
    <cellStyle name="style1491332289924" xfId="30101" xr:uid="{00000000-0005-0000-0000-0000226D0000}"/>
    <cellStyle name="style1491332290046" xfId="30104" xr:uid="{00000000-0005-0000-0000-0000236D0000}"/>
    <cellStyle name="style1491332290157" xfId="30107" xr:uid="{00000000-0005-0000-0000-0000246D0000}"/>
    <cellStyle name="style1491332290272" xfId="30108" xr:uid="{00000000-0005-0000-0000-0000256D0000}"/>
    <cellStyle name="style1491332290387" xfId="30109" xr:uid="{00000000-0005-0000-0000-0000266D0000}"/>
    <cellStyle name="style1491332290506" xfId="30110" xr:uid="{00000000-0005-0000-0000-0000276D0000}"/>
    <cellStyle name="style1491332290636" xfId="30111" xr:uid="{00000000-0005-0000-0000-0000286D0000}"/>
    <cellStyle name="style1491332290761" xfId="30117" xr:uid="{00000000-0005-0000-0000-0000296D0000}"/>
    <cellStyle name="style1491332290901" xfId="30124" xr:uid="{00000000-0005-0000-0000-00002A6D0000}"/>
    <cellStyle name="style1491332291012" xfId="30112" xr:uid="{00000000-0005-0000-0000-00002B6D0000}"/>
    <cellStyle name="style1491332291124" xfId="30118" xr:uid="{00000000-0005-0000-0000-00002C6D0000}"/>
    <cellStyle name="style1491332291285" xfId="30123" xr:uid="{00000000-0005-0000-0000-00002D6D0000}"/>
    <cellStyle name="style1491332291380" xfId="30125" xr:uid="{00000000-0005-0000-0000-00002E6D0000}"/>
    <cellStyle name="style1491332291492" xfId="30113" xr:uid="{00000000-0005-0000-0000-00002F6D0000}"/>
    <cellStyle name="style1491332291603" xfId="30114" xr:uid="{00000000-0005-0000-0000-0000306D0000}"/>
    <cellStyle name="style1491332291718" xfId="30115" xr:uid="{00000000-0005-0000-0000-0000316D0000}"/>
    <cellStyle name="style1491332291834" xfId="30116" xr:uid="{00000000-0005-0000-0000-0000326D0000}"/>
    <cellStyle name="style1491332291943" xfId="30119" xr:uid="{00000000-0005-0000-0000-0000336D0000}"/>
    <cellStyle name="style1491332292056" xfId="30120" xr:uid="{00000000-0005-0000-0000-0000346D0000}"/>
    <cellStyle name="style1491332292168" xfId="30121" xr:uid="{00000000-0005-0000-0000-0000356D0000}"/>
    <cellStyle name="style1491332292286" xfId="30122" xr:uid="{00000000-0005-0000-0000-0000366D0000}"/>
    <cellStyle name="style1491332292602" xfId="30126" xr:uid="{00000000-0005-0000-0000-0000376D0000}"/>
    <cellStyle name="style1491332292705" xfId="30127" xr:uid="{00000000-0005-0000-0000-0000386D0000}"/>
    <cellStyle name="style1491332292810" xfId="30128" xr:uid="{00000000-0005-0000-0000-0000396D0000}"/>
    <cellStyle name="style1491332292918" xfId="30129" xr:uid="{00000000-0005-0000-0000-00003A6D0000}"/>
    <cellStyle name="style1491332335625" xfId="30269" xr:uid="{00000000-0005-0000-0000-00003B6D0000}"/>
    <cellStyle name="style1491332335735" xfId="30131" xr:uid="{00000000-0005-0000-0000-00003C6D0000}"/>
    <cellStyle name="style1491332335841" xfId="30132" xr:uid="{00000000-0005-0000-0000-00003D6D0000}"/>
    <cellStyle name="style1491332335938" xfId="30130" xr:uid="{00000000-0005-0000-0000-00003E6D0000}"/>
    <cellStyle name="style1491332336039" xfId="30133" xr:uid="{00000000-0005-0000-0000-00003F6D0000}"/>
    <cellStyle name="style1491332336120" xfId="30134" xr:uid="{00000000-0005-0000-0000-0000406D0000}"/>
    <cellStyle name="style1491332336216" xfId="30139" xr:uid="{00000000-0005-0000-0000-0000416D0000}"/>
    <cellStyle name="style1491332336313" xfId="30140" xr:uid="{00000000-0005-0000-0000-0000426D0000}"/>
    <cellStyle name="style1491332336411" xfId="30270" xr:uid="{00000000-0005-0000-0000-0000436D0000}"/>
    <cellStyle name="style1491332336507" xfId="30136" xr:uid="{00000000-0005-0000-0000-0000446D0000}"/>
    <cellStyle name="style1491332336604" xfId="30137" xr:uid="{00000000-0005-0000-0000-0000456D0000}"/>
    <cellStyle name="style1491332336698" xfId="30135" xr:uid="{00000000-0005-0000-0000-0000466D0000}"/>
    <cellStyle name="style1491332336800" xfId="30138" xr:uid="{00000000-0005-0000-0000-0000476D0000}"/>
    <cellStyle name="style1491332336897" xfId="30141" xr:uid="{00000000-0005-0000-0000-0000486D0000}"/>
    <cellStyle name="style1491332336992" xfId="30142" xr:uid="{00000000-0005-0000-0000-0000496D0000}"/>
    <cellStyle name="style1491332337092" xfId="30143" xr:uid="{00000000-0005-0000-0000-00004A6D0000}"/>
    <cellStyle name="style1491332337203" xfId="30144" xr:uid="{00000000-0005-0000-0000-00004B6D0000}"/>
    <cellStyle name="style1491332337305" xfId="30145" xr:uid="{00000000-0005-0000-0000-00004C6D0000}"/>
    <cellStyle name="style1491332337409" xfId="30151" xr:uid="{00000000-0005-0000-0000-00004D6D0000}"/>
    <cellStyle name="style1491332337513" xfId="30158" xr:uid="{00000000-0005-0000-0000-00004E6D0000}"/>
    <cellStyle name="style1491332337612" xfId="30146" xr:uid="{00000000-0005-0000-0000-00004F6D0000}"/>
    <cellStyle name="style1491332337710" xfId="30152" xr:uid="{00000000-0005-0000-0000-0000506D0000}"/>
    <cellStyle name="style1491332337820" xfId="30157" xr:uid="{00000000-0005-0000-0000-0000516D0000}"/>
    <cellStyle name="style1491332337906" xfId="30159" xr:uid="{00000000-0005-0000-0000-0000526D0000}"/>
    <cellStyle name="style1491332338010" xfId="30147" xr:uid="{00000000-0005-0000-0000-0000536D0000}"/>
    <cellStyle name="style1491332338116" xfId="30148" xr:uid="{00000000-0005-0000-0000-0000546D0000}"/>
    <cellStyle name="style1491332338227" xfId="30149" xr:uid="{00000000-0005-0000-0000-0000556D0000}"/>
    <cellStyle name="style1491332338338" xfId="30150" xr:uid="{00000000-0005-0000-0000-0000566D0000}"/>
    <cellStyle name="style1491332338450" xfId="30153" xr:uid="{00000000-0005-0000-0000-0000576D0000}"/>
    <cellStyle name="style1491332338557" xfId="30154" xr:uid="{00000000-0005-0000-0000-0000586D0000}"/>
    <cellStyle name="style1491332338666" xfId="30155" xr:uid="{00000000-0005-0000-0000-0000596D0000}"/>
    <cellStyle name="style1491332338778" xfId="30156" xr:uid="{00000000-0005-0000-0000-00005A6D0000}"/>
    <cellStyle name="style1491332338951" xfId="30160" xr:uid="{00000000-0005-0000-0000-00005B6D0000}"/>
    <cellStyle name="style1491332339060" xfId="30161" xr:uid="{00000000-0005-0000-0000-00005C6D0000}"/>
    <cellStyle name="style1491332339169" xfId="30162" xr:uid="{00000000-0005-0000-0000-00005D6D0000}"/>
    <cellStyle name="style1491332339281" xfId="30163" xr:uid="{00000000-0005-0000-0000-00005E6D0000}"/>
    <cellStyle name="style1491332446925" xfId="30271" xr:uid="{00000000-0005-0000-0000-00005F6D0000}"/>
    <cellStyle name="style1491332447075" xfId="30272" xr:uid="{00000000-0005-0000-0000-0000606D0000}"/>
    <cellStyle name="style1491332447219" xfId="30273" xr:uid="{00000000-0005-0000-0000-0000616D0000}"/>
    <cellStyle name="style1491332447331" xfId="30274" xr:uid="{00000000-0005-0000-0000-0000626D0000}"/>
    <cellStyle name="style1491332447432" xfId="30275" xr:uid="{00000000-0005-0000-0000-0000636D0000}"/>
    <cellStyle name="style1491332447534" xfId="30276" xr:uid="{00000000-0005-0000-0000-0000646D0000}"/>
    <cellStyle name="style1491332447637" xfId="30277" xr:uid="{00000000-0005-0000-0000-0000656D0000}"/>
    <cellStyle name="style1491332447741" xfId="30278" xr:uid="{00000000-0005-0000-0000-0000666D0000}"/>
    <cellStyle name="style1491332447827" xfId="30279" xr:uid="{00000000-0005-0000-0000-0000676D0000}"/>
    <cellStyle name="style1491332447938" xfId="30280" xr:uid="{00000000-0005-0000-0000-0000686D0000}"/>
    <cellStyle name="style1491332448128" xfId="30281" xr:uid="{00000000-0005-0000-0000-0000696D0000}"/>
    <cellStyle name="style1491332448241" xfId="30282" xr:uid="{00000000-0005-0000-0000-00006A6D0000}"/>
    <cellStyle name="style1491332448327" xfId="30283" xr:uid="{00000000-0005-0000-0000-00006B6D0000}"/>
    <cellStyle name="style1491332448454" xfId="30284" xr:uid="{00000000-0005-0000-0000-00006C6D0000}"/>
    <cellStyle name="style1491332448583" xfId="30285" xr:uid="{00000000-0005-0000-0000-00006D6D0000}"/>
    <cellStyle name="style1491332448688" xfId="30286" xr:uid="{00000000-0005-0000-0000-00006E6D0000}"/>
    <cellStyle name="style1491332448908" xfId="30287" xr:uid="{00000000-0005-0000-0000-00006F6D0000}"/>
    <cellStyle name="style1491332449028" xfId="30288" xr:uid="{00000000-0005-0000-0000-0000706D0000}"/>
    <cellStyle name="style1491332449148" xfId="30289" xr:uid="{00000000-0005-0000-0000-0000716D0000}"/>
    <cellStyle name="style1491332449258" xfId="30290" xr:uid="{00000000-0005-0000-0000-0000726D0000}"/>
    <cellStyle name="style1491332449364" xfId="30291" xr:uid="{00000000-0005-0000-0000-0000736D0000}"/>
    <cellStyle name="style1491332449462" xfId="30292" xr:uid="{00000000-0005-0000-0000-0000746D0000}"/>
    <cellStyle name="style1491332449562" xfId="30293" xr:uid="{00000000-0005-0000-0000-0000756D0000}"/>
    <cellStyle name="style1491332449664" xfId="30294" xr:uid="{00000000-0005-0000-0000-0000766D0000}"/>
    <cellStyle name="style1491332449765" xfId="30295" xr:uid="{00000000-0005-0000-0000-0000776D0000}"/>
    <cellStyle name="style1491332449865" xfId="30296" xr:uid="{00000000-0005-0000-0000-0000786D0000}"/>
    <cellStyle name="style1491332449948" xfId="30297" xr:uid="{00000000-0005-0000-0000-0000796D0000}"/>
    <cellStyle name="style1491332450050" xfId="30298" xr:uid="{00000000-0005-0000-0000-00007A6D0000}"/>
    <cellStyle name="style1491332450156" xfId="30299" xr:uid="{00000000-0005-0000-0000-00007B6D0000}"/>
    <cellStyle name="style1491332450428" xfId="30300" xr:uid="{00000000-0005-0000-0000-00007C6D0000}"/>
    <cellStyle name="style1491332450517" xfId="30301" xr:uid="{00000000-0005-0000-0000-00007D6D0000}"/>
    <cellStyle name="style1491332493129" xfId="30302" xr:uid="{00000000-0005-0000-0000-00007E6D0000}"/>
    <cellStyle name="style1491332493240" xfId="30303" xr:uid="{00000000-0005-0000-0000-00007F6D0000}"/>
    <cellStyle name="style1491332493341" xfId="30304" xr:uid="{00000000-0005-0000-0000-0000806D0000}"/>
    <cellStyle name="style1491332493446" xfId="30305" xr:uid="{00000000-0005-0000-0000-0000816D0000}"/>
    <cellStyle name="style1491332493547" xfId="30306" xr:uid="{00000000-0005-0000-0000-0000826D0000}"/>
    <cellStyle name="style1491332493649" xfId="30307" xr:uid="{00000000-0005-0000-0000-0000836D0000}"/>
    <cellStyle name="style1491332493751" xfId="30308" xr:uid="{00000000-0005-0000-0000-0000846D0000}"/>
    <cellStyle name="style1491332493855" xfId="30309" xr:uid="{00000000-0005-0000-0000-0000856D0000}"/>
    <cellStyle name="style1491332493946" xfId="30310" xr:uid="{00000000-0005-0000-0000-0000866D0000}"/>
    <cellStyle name="style1491332494057" xfId="30311" xr:uid="{00000000-0005-0000-0000-0000876D0000}"/>
    <cellStyle name="style1491332494235" xfId="30312" xr:uid="{00000000-0005-0000-0000-0000886D0000}"/>
    <cellStyle name="style1491332494341" xfId="30313" xr:uid="{00000000-0005-0000-0000-0000896D0000}"/>
    <cellStyle name="style1491332494427" xfId="30314" xr:uid="{00000000-0005-0000-0000-00008A6D0000}"/>
    <cellStyle name="style1491332494558" xfId="30315" xr:uid="{00000000-0005-0000-0000-00008B6D0000}"/>
    <cellStyle name="style1491332494699" xfId="30316" xr:uid="{00000000-0005-0000-0000-00008C6D0000}"/>
    <cellStyle name="style1491332494806" xfId="30317" xr:uid="{00000000-0005-0000-0000-00008D6D0000}"/>
    <cellStyle name="style1491332495058" xfId="30318" xr:uid="{00000000-0005-0000-0000-00008E6D0000}"/>
    <cellStyle name="style1491332495181" xfId="30319" xr:uid="{00000000-0005-0000-0000-00008F6D0000}"/>
    <cellStyle name="style1491332495287" xfId="30320" xr:uid="{00000000-0005-0000-0000-0000906D0000}"/>
    <cellStyle name="style1491332495396" xfId="30321" xr:uid="{00000000-0005-0000-0000-0000916D0000}"/>
    <cellStyle name="style1491332495500" xfId="30322" xr:uid="{00000000-0005-0000-0000-0000926D0000}"/>
    <cellStyle name="style1491332495606" xfId="30323" xr:uid="{00000000-0005-0000-0000-0000936D0000}"/>
    <cellStyle name="style1491332495711" xfId="30324" xr:uid="{00000000-0005-0000-0000-0000946D0000}"/>
    <cellStyle name="style1491332495818" xfId="30325" xr:uid="{00000000-0005-0000-0000-0000956D0000}"/>
    <cellStyle name="style1491332495923" xfId="30326" xr:uid="{00000000-0005-0000-0000-0000966D0000}"/>
    <cellStyle name="style1491332496025" xfId="30327" xr:uid="{00000000-0005-0000-0000-0000976D0000}"/>
    <cellStyle name="style1491332496112" xfId="30328" xr:uid="{00000000-0005-0000-0000-0000986D0000}"/>
    <cellStyle name="style1491332496220" xfId="30329" xr:uid="{00000000-0005-0000-0000-0000996D0000}"/>
    <cellStyle name="style1491332496332" xfId="30330" xr:uid="{00000000-0005-0000-0000-00009A6D0000}"/>
    <cellStyle name="style1491332496654" xfId="30331" xr:uid="{00000000-0005-0000-0000-00009B6D0000}"/>
    <cellStyle name="style1491332496745" xfId="30332" xr:uid="{00000000-0005-0000-0000-00009C6D0000}"/>
    <cellStyle name="style1491332540016" xfId="30333" xr:uid="{00000000-0005-0000-0000-00009D6D0000}"/>
    <cellStyle name="style1491332540137" xfId="30334" xr:uid="{00000000-0005-0000-0000-00009E6D0000}"/>
    <cellStyle name="style1491332540251" xfId="30335" xr:uid="{00000000-0005-0000-0000-00009F6D0000}"/>
    <cellStyle name="style1491332540367" xfId="30336" xr:uid="{00000000-0005-0000-0000-0000A06D0000}"/>
    <cellStyle name="style1491332540485" xfId="30337" xr:uid="{00000000-0005-0000-0000-0000A16D0000}"/>
    <cellStyle name="style1491332540597" xfId="30338" xr:uid="{00000000-0005-0000-0000-0000A26D0000}"/>
    <cellStyle name="style1491332540710" xfId="30339" xr:uid="{00000000-0005-0000-0000-0000A36D0000}"/>
    <cellStyle name="style1491332540821" xfId="30340" xr:uid="{00000000-0005-0000-0000-0000A46D0000}"/>
    <cellStyle name="style1491332540922" xfId="30341" xr:uid="{00000000-0005-0000-0000-0000A56D0000}"/>
    <cellStyle name="style1491332541058" xfId="30342" xr:uid="{00000000-0005-0000-0000-0000A66D0000}"/>
    <cellStyle name="style1491332541263" xfId="30343" xr:uid="{00000000-0005-0000-0000-0000A76D0000}"/>
    <cellStyle name="style1491332541371" xfId="30344" xr:uid="{00000000-0005-0000-0000-0000A86D0000}"/>
    <cellStyle name="style1491332541463" xfId="30345" xr:uid="{00000000-0005-0000-0000-0000A96D0000}"/>
    <cellStyle name="style1491332541610" xfId="30346" xr:uid="{00000000-0005-0000-0000-0000AA6D0000}"/>
    <cellStyle name="style1491332541761" xfId="30347" xr:uid="{00000000-0005-0000-0000-0000AB6D0000}"/>
    <cellStyle name="style1491332541876" xfId="30348" xr:uid="{00000000-0005-0000-0000-0000AC6D0000}"/>
    <cellStyle name="style1491332542173" xfId="30349" xr:uid="{00000000-0005-0000-0000-0000AD6D0000}"/>
    <cellStyle name="style1491332542298" xfId="30350" xr:uid="{00000000-0005-0000-0000-0000AE6D0000}"/>
    <cellStyle name="style1491332542407" xfId="30351" xr:uid="{00000000-0005-0000-0000-0000AF6D0000}"/>
    <cellStyle name="style1491332542513" xfId="30352" xr:uid="{00000000-0005-0000-0000-0000B06D0000}"/>
    <cellStyle name="style1491332542638" xfId="30353" xr:uid="{00000000-0005-0000-0000-0000B16D0000}"/>
    <cellStyle name="style1491332542748" xfId="30354" xr:uid="{00000000-0005-0000-0000-0000B26D0000}"/>
    <cellStyle name="style1491332542855" xfId="30355" xr:uid="{00000000-0005-0000-0000-0000B36D0000}"/>
    <cellStyle name="style1491332542960" xfId="30356" xr:uid="{00000000-0005-0000-0000-0000B46D0000}"/>
    <cellStyle name="style1491332543068" xfId="30357" xr:uid="{00000000-0005-0000-0000-0000B56D0000}"/>
    <cellStyle name="style1491332543182" xfId="30358" xr:uid="{00000000-0005-0000-0000-0000B66D0000}"/>
    <cellStyle name="style1491332543267" xfId="30359" xr:uid="{00000000-0005-0000-0000-0000B76D0000}"/>
    <cellStyle name="style1491332543375" xfId="30360" xr:uid="{00000000-0005-0000-0000-0000B86D0000}"/>
    <cellStyle name="style1491332543478" xfId="30361" xr:uid="{00000000-0005-0000-0000-0000B96D0000}"/>
    <cellStyle name="style1491332543796" xfId="30362" xr:uid="{00000000-0005-0000-0000-0000BA6D0000}"/>
    <cellStyle name="style1491332543890" xfId="30363" xr:uid="{00000000-0005-0000-0000-0000BB6D0000}"/>
    <cellStyle name="style1491332592364" xfId="30364" xr:uid="{00000000-0005-0000-0000-0000BC6D0000}"/>
    <cellStyle name="style1491332592481" xfId="30365" xr:uid="{00000000-0005-0000-0000-0000BD6D0000}"/>
    <cellStyle name="style1491332592582" xfId="30366" xr:uid="{00000000-0005-0000-0000-0000BE6D0000}"/>
    <cellStyle name="style1491332592685" xfId="30367" xr:uid="{00000000-0005-0000-0000-0000BF6D0000}"/>
    <cellStyle name="style1491332592785" xfId="30368" xr:uid="{00000000-0005-0000-0000-0000C06D0000}"/>
    <cellStyle name="style1491332592890" xfId="30369" xr:uid="{00000000-0005-0000-0000-0000C16D0000}"/>
    <cellStyle name="style1491332592993" xfId="30370" xr:uid="{00000000-0005-0000-0000-0000C26D0000}"/>
    <cellStyle name="style1491332593091" xfId="30371" xr:uid="{00000000-0005-0000-0000-0000C36D0000}"/>
    <cellStyle name="style1491332593204" xfId="30372" xr:uid="{00000000-0005-0000-0000-0000C46D0000}"/>
    <cellStyle name="style1491332593306" xfId="30373" xr:uid="{00000000-0005-0000-0000-0000C56D0000}"/>
    <cellStyle name="style1491332593407" xfId="30374" xr:uid="{00000000-0005-0000-0000-0000C66D0000}"/>
    <cellStyle name="style1491332593511" xfId="30375" xr:uid="{00000000-0005-0000-0000-0000C76D0000}"/>
    <cellStyle name="style1491332593622" xfId="30376" xr:uid="{00000000-0005-0000-0000-0000C86D0000}"/>
    <cellStyle name="style1491332593723" xfId="30377" xr:uid="{00000000-0005-0000-0000-0000C96D0000}"/>
    <cellStyle name="style1491332593831" xfId="30378" xr:uid="{00000000-0005-0000-0000-0000CA6D0000}"/>
    <cellStyle name="style1491332593933" xfId="30379" xr:uid="{00000000-0005-0000-0000-0000CB6D0000}"/>
    <cellStyle name="style1491332594037" xfId="30380" xr:uid="{00000000-0005-0000-0000-0000CC6D0000}"/>
    <cellStyle name="style1491332594151" xfId="30381" xr:uid="{00000000-0005-0000-0000-0000CD6D0000}"/>
    <cellStyle name="style1491332594253" xfId="30382" xr:uid="{00000000-0005-0000-0000-0000CE6D0000}"/>
    <cellStyle name="style1491332594358" xfId="30383" xr:uid="{00000000-0005-0000-0000-0000CF6D0000}"/>
    <cellStyle name="style1491332594471" xfId="30384" xr:uid="{00000000-0005-0000-0000-0000D06D0000}"/>
    <cellStyle name="style1491332594581" xfId="30385" xr:uid="{00000000-0005-0000-0000-0000D16D0000}"/>
    <cellStyle name="style1491332594694" xfId="30386" xr:uid="{00000000-0005-0000-0000-0000D26D0000}"/>
    <cellStyle name="style1491332594805" xfId="30387" xr:uid="{00000000-0005-0000-0000-0000D36D0000}"/>
    <cellStyle name="style1491332594914" xfId="30388" xr:uid="{00000000-0005-0000-0000-0000D46D0000}"/>
    <cellStyle name="style1491332595024" xfId="30389" xr:uid="{00000000-0005-0000-0000-0000D56D0000}"/>
    <cellStyle name="style1491332595166" xfId="30390" xr:uid="{00000000-0005-0000-0000-0000D66D0000}"/>
    <cellStyle name="style1491332595311" xfId="30391" xr:uid="{00000000-0005-0000-0000-0000D76D0000}"/>
    <cellStyle name="style1491332595421" xfId="30392" xr:uid="{00000000-0005-0000-0000-0000D86D0000}"/>
    <cellStyle name="style1491332595530" xfId="30393" xr:uid="{00000000-0005-0000-0000-0000D96D0000}"/>
    <cellStyle name="style1491332595645" xfId="30394" xr:uid="{00000000-0005-0000-0000-0000DA6D0000}"/>
    <cellStyle name="style1491332638032" xfId="30395" xr:uid="{00000000-0005-0000-0000-0000DB6D0000}"/>
    <cellStyle name="style1491332638158" xfId="30396" xr:uid="{00000000-0005-0000-0000-0000DC6D0000}"/>
    <cellStyle name="style1491332638269" xfId="30397" xr:uid="{00000000-0005-0000-0000-0000DD6D0000}"/>
    <cellStyle name="style1491332638378" xfId="30398" xr:uid="{00000000-0005-0000-0000-0000DE6D0000}"/>
    <cellStyle name="style1491332638494" xfId="30399" xr:uid="{00000000-0005-0000-0000-0000DF6D0000}"/>
    <cellStyle name="style1491332638601" xfId="30400" xr:uid="{00000000-0005-0000-0000-0000E06D0000}"/>
    <cellStyle name="style1491332638709" xfId="30401" xr:uid="{00000000-0005-0000-0000-0000E16D0000}"/>
    <cellStyle name="style1491332638820" xfId="30402" xr:uid="{00000000-0005-0000-0000-0000E26D0000}"/>
    <cellStyle name="style1491332638935" xfId="30403" xr:uid="{00000000-0005-0000-0000-0000E36D0000}"/>
    <cellStyle name="style1491332639042" xfId="30404" xr:uid="{00000000-0005-0000-0000-0000E46D0000}"/>
    <cellStyle name="style1491332639170" xfId="30405" xr:uid="{00000000-0005-0000-0000-0000E56D0000}"/>
    <cellStyle name="style1491332639282" xfId="30406" xr:uid="{00000000-0005-0000-0000-0000E66D0000}"/>
    <cellStyle name="style1491332639402" xfId="30407" xr:uid="{00000000-0005-0000-0000-0000E76D0000}"/>
    <cellStyle name="style1491332639516" xfId="30408" xr:uid="{00000000-0005-0000-0000-0000E86D0000}"/>
    <cellStyle name="style1491332639635" xfId="30409" xr:uid="{00000000-0005-0000-0000-0000E96D0000}"/>
    <cellStyle name="style1491332639750" xfId="30410" xr:uid="{00000000-0005-0000-0000-0000EA6D0000}"/>
    <cellStyle name="style1491332639862" xfId="30411" xr:uid="{00000000-0005-0000-0000-0000EB6D0000}"/>
    <cellStyle name="style1491332639981" xfId="30412" xr:uid="{00000000-0005-0000-0000-0000EC6D0000}"/>
    <cellStyle name="style1491332640102" xfId="30413" xr:uid="{00000000-0005-0000-0000-0000ED6D0000}"/>
    <cellStyle name="style1491332640221" xfId="30414" xr:uid="{00000000-0005-0000-0000-0000EE6D0000}"/>
    <cellStyle name="style1491332640327" xfId="30415" xr:uid="{00000000-0005-0000-0000-0000EF6D0000}"/>
    <cellStyle name="style1491332640439" xfId="30416" xr:uid="{00000000-0005-0000-0000-0000F06D0000}"/>
    <cellStyle name="style1491332640552" xfId="30417" xr:uid="{00000000-0005-0000-0000-0000F16D0000}"/>
    <cellStyle name="style1491332640666" xfId="30418" xr:uid="{00000000-0005-0000-0000-0000F26D0000}"/>
    <cellStyle name="style1491332640774" xfId="30419" xr:uid="{00000000-0005-0000-0000-0000F36D0000}"/>
    <cellStyle name="style1491332640887" xfId="30420" xr:uid="{00000000-0005-0000-0000-0000F46D0000}"/>
    <cellStyle name="style1491332641004" xfId="30421" xr:uid="{00000000-0005-0000-0000-0000F56D0000}"/>
    <cellStyle name="style1491332641219" xfId="30422" xr:uid="{00000000-0005-0000-0000-0000F66D0000}"/>
    <cellStyle name="style1491332641325" xfId="30423" xr:uid="{00000000-0005-0000-0000-0000F76D0000}"/>
    <cellStyle name="style1491332641436" xfId="30424" xr:uid="{00000000-0005-0000-0000-0000F86D0000}"/>
    <cellStyle name="style1491332641549" xfId="30425" xr:uid="{00000000-0005-0000-0000-0000F96D0000}"/>
    <cellStyle name="style1491332641689" xfId="30426" xr:uid="{00000000-0005-0000-0000-0000FA6D0000}"/>
    <cellStyle name="style1491332641783" xfId="30427" xr:uid="{00000000-0005-0000-0000-0000FB6D0000}"/>
    <cellStyle name="style1491332641873" xfId="30428" xr:uid="{00000000-0005-0000-0000-0000FC6D0000}"/>
    <cellStyle name="style1491332641972" xfId="30429" xr:uid="{00000000-0005-0000-0000-0000FD6D0000}"/>
    <cellStyle name="style1491332642067" xfId="30430" xr:uid="{00000000-0005-0000-0000-0000FE6D0000}"/>
    <cellStyle name="style1491332642159" xfId="30431" xr:uid="{00000000-0005-0000-0000-0000FF6D0000}"/>
    <cellStyle name="style1491332642245" xfId="30432" xr:uid="{00000000-0005-0000-0000-0000006E0000}"/>
    <cellStyle name="style1491332642330" xfId="30433" xr:uid="{00000000-0005-0000-0000-0000016E0000}"/>
    <cellStyle name="style1491332642487" xfId="30434" xr:uid="{00000000-0005-0000-0000-0000026E0000}"/>
    <cellStyle name="style1491332642572" xfId="30435" xr:uid="{00000000-0005-0000-0000-0000036E0000}"/>
    <cellStyle name="style1491332642657" xfId="30436" xr:uid="{00000000-0005-0000-0000-0000046E0000}"/>
    <cellStyle name="style1491332642746" xfId="30437" xr:uid="{00000000-0005-0000-0000-0000056E0000}"/>
    <cellStyle name="style1491332685377" xfId="30438" xr:uid="{00000000-0005-0000-0000-0000066E0000}"/>
    <cellStyle name="style1491332685489" xfId="30439" xr:uid="{00000000-0005-0000-0000-0000076E0000}"/>
    <cellStyle name="style1491332685591" xfId="30440" xr:uid="{00000000-0005-0000-0000-0000086E0000}"/>
    <cellStyle name="style1491332685701" xfId="30441" xr:uid="{00000000-0005-0000-0000-0000096E0000}"/>
    <cellStyle name="style1491332685804" xfId="30442" xr:uid="{00000000-0005-0000-0000-00000A6E0000}"/>
    <cellStyle name="style1491332685900" xfId="30443" xr:uid="{00000000-0005-0000-0000-00000B6E0000}"/>
    <cellStyle name="style1491332686009" xfId="30444" xr:uid="{00000000-0005-0000-0000-00000C6E0000}"/>
    <cellStyle name="style1491332686115" xfId="30445" xr:uid="{00000000-0005-0000-0000-00000D6E0000}"/>
    <cellStyle name="style1491332686227" xfId="30446" xr:uid="{00000000-0005-0000-0000-00000E6E0000}"/>
    <cellStyle name="style1491332686325" xfId="30447" xr:uid="{00000000-0005-0000-0000-00000F6E0000}"/>
    <cellStyle name="style1491332686419" xfId="30448" xr:uid="{00000000-0005-0000-0000-0000106E0000}"/>
    <cellStyle name="style1491332686516" xfId="30449" xr:uid="{00000000-0005-0000-0000-0000116E0000}"/>
    <cellStyle name="style1491332686621" xfId="30450" xr:uid="{00000000-0005-0000-0000-0000126E0000}"/>
    <cellStyle name="style1491332686727" xfId="30451" xr:uid="{00000000-0005-0000-0000-0000136E0000}"/>
    <cellStyle name="style1491332686849" xfId="30452" xr:uid="{00000000-0005-0000-0000-0000146E0000}"/>
    <cellStyle name="style1491332686964" xfId="30453" xr:uid="{00000000-0005-0000-0000-0000156E0000}"/>
    <cellStyle name="style1491332687076" xfId="30454" xr:uid="{00000000-0005-0000-0000-0000166E0000}"/>
    <cellStyle name="style1491332687194" xfId="30455" xr:uid="{00000000-0005-0000-0000-0000176E0000}"/>
    <cellStyle name="style1491332687300" xfId="30456" xr:uid="{00000000-0005-0000-0000-0000186E0000}"/>
    <cellStyle name="style1491332687412" xfId="30457" xr:uid="{00000000-0005-0000-0000-0000196E0000}"/>
    <cellStyle name="style1491332687524" xfId="30458" xr:uid="{00000000-0005-0000-0000-00001A6E0000}"/>
    <cellStyle name="style1491332687637" xfId="30459" xr:uid="{00000000-0005-0000-0000-00001B6E0000}"/>
    <cellStyle name="style1491332687750" xfId="30460" xr:uid="{00000000-0005-0000-0000-00001C6E0000}"/>
    <cellStyle name="style1491332687865" xfId="30461" xr:uid="{00000000-0005-0000-0000-00001D6E0000}"/>
    <cellStyle name="style1491332687975" xfId="30462" xr:uid="{00000000-0005-0000-0000-00001E6E0000}"/>
    <cellStyle name="style1491332688086" xfId="30463" xr:uid="{00000000-0005-0000-0000-00001F6E0000}"/>
    <cellStyle name="style1491332688214" xfId="30464" xr:uid="{00000000-0005-0000-0000-0000206E0000}"/>
    <cellStyle name="style1491332688348" xfId="30465" xr:uid="{00000000-0005-0000-0000-0000216E0000}"/>
    <cellStyle name="style1491332688460" xfId="30466" xr:uid="{00000000-0005-0000-0000-0000226E0000}"/>
    <cellStyle name="style1491332688572" xfId="30467" xr:uid="{00000000-0005-0000-0000-0000236E0000}"/>
    <cellStyle name="style1491332688686" xfId="30468" xr:uid="{00000000-0005-0000-0000-0000246E0000}"/>
    <cellStyle name="style1491332731887" xfId="30469" xr:uid="{00000000-0005-0000-0000-0000256E0000}"/>
    <cellStyle name="style1491332732010" xfId="30470" xr:uid="{00000000-0005-0000-0000-0000266E0000}"/>
    <cellStyle name="style1491332732138" xfId="30471" xr:uid="{00000000-0005-0000-0000-0000276E0000}"/>
    <cellStyle name="style1491332732285" xfId="30472" xr:uid="{00000000-0005-0000-0000-0000286E0000}"/>
    <cellStyle name="style1491332732424" xfId="30473" xr:uid="{00000000-0005-0000-0000-0000296E0000}"/>
    <cellStyle name="style1491332732555" xfId="30474" xr:uid="{00000000-0005-0000-0000-00002A6E0000}"/>
    <cellStyle name="style1491332732690" xfId="30475" xr:uid="{00000000-0005-0000-0000-00002B6E0000}"/>
    <cellStyle name="style1491332732826" xfId="30476" xr:uid="{00000000-0005-0000-0000-00002C6E0000}"/>
    <cellStyle name="style1491332732968" xfId="30477" xr:uid="{00000000-0005-0000-0000-00002D6E0000}"/>
    <cellStyle name="style1491332733102" xfId="30478" xr:uid="{00000000-0005-0000-0000-00002E6E0000}"/>
    <cellStyle name="style1491332733255" xfId="30479" xr:uid="{00000000-0005-0000-0000-00002F6E0000}"/>
    <cellStyle name="style1491332733391" xfId="30480" xr:uid="{00000000-0005-0000-0000-0000306E0000}"/>
    <cellStyle name="style1491332733532" xfId="30481" xr:uid="{00000000-0005-0000-0000-0000316E0000}"/>
    <cellStyle name="style1491332733665" xfId="30482" xr:uid="{00000000-0005-0000-0000-0000326E0000}"/>
    <cellStyle name="style1491332733811" xfId="30483" xr:uid="{00000000-0005-0000-0000-0000336E0000}"/>
    <cellStyle name="style1491332733947" xfId="30484" xr:uid="{00000000-0005-0000-0000-0000346E0000}"/>
    <cellStyle name="style1491332734101" xfId="30485" xr:uid="{00000000-0005-0000-0000-0000356E0000}"/>
    <cellStyle name="style1491332734258" xfId="30486" xr:uid="{00000000-0005-0000-0000-0000366E0000}"/>
    <cellStyle name="style1491332734383" xfId="30487" xr:uid="{00000000-0005-0000-0000-0000376E0000}"/>
    <cellStyle name="style1491332734506" xfId="30488" xr:uid="{00000000-0005-0000-0000-0000386E0000}"/>
    <cellStyle name="style1491332734616" xfId="30489" xr:uid="{00000000-0005-0000-0000-0000396E0000}"/>
    <cellStyle name="style1491332734719" xfId="30490" xr:uid="{00000000-0005-0000-0000-00003A6E0000}"/>
    <cellStyle name="style1491332734822" xfId="30491" xr:uid="{00000000-0005-0000-0000-00003B6E0000}"/>
    <cellStyle name="style1491332734925" xfId="30492" xr:uid="{00000000-0005-0000-0000-00003C6E0000}"/>
    <cellStyle name="style1491332735030" xfId="30493" xr:uid="{00000000-0005-0000-0000-00003D6E0000}"/>
    <cellStyle name="style1491332735141" xfId="30494" xr:uid="{00000000-0005-0000-0000-00003E6E0000}"/>
    <cellStyle name="style1491332735248" xfId="30495" xr:uid="{00000000-0005-0000-0000-00003F6E0000}"/>
    <cellStyle name="style1491332735389" xfId="30496" xr:uid="{00000000-0005-0000-0000-0000406E0000}"/>
    <cellStyle name="style1491332735492" xfId="30497" xr:uid="{00000000-0005-0000-0000-0000416E0000}"/>
    <cellStyle name="style1491332735595" xfId="30498" xr:uid="{00000000-0005-0000-0000-0000426E0000}"/>
    <cellStyle name="style1491332735699" xfId="30499" xr:uid="{00000000-0005-0000-0000-0000436E0000}"/>
    <cellStyle name="style1491332735838" xfId="30500" xr:uid="{00000000-0005-0000-0000-0000446E0000}"/>
    <cellStyle name="style1491332735922" xfId="30501" xr:uid="{00000000-0005-0000-0000-0000456E0000}"/>
    <cellStyle name="style1491332736008" xfId="30502" xr:uid="{00000000-0005-0000-0000-0000466E0000}"/>
    <cellStyle name="style1491332736104" xfId="30503" xr:uid="{00000000-0005-0000-0000-0000476E0000}"/>
    <cellStyle name="style1491332736198" xfId="30504" xr:uid="{00000000-0005-0000-0000-0000486E0000}"/>
    <cellStyle name="style1491332736283" xfId="30505" xr:uid="{00000000-0005-0000-0000-0000496E0000}"/>
    <cellStyle name="style1491332736372" xfId="30506" xr:uid="{00000000-0005-0000-0000-00004A6E0000}"/>
    <cellStyle name="style1491332736462" xfId="30507" xr:uid="{00000000-0005-0000-0000-00004B6E0000}"/>
    <cellStyle name="style1491332736587" xfId="30508" xr:uid="{00000000-0005-0000-0000-00004C6E0000}"/>
    <cellStyle name="style1491332736672" xfId="30509" xr:uid="{00000000-0005-0000-0000-00004D6E0000}"/>
    <cellStyle name="style1491332736760" xfId="30510" xr:uid="{00000000-0005-0000-0000-00004E6E0000}"/>
    <cellStyle name="style1491332736848" xfId="30511" xr:uid="{00000000-0005-0000-0000-00004F6E0000}"/>
    <cellStyle name="style1491332779754" xfId="30512" xr:uid="{00000000-0005-0000-0000-0000506E0000}"/>
    <cellStyle name="style1491332779878" xfId="30513" xr:uid="{00000000-0005-0000-0000-0000516E0000}"/>
    <cellStyle name="style1491332779990" xfId="30514" xr:uid="{00000000-0005-0000-0000-0000526E0000}"/>
    <cellStyle name="style1491332780108" xfId="30515" xr:uid="{00000000-0005-0000-0000-0000536E0000}"/>
    <cellStyle name="style1491332780222" xfId="30516" xr:uid="{00000000-0005-0000-0000-0000546E0000}"/>
    <cellStyle name="style1491332780330" xfId="30517" xr:uid="{00000000-0005-0000-0000-0000556E0000}"/>
    <cellStyle name="style1491332780439" xfId="30518" xr:uid="{00000000-0005-0000-0000-0000566E0000}"/>
    <cellStyle name="style1491332780552" xfId="30519" xr:uid="{00000000-0005-0000-0000-0000576E0000}"/>
    <cellStyle name="style1491332780665" xfId="30520" xr:uid="{00000000-0005-0000-0000-0000586E0000}"/>
    <cellStyle name="style1491332780776" xfId="30521" xr:uid="{00000000-0005-0000-0000-0000596E0000}"/>
    <cellStyle name="style1491332780890" xfId="30522" xr:uid="{00000000-0005-0000-0000-00005A6E0000}"/>
    <cellStyle name="style1491332781003" xfId="30523" xr:uid="{00000000-0005-0000-0000-00005B6E0000}"/>
    <cellStyle name="style1491332781124" xfId="30524" xr:uid="{00000000-0005-0000-0000-00005C6E0000}"/>
    <cellStyle name="style1491332781237" xfId="30525" xr:uid="{00000000-0005-0000-0000-00005D6E0000}"/>
    <cellStyle name="style1491332781356" xfId="30526" xr:uid="{00000000-0005-0000-0000-00005E6E0000}"/>
    <cellStyle name="style1491332781464" xfId="30527" xr:uid="{00000000-0005-0000-0000-00005F6E0000}"/>
    <cellStyle name="style1491332781573" xfId="30528" xr:uid="{00000000-0005-0000-0000-0000606E0000}"/>
    <cellStyle name="style1491332781683" xfId="30529" xr:uid="{00000000-0005-0000-0000-0000616E0000}"/>
    <cellStyle name="style1491332781795" xfId="30530" xr:uid="{00000000-0005-0000-0000-0000626E0000}"/>
    <cellStyle name="style1491332781905" xfId="30531" xr:uid="{00000000-0005-0000-0000-0000636E0000}"/>
    <cellStyle name="style1491332782018" xfId="30532" xr:uid="{00000000-0005-0000-0000-0000646E0000}"/>
    <cellStyle name="style1491332782135" xfId="30533" xr:uid="{00000000-0005-0000-0000-0000656E0000}"/>
    <cellStyle name="style1491332782248" xfId="30534" xr:uid="{00000000-0005-0000-0000-0000666E0000}"/>
    <cellStyle name="style1491332782358" xfId="30535" xr:uid="{00000000-0005-0000-0000-0000676E0000}"/>
    <cellStyle name="style1491332782463" xfId="30536" xr:uid="{00000000-0005-0000-0000-0000686E0000}"/>
    <cellStyle name="style1491332782576" xfId="30537" xr:uid="{00000000-0005-0000-0000-0000696E0000}"/>
    <cellStyle name="style1491332782692" xfId="30538" xr:uid="{00000000-0005-0000-0000-00006A6E0000}"/>
    <cellStyle name="style1491332782807" xfId="30539" xr:uid="{00000000-0005-0000-0000-00006B6E0000}"/>
    <cellStyle name="style1491332782915" xfId="30540" xr:uid="{00000000-0005-0000-0000-00006C6E0000}"/>
    <cellStyle name="style1491332783028" xfId="30541" xr:uid="{00000000-0005-0000-0000-00006D6E0000}"/>
    <cellStyle name="style1491332783146" xfId="30542" xr:uid="{00000000-0005-0000-0000-00006E6E0000}"/>
    <cellStyle name="style1491332783273" xfId="30543" xr:uid="{00000000-0005-0000-0000-00006F6E0000}"/>
    <cellStyle name="style1491332783368" xfId="30544" xr:uid="{00000000-0005-0000-0000-0000706E0000}"/>
    <cellStyle name="style1491332783458" xfId="30545" xr:uid="{00000000-0005-0000-0000-0000716E0000}"/>
    <cellStyle name="style1491332783553" xfId="30546" xr:uid="{00000000-0005-0000-0000-0000726E0000}"/>
    <cellStyle name="style1491332783644" xfId="30547" xr:uid="{00000000-0005-0000-0000-0000736E0000}"/>
    <cellStyle name="style1491332783737" xfId="30548" xr:uid="{00000000-0005-0000-0000-0000746E0000}"/>
    <cellStyle name="style1491332783827" xfId="30549" xr:uid="{00000000-0005-0000-0000-0000756E0000}"/>
    <cellStyle name="style1491332783923" xfId="30550" xr:uid="{00000000-0005-0000-0000-0000766E0000}"/>
    <cellStyle name="style1491332784015" xfId="30551" xr:uid="{00000000-0005-0000-0000-0000776E0000}"/>
    <cellStyle name="style1491332784112" xfId="30552" xr:uid="{00000000-0005-0000-0000-0000786E0000}"/>
    <cellStyle name="style1491332784204" xfId="30553" xr:uid="{00000000-0005-0000-0000-0000796E0000}"/>
    <cellStyle name="style1491332784301" xfId="30554" xr:uid="{00000000-0005-0000-0000-00007A6E0000}"/>
    <cellStyle name="style1491332827090" xfId="30555" xr:uid="{00000000-0005-0000-0000-00007B6E0000}"/>
    <cellStyle name="style1491332827221" xfId="30556" xr:uid="{00000000-0005-0000-0000-00007C6E0000}"/>
    <cellStyle name="style1491332827334" xfId="30557" xr:uid="{00000000-0005-0000-0000-00007D6E0000}"/>
    <cellStyle name="style1491332827436" xfId="30558" xr:uid="{00000000-0005-0000-0000-00007E6E0000}"/>
    <cellStyle name="style1491332827538" xfId="30559" xr:uid="{00000000-0005-0000-0000-00007F6E0000}"/>
    <cellStyle name="style1491332827641" xfId="30560" xr:uid="{00000000-0005-0000-0000-0000806E0000}"/>
    <cellStyle name="style1491332827743" xfId="30561" xr:uid="{00000000-0005-0000-0000-0000816E0000}"/>
    <cellStyle name="style1491332827845" xfId="30562" xr:uid="{00000000-0005-0000-0000-0000826E0000}"/>
    <cellStyle name="style1491332827955" xfId="30563" xr:uid="{00000000-0005-0000-0000-0000836E0000}"/>
    <cellStyle name="style1491332828058" xfId="30564" xr:uid="{00000000-0005-0000-0000-0000846E0000}"/>
    <cellStyle name="style1491332828178" xfId="30565" xr:uid="{00000000-0005-0000-0000-0000856E0000}"/>
    <cellStyle name="style1491332828280" xfId="30566" xr:uid="{00000000-0005-0000-0000-0000866E0000}"/>
    <cellStyle name="style1491332828382" xfId="30567" xr:uid="{00000000-0005-0000-0000-0000876E0000}"/>
    <cellStyle name="style1491332828482" xfId="30568" xr:uid="{00000000-0005-0000-0000-0000886E0000}"/>
    <cellStyle name="style1491332828584" xfId="30569" xr:uid="{00000000-0005-0000-0000-0000896E0000}"/>
    <cellStyle name="style1491332828682" xfId="30570" xr:uid="{00000000-0005-0000-0000-00008A6E0000}"/>
    <cellStyle name="style1491332828781" xfId="30571" xr:uid="{00000000-0005-0000-0000-00008B6E0000}"/>
    <cellStyle name="style1491332828880" xfId="30572" xr:uid="{00000000-0005-0000-0000-00008C6E0000}"/>
    <cellStyle name="style1491332828978" xfId="30573" xr:uid="{00000000-0005-0000-0000-00008D6E0000}"/>
    <cellStyle name="style1491332829081" xfId="30574" xr:uid="{00000000-0005-0000-0000-00008E6E0000}"/>
    <cellStyle name="style1491332874056" xfId="30575" xr:uid="{00000000-0005-0000-0000-00008F6E0000}"/>
    <cellStyle name="style1491332874208" xfId="30576" xr:uid="{00000000-0005-0000-0000-0000906E0000}"/>
    <cellStyle name="style1491332874345" xfId="30577" xr:uid="{00000000-0005-0000-0000-0000916E0000}"/>
    <cellStyle name="style1491332874575" xfId="30578" xr:uid="{00000000-0005-0000-0000-0000926E0000}"/>
    <cellStyle name="style1491332874686" xfId="30579" xr:uid="{00000000-0005-0000-0000-0000936E0000}"/>
    <cellStyle name="style1491332874778" xfId="30580" xr:uid="{00000000-0005-0000-0000-0000946E0000}"/>
    <cellStyle name="style1491332874869" xfId="30581" xr:uid="{00000000-0005-0000-0000-0000956E0000}"/>
    <cellStyle name="style1491332874977" xfId="30582" xr:uid="{00000000-0005-0000-0000-0000966E0000}"/>
    <cellStyle name="style1491332875085" xfId="30583" xr:uid="{00000000-0005-0000-0000-0000976E0000}"/>
    <cellStyle name="style1491332875200" xfId="30584" xr:uid="{00000000-0005-0000-0000-0000986E0000}"/>
    <cellStyle name="style1491332875310" xfId="30585" xr:uid="{00000000-0005-0000-0000-0000996E0000}"/>
    <cellStyle name="style1491332875421" xfId="30586" xr:uid="{00000000-0005-0000-0000-00009A6E0000}"/>
    <cellStyle name="style1491332875536" xfId="30587" xr:uid="{00000000-0005-0000-0000-00009B6E0000}"/>
    <cellStyle name="style1491332875644" xfId="30588" xr:uid="{00000000-0005-0000-0000-00009C6E0000}"/>
    <cellStyle name="style1491332875751" xfId="30589" xr:uid="{00000000-0005-0000-0000-00009D6E0000}"/>
    <cellStyle name="style1491332875865" xfId="30590" xr:uid="{00000000-0005-0000-0000-00009E6E0000}"/>
    <cellStyle name="style1491332875978" xfId="30591" xr:uid="{00000000-0005-0000-0000-00009F6E0000}"/>
    <cellStyle name="style1491332876088" xfId="30592" xr:uid="{00000000-0005-0000-0000-0000A06E0000}"/>
    <cellStyle name="style1491332876208" xfId="30593" xr:uid="{00000000-0005-0000-0000-0000A16E0000}"/>
    <cellStyle name="style1491332876317" xfId="30594" xr:uid="{00000000-0005-0000-0000-0000A26E0000}"/>
    <cellStyle name="style1491332876439" xfId="30595" xr:uid="{00000000-0005-0000-0000-0000A36E0000}"/>
    <cellStyle name="style1491332876550" xfId="30596" xr:uid="{00000000-0005-0000-0000-0000A46E0000}"/>
    <cellStyle name="style1491332876665" xfId="30597" xr:uid="{00000000-0005-0000-0000-0000A56E0000}"/>
    <cellStyle name="style1491332876753" xfId="30598" xr:uid="{00000000-0005-0000-0000-0000A66E0000}"/>
    <cellStyle name="style1491332876858" xfId="30599" xr:uid="{00000000-0005-0000-0000-0000A76E0000}"/>
    <cellStyle name="style1491332876959" xfId="30600" xr:uid="{00000000-0005-0000-0000-0000A86E0000}"/>
    <cellStyle name="style1491332877060" xfId="30601" xr:uid="{00000000-0005-0000-0000-0000A96E0000}"/>
    <cellStyle name="style1491332877167" xfId="30602" xr:uid="{00000000-0005-0000-0000-0000AA6E0000}"/>
    <cellStyle name="style1491332877266" xfId="30603" xr:uid="{00000000-0005-0000-0000-0000AB6E0000}"/>
    <cellStyle name="style1491332877365" xfId="30604" xr:uid="{00000000-0005-0000-0000-0000AC6E0000}"/>
    <cellStyle name="style1491332877466" xfId="30605" xr:uid="{00000000-0005-0000-0000-0000AD6E0000}"/>
    <cellStyle name="style1491332877568" xfId="30606" xr:uid="{00000000-0005-0000-0000-0000AE6E0000}"/>
    <cellStyle name="style1491332877696" xfId="30607" xr:uid="{00000000-0005-0000-0000-0000AF6E0000}"/>
    <cellStyle name="style1491332877798" xfId="30608" xr:uid="{00000000-0005-0000-0000-0000B06E0000}"/>
    <cellStyle name="style1491332877898" xfId="30609" xr:uid="{00000000-0005-0000-0000-0000B16E0000}"/>
    <cellStyle name="style1491332878003" xfId="30610" xr:uid="{00000000-0005-0000-0000-0000B26E0000}"/>
    <cellStyle name="style1491332920498" xfId="30611" xr:uid="{00000000-0005-0000-0000-0000B36E0000}"/>
    <cellStyle name="style1491332920610" xfId="30612" xr:uid="{00000000-0005-0000-0000-0000B46E0000}"/>
    <cellStyle name="style1491332920714" xfId="30613" xr:uid="{00000000-0005-0000-0000-0000B56E0000}"/>
    <cellStyle name="style1491332920821" xfId="30614" xr:uid="{00000000-0005-0000-0000-0000B66E0000}"/>
    <cellStyle name="style1491332920926" xfId="30615" xr:uid="{00000000-0005-0000-0000-0000B76E0000}"/>
    <cellStyle name="style1491332921010" xfId="30616" xr:uid="{00000000-0005-0000-0000-0000B86E0000}"/>
    <cellStyle name="style1491332921095" xfId="30617" xr:uid="{00000000-0005-0000-0000-0000B96E0000}"/>
    <cellStyle name="style1491332921200" xfId="30618" xr:uid="{00000000-0005-0000-0000-0000BA6E0000}"/>
    <cellStyle name="style1491332921303" xfId="30619" xr:uid="{00000000-0005-0000-0000-0000BB6E0000}"/>
    <cellStyle name="style1491332921412" xfId="30620" xr:uid="{00000000-0005-0000-0000-0000BC6E0000}"/>
    <cellStyle name="style1491332921511" xfId="30621" xr:uid="{00000000-0005-0000-0000-0000BD6E0000}"/>
    <cellStyle name="style1491332921612" xfId="30622" xr:uid="{00000000-0005-0000-0000-0000BE6E0000}"/>
    <cellStyle name="style1491332921715" xfId="30623" xr:uid="{00000000-0005-0000-0000-0000BF6E0000}"/>
    <cellStyle name="style1491332921820" xfId="30624" xr:uid="{00000000-0005-0000-0000-0000C06E0000}"/>
    <cellStyle name="style1491332921925" xfId="30625" xr:uid="{00000000-0005-0000-0000-0000C16E0000}"/>
    <cellStyle name="style1491332922033" xfId="30626" xr:uid="{00000000-0005-0000-0000-0000C26E0000}"/>
    <cellStyle name="style1491332922144" xfId="30627" xr:uid="{00000000-0005-0000-0000-0000C36E0000}"/>
    <cellStyle name="style1491332922252" xfId="30628" xr:uid="{00000000-0005-0000-0000-0000C46E0000}"/>
    <cellStyle name="style1491332922374" xfId="30629" xr:uid="{00000000-0005-0000-0000-0000C56E0000}"/>
    <cellStyle name="style1491332922484" xfId="30630" xr:uid="{00000000-0005-0000-0000-0000C66E0000}"/>
    <cellStyle name="style1491332922595" xfId="30631" xr:uid="{00000000-0005-0000-0000-0000C76E0000}"/>
    <cellStyle name="style1491332922706" xfId="30632" xr:uid="{00000000-0005-0000-0000-0000C86E0000}"/>
    <cellStyle name="style1491332922820" xfId="30633" xr:uid="{00000000-0005-0000-0000-0000C96E0000}"/>
    <cellStyle name="style1491332922911" xfId="30634" xr:uid="{00000000-0005-0000-0000-0000CA6E0000}"/>
    <cellStyle name="style1491332923027" xfId="30635" xr:uid="{00000000-0005-0000-0000-0000CB6E0000}"/>
    <cellStyle name="style1491332923142" xfId="30636" xr:uid="{00000000-0005-0000-0000-0000CC6E0000}"/>
    <cellStyle name="style1491332923247" xfId="30637" xr:uid="{00000000-0005-0000-0000-0000CD6E0000}"/>
    <cellStyle name="style1491332923352" xfId="30638" xr:uid="{00000000-0005-0000-0000-0000CE6E0000}"/>
    <cellStyle name="style1491332923455" xfId="30639" xr:uid="{00000000-0005-0000-0000-0000CF6E0000}"/>
    <cellStyle name="style1491332923557" xfId="30640" xr:uid="{00000000-0005-0000-0000-0000D06E0000}"/>
    <cellStyle name="style1491332923663" xfId="30641" xr:uid="{00000000-0005-0000-0000-0000D16E0000}"/>
    <cellStyle name="style1491332923769" xfId="30642" xr:uid="{00000000-0005-0000-0000-0000D26E0000}"/>
    <cellStyle name="style1491332923895" xfId="30643" xr:uid="{00000000-0005-0000-0000-0000D36E0000}"/>
    <cellStyle name="style1491332924003" xfId="30644" xr:uid="{00000000-0005-0000-0000-0000D46E0000}"/>
    <cellStyle name="style1491332924121" xfId="30645" xr:uid="{00000000-0005-0000-0000-0000D56E0000}"/>
    <cellStyle name="style1491332924232" xfId="30646" xr:uid="{00000000-0005-0000-0000-0000D66E0000}"/>
    <cellStyle name="style1491332978106" xfId="28754" xr:uid="{00000000-0005-0000-0000-0000D76E0000}"/>
    <cellStyle name="style1491332978236" xfId="28755" xr:uid="{00000000-0005-0000-0000-0000D86E0000}"/>
    <cellStyle name="style1491332978361" xfId="28301" xr:uid="{00000000-0005-0000-0000-0000D96E0000}"/>
    <cellStyle name="style1491332978489" xfId="28345" xr:uid="{00000000-0005-0000-0000-0000DA6E0000}"/>
    <cellStyle name="style1491332978603" xfId="28756" xr:uid="{00000000-0005-0000-0000-0000DB6E0000}"/>
    <cellStyle name="style1491332978713" xfId="28304" xr:uid="{00000000-0005-0000-0000-0000DC6E0000}"/>
    <cellStyle name="style1491332978825" xfId="28757" xr:uid="{00000000-0005-0000-0000-0000DD6E0000}"/>
    <cellStyle name="style1491332978950" xfId="28307" xr:uid="{00000000-0005-0000-0000-0000DE6E0000}"/>
    <cellStyle name="style1491332979031" xfId="28310" xr:uid="{00000000-0005-0000-0000-0000DF6E0000}"/>
    <cellStyle name="style1491332979161" xfId="28316" xr:uid="{00000000-0005-0000-0000-0000E06E0000}"/>
    <cellStyle name="style1491332979286" xfId="28324" xr:uid="{00000000-0005-0000-0000-0000E16E0000}"/>
    <cellStyle name="style1491332979409" xfId="28311" xr:uid="{00000000-0005-0000-0000-0000E26E0000}"/>
    <cellStyle name="style1491332979494" xfId="28317" xr:uid="{00000000-0005-0000-0000-0000E36E0000}"/>
    <cellStyle name="style1491332979586" xfId="28325" xr:uid="{00000000-0005-0000-0000-0000E46E0000}"/>
    <cellStyle name="style1491332979676" xfId="28370" xr:uid="{00000000-0005-0000-0000-0000E56E0000}"/>
    <cellStyle name="style1491332979808" xfId="28329" xr:uid="{00000000-0005-0000-0000-0000E66E0000}"/>
    <cellStyle name="style1491332979915" xfId="28758" xr:uid="{00000000-0005-0000-0000-0000E76E0000}"/>
    <cellStyle name="style1491332980045" xfId="28759" xr:uid="{00000000-0005-0000-0000-0000E86E0000}"/>
    <cellStyle name="style1491332980179" xfId="28347" xr:uid="{00000000-0005-0000-0000-0000E96E0000}"/>
    <cellStyle name="style1491332980313" xfId="28348" xr:uid="{00000000-0005-0000-0000-0000EA6E0000}"/>
    <cellStyle name="style1491332980440" xfId="28346" xr:uid="{00000000-0005-0000-0000-0000EB6E0000}"/>
    <cellStyle name="style1491332980565" xfId="28353" xr:uid="{00000000-0005-0000-0000-0000EC6E0000}"/>
    <cellStyle name="style1491332980703" xfId="28354" xr:uid="{00000000-0005-0000-0000-0000ED6E0000}"/>
    <cellStyle name="style1491332980833" xfId="28355" xr:uid="{00000000-0005-0000-0000-0000EE6E0000}"/>
    <cellStyle name="style1491332980959" xfId="28760" xr:uid="{00000000-0005-0000-0000-0000EF6E0000}"/>
    <cellStyle name="style1491332981090" xfId="28359" xr:uid="{00000000-0005-0000-0000-0000F06E0000}"/>
    <cellStyle name="style1491332981200" xfId="28360" xr:uid="{00000000-0005-0000-0000-0000F16E0000}"/>
    <cellStyle name="style1491332981329" xfId="28361" xr:uid="{00000000-0005-0000-0000-0000F26E0000}"/>
    <cellStyle name="style1491332981455" xfId="28362" xr:uid="{00000000-0005-0000-0000-0000F36E0000}"/>
    <cellStyle name="style1491332981605" xfId="28371" xr:uid="{00000000-0005-0000-0000-0000F46E0000}"/>
    <cellStyle name="style1491332981709" xfId="28374" xr:uid="{00000000-0005-0000-0000-0000F56E0000}"/>
    <cellStyle name="style1491333026347" xfId="28761" xr:uid="{00000000-0005-0000-0000-0000F66E0000}"/>
    <cellStyle name="style1491333026472" xfId="28762" xr:uid="{00000000-0005-0000-0000-0000F76E0000}"/>
    <cellStyle name="style1491333026581" xfId="28302" xr:uid="{00000000-0005-0000-0000-0000F86E0000}"/>
    <cellStyle name="style1491333026694" xfId="28349" xr:uid="{00000000-0005-0000-0000-0000F96E0000}"/>
    <cellStyle name="style1491333026804" xfId="28763" xr:uid="{00000000-0005-0000-0000-0000FA6E0000}"/>
    <cellStyle name="style1491333026912" xfId="28305" xr:uid="{00000000-0005-0000-0000-0000FB6E0000}"/>
    <cellStyle name="style1491333027020" xfId="28764" xr:uid="{00000000-0005-0000-0000-0000FC6E0000}"/>
    <cellStyle name="style1491333027127" xfId="28308" xr:uid="{00000000-0005-0000-0000-0000FD6E0000}"/>
    <cellStyle name="style1491333027214" xfId="28312" xr:uid="{00000000-0005-0000-0000-0000FE6E0000}"/>
    <cellStyle name="style1491333027322" xfId="28318" xr:uid="{00000000-0005-0000-0000-0000FF6E0000}"/>
    <cellStyle name="style1491333027430" xfId="28326" xr:uid="{00000000-0005-0000-0000-0000006F0000}"/>
    <cellStyle name="style1491333027531" xfId="28313" xr:uid="{00000000-0005-0000-0000-0000016F0000}"/>
    <cellStyle name="style1491333027621" xfId="28319" xr:uid="{00000000-0005-0000-0000-0000026F0000}"/>
    <cellStyle name="style1491333027713" xfId="28327" xr:uid="{00000000-0005-0000-0000-0000036F0000}"/>
    <cellStyle name="style1491333027801" xfId="28372" xr:uid="{00000000-0005-0000-0000-0000046F0000}"/>
    <cellStyle name="style1491333027905" xfId="28330" xr:uid="{00000000-0005-0000-0000-0000056F0000}"/>
    <cellStyle name="style1491333028001" xfId="28332" xr:uid="{00000000-0005-0000-0000-0000066F0000}"/>
    <cellStyle name="style1491333028088" xfId="28340" xr:uid="{00000000-0005-0000-0000-0000076F0000}"/>
    <cellStyle name="style1491333028182" xfId="28765" xr:uid="{00000000-0005-0000-0000-0000086F0000}"/>
    <cellStyle name="style1491333028287" xfId="28766" xr:uid="{00000000-0005-0000-0000-0000096F0000}"/>
    <cellStyle name="style1491333028387" xfId="28351" xr:uid="{00000000-0005-0000-0000-00000A6F0000}"/>
    <cellStyle name="style1491333028494" xfId="28352" xr:uid="{00000000-0005-0000-0000-00000B6F0000}"/>
    <cellStyle name="style1491333028596" xfId="28350" xr:uid="{00000000-0005-0000-0000-00000C6F0000}"/>
    <cellStyle name="style1491333028707" xfId="28356" xr:uid="{00000000-0005-0000-0000-00000D6F0000}"/>
    <cellStyle name="style1491333028821" xfId="28357" xr:uid="{00000000-0005-0000-0000-00000E6F0000}"/>
    <cellStyle name="style1491333028930" xfId="28358" xr:uid="{00000000-0005-0000-0000-00000F6F0000}"/>
    <cellStyle name="style1491333029046" xfId="28767" xr:uid="{00000000-0005-0000-0000-0000106F0000}"/>
    <cellStyle name="style1491333029180" xfId="28363" xr:uid="{00000000-0005-0000-0000-0000116F0000}"/>
    <cellStyle name="style1491333029269" xfId="28364" xr:uid="{00000000-0005-0000-0000-0000126F0000}"/>
    <cellStyle name="style1491333029379" xfId="28365" xr:uid="{00000000-0005-0000-0000-0000136F0000}"/>
    <cellStyle name="style1491333029489" xfId="28366" xr:uid="{00000000-0005-0000-0000-0000146F0000}"/>
    <cellStyle name="style1491333029618" xfId="28373" xr:uid="{00000000-0005-0000-0000-0000156F0000}"/>
    <cellStyle name="style1491333029711" xfId="28375" xr:uid="{00000000-0005-0000-0000-0000166F0000}"/>
    <cellStyle name="style1491333075775" xfId="28768" xr:uid="{00000000-0005-0000-0000-0000176F0000}"/>
    <cellStyle name="style1491333075892" xfId="28769" xr:uid="{00000000-0005-0000-0000-0000186F0000}"/>
    <cellStyle name="style1491333076005" xfId="28303" xr:uid="{00000000-0005-0000-0000-0000196F0000}"/>
    <cellStyle name="style1491333076122" xfId="28333" xr:uid="{00000000-0005-0000-0000-00001A6F0000}"/>
    <cellStyle name="style1491333076236" xfId="28770" xr:uid="{00000000-0005-0000-0000-00001B6F0000}"/>
    <cellStyle name="style1491333076342" xfId="28306" xr:uid="{00000000-0005-0000-0000-00001C6F0000}"/>
    <cellStyle name="style1491333076445" xfId="28771" xr:uid="{00000000-0005-0000-0000-00001D6F0000}"/>
    <cellStyle name="style1491333076546" xfId="28309" xr:uid="{00000000-0005-0000-0000-00001E6F0000}"/>
    <cellStyle name="style1491333076631" xfId="28314" xr:uid="{00000000-0005-0000-0000-00001F6F0000}"/>
    <cellStyle name="style1491333076737" xfId="28320" xr:uid="{00000000-0005-0000-0000-0000206F0000}"/>
    <cellStyle name="style1491333076841" xfId="28322" xr:uid="{00000000-0005-0000-0000-0000216F0000}"/>
    <cellStyle name="style1491333076940" xfId="28315" xr:uid="{00000000-0005-0000-0000-0000226F0000}"/>
    <cellStyle name="style1491333077025" xfId="28321" xr:uid="{00000000-0005-0000-0000-0000236F0000}"/>
    <cellStyle name="style1491333077116" xfId="28323" xr:uid="{00000000-0005-0000-0000-0000246F0000}"/>
    <cellStyle name="style1491333077212" xfId="28367" xr:uid="{00000000-0005-0000-0000-0000256F0000}"/>
    <cellStyle name="style1491333077309" xfId="28328" xr:uid="{00000000-0005-0000-0000-0000266F0000}"/>
    <cellStyle name="style1491333077402" xfId="28331" xr:uid="{00000000-0005-0000-0000-0000276F0000}"/>
    <cellStyle name="style1491333077492" xfId="28772" xr:uid="{00000000-0005-0000-0000-0000286F0000}"/>
    <cellStyle name="style1491333077592" xfId="28773" xr:uid="{00000000-0005-0000-0000-0000296F0000}"/>
    <cellStyle name="style1491333077695" xfId="28335" xr:uid="{00000000-0005-0000-0000-00002A6F0000}"/>
    <cellStyle name="style1491333077794" xfId="28336" xr:uid="{00000000-0005-0000-0000-00002B6F0000}"/>
    <cellStyle name="style1491333077893" xfId="28334" xr:uid="{00000000-0005-0000-0000-00002C6F0000}"/>
    <cellStyle name="style1491333077991" xfId="28337" xr:uid="{00000000-0005-0000-0000-00002D6F0000}"/>
    <cellStyle name="style1491333078090" xfId="28338" xr:uid="{00000000-0005-0000-0000-00002E6F0000}"/>
    <cellStyle name="style1491333078206" xfId="28339" xr:uid="{00000000-0005-0000-0000-00002F6F0000}"/>
    <cellStyle name="style1491333078304" xfId="28774" xr:uid="{00000000-0005-0000-0000-0000306F0000}"/>
    <cellStyle name="style1491333078401" xfId="28341" xr:uid="{00000000-0005-0000-0000-0000316F0000}"/>
    <cellStyle name="style1491333078485" xfId="28342" xr:uid="{00000000-0005-0000-0000-0000326F0000}"/>
    <cellStyle name="style1491333078582" xfId="28343" xr:uid="{00000000-0005-0000-0000-0000336F0000}"/>
    <cellStyle name="style1491333078683" xfId="28344" xr:uid="{00000000-0005-0000-0000-0000346F0000}"/>
    <cellStyle name="style1491333078809" xfId="28368" xr:uid="{00000000-0005-0000-0000-0000356F0000}"/>
    <cellStyle name="style1491333078895" xfId="28369" xr:uid="{00000000-0005-0000-0000-0000366F0000}"/>
    <cellStyle name="style1491333124458" xfId="28027" xr:uid="{00000000-0005-0000-0000-0000376F0000}"/>
    <cellStyle name="style1491333124574" xfId="28028" xr:uid="{00000000-0005-0000-0000-0000386F0000}"/>
    <cellStyle name="style1491333124682" xfId="28033" xr:uid="{00000000-0005-0000-0000-0000396F0000}"/>
    <cellStyle name="style1491333124807" xfId="28034" xr:uid="{00000000-0005-0000-0000-00003A6F0000}"/>
    <cellStyle name="style1491333124928" xfId="28775" xr:uid="{00000000-0005-0000-0000-00003B6F0000}"/>
    <cellStyle name="style1491333125032" xfId="28030" xr:uid="{00000000-0005-0000-0000-00003C6F0000}"/>
    <cellStyle name="style1491333125146" xfId="28031" xr:uid="{00000000-0005-0000-0000-00003D6F0000}"/>
    <cellStyle name="style1491333125272" xfId="28029" xr:uid="{00000000-0005-0000-0000-00003E6F0000}"/>
    <cellStyle name="style1491333125383" xfId="28032" xr:uid="{00000000-0005-0000-0000-00003F6F0000}"/>
    <cellStyle name="style1491333125497" xfId="28035" xr:uid="{00000000-0005-0000-0000-0000406F0000}"/>
    <cellStyle name="style1491333125606" xfId="28036" xr:uid="{00000000-0005-0000-0000-0000416F0000}"/>
    <cellStyle name="style1491333125721" xfId="28037" xr:uid="{00000000-0005-0000-0000-0000426F0000}"/>
    <cellStyle name="style1491333125852" xfId="28038" xr:uid="{00000000-0005-0000-0000-0000436F0000}"/>
    <cellStyle name="style1491333125966" xfId="28039" xr:uid="{00000000-0005-0000-0000-0000446F0000}"/>
    <cellStyle name="style1491333126104" xfId="28045" xr:uid="{00000000-0005-0000-0000-0000456F0000}"/>
    <cellStyle name="style1491333126240" xfId="28040" xr:uid="{00000000-0005-0000-0000-0000466F0000}"/>
    <cellStyle name="style1491333126370" xfId="28046" xr:uid="{00000000-0005-0000-0000-0000476F0000}"/>
    <cellStyle name="style1491333126504" xfId="28051" xr:uid="{00000000-0005-0000-0000-0000486F0000}"/>
    <cellStyle name="style1491333126626" xfId="28052" xr:uid="{00000000-0005-0000-0000-0000496F0000}"/>
    <cellStyle name="style1491333126740" xfId="28041" xr:uid="{00000000-0005-0000-0000-00004A6F0000}"/>
    <cellStyle name="style1491333126851" xfId="28042" xr:uid="{00000000-0005-0000-0000-00004B6F0000}"/>
    <cellStyle name="style1491333126966" xfId="28043" xr:uid="{00000000-0005-0000-0000-00004C6F0000}"/>
    <cellStyle name="style1491333127083" xfId="28044" xr:uid="{00000000-0005-0000-0000-00004D6F0000}"/>
    <cellStyle name="style1491333127202" xfId="28047" xr:uid="{00000000-0005-0000-0000-00004E6F0000}"/>
    <cellStyle name="style1491333127315" xfId="28048" xr:uid="{00000000-0005-0000-0000-00004F6F0000}"/>
    <cellStyle name="style1491333127440" xfId="28049" xr:uid="{00000000-0005-0000-0000-0000506F0000}"/>
    <cellStyle name="style1491333127557" xfId="28050" xr:uid="{00000000-0005-0000-0000-0000516F0000}"/>
    <cellStyle name="style1491333127686" xfId="28053" xr:uid="{00000000-0005-0000-0000-0000526F0000}"/>
    <cellStyle name="style1491333127801" xfId="28054" xr:uid="{00000000-0005-0000-0000-0000536F0000}"/>
    <cellStyle name="style1491333127915" xfId="28055" xr:uid="{00000000-0005-0000-0000-0000546F0000}"/>
    <cellStyle name="style1491333128032" xfId="28056" xr:uid="{00000000-0005-0000-0000-0000556F0000}"/>
    <cellStyle name="style1491333172718" xfId="28057" xr:uid="{00000000-0005-0000-0000-0000566F0000}"/>
    <cellStyle name="style1491333172839" xfId="28058" xr:uid="{00000000-0005-0000-0000-0000576F0000}"/>
    <cellStyle name="style1491333172949" xfId="28063" xr:uid="{00000000-0005-0000-0000-0000586F0000}"/>
    <cellStyle name="style1491333173056" xfId="28064" xr:uid="{00000000-0005-0000-0000-0000596F0000}"/>
    <cellStyle name="style1491333173165" xfId="28776" xr:uid="{00000000-0005-0000-0000-00005A6F0000}"/>
    <cellStyle name="style1491333173269" xfId="28060" xr:uid="{00000000-0005-0000-0000-00005B6F0000}"/>
    <cellStyle name="style1491333173372" xfId="28061" xr:uid="{00000000-0005-0000-0000-00005C6F0000}"/>
    <cellStyle name="style1491333173472" xfId="28059" xr:uid="{00000000-0005-0000-0000-00005D6F0000}"/>
    <cellStyle name="style1491333173576" xfId="28062" xr:uid="{00000000-0005-0000-0000-00005E6F0000}"/>
    <cellStyle name="style1491333173679" xfId="28065" xr:uid="{00000000-0005-0000-0000-00005F6F0000}"/>
    <cellStyle name="style1491333173786" xfId="28066" xr:uid="{00000000-0005-0000-0000-0000606F0000}"/>
    <cellStyle name="style1491333173894" xfId="28067" xr:uid="{00000000-0005-0000-0000-0000616F0000}"/>
    <cellStyle name="style1491333174008" xfId="28068" xr:uid="{00000000-0005-0000-0000-0000626F0000}"/>
    <cellStyle name="style1491333174125" xfId="28069" xr:uid="{00000000-0005-0000-0000-0000636F0000}"/>
    <cellStyle name="style1491333174260" xfId="28075" xr:uid="{00000000-0005-0000-0000-0000646F0000}"/>
    <cellStyle name="style1491333174367" xfId="28070" xr:uid="{00000000-0005-0000-0000-0000656F0000}"/>
    <cellStyle name="style1491333174475" xfId="28076" xr:uid="{00000000-0005-0000-0000-0000666F0000}"/>
    <cellStyle name="style1491333174588" xfId="28081" xr:uid="{00000000-0005-0000-0000-0000676F0000}"/>
    <cellStyle name="style1491333174698" xfId="28082" xr:uid="{00000000-0005-0000-0000-0000686F0000}"/>
    <cellStyle name="style1491333174810" xfId="28071" xr:uid="{00000000-0005-0000-0000-0000696F0000}"/>
    <cellStyle name="style1491333174919" xfId="28072" xr:uid="{00000000-0005-0000-0000-00006A6F0000}"/>
    <cellStyle name="style1491333175033" xfId="28073" xr:uid="{00000000-0005-0000-0000-00006B6F0000}"/>
    <cellStyle name="style1491333175165" xfId="28074" xr:uid="{00000000-0005-0000-0000-00006C6F0000}"/>
    <cellStyle name="style1491333175276" xfId="28077" xr:uid="{00000000-0005-0000-0000-00006D6F0000}"/>
    <cellStyle name="style1491333175382" xfId="28078" xr:uid="{00000000-0005-0000-0000-00006E6F0000}"/>
    <cellStyle name="style1491333175492" xfId="28079" xr:uid="{00000000-0005-0000-0000-00006F6F0000}"/>
    <cellStyle name="style1491333175604" xfId="28080" xr:uid="{00000000-0005-0000-0000-0000706F0000}"/>
    <cellStyle name="style1491333175766" xfId="28083" xr:uid="{00000000-0005-0000-0000-0000716F0000}"/>
    <cellStyle name="style1491333175872" xfId="28084" xr:uid="{00000000-0005-0000-0000-0000726F0000}"/>
    <cellStyle name="style1491333175986" xfId="28085" xr:uid="{00000000-0005-0000-0000-0000736F0000}"/>
    <cellStyle name="style1491333176092" xfId="28086" xr:uid="{00000000-0005-0000-0000-0000746F0000}"/>
    <cellStyle name="style1491333176220" xfId="28087" xr:uid="{00000000-0005-0000-0000-0000756F0000}"/>
    <cellStyle name="style1491333176302" xfId="28088" xr:uid="{00000000-0005-0000-0000-0000766F0000}"/>
    <cellStyle name="style1491333176381" xfId="28089" xr:uid="{00000000-0005-0000-0000-0000776F0000}"/>
    <cellStyle name="style1491333176481" xfId="28090" xr:uid="{00000000-0005-0000-0000-0000786F0000}"/>
    <cellStyle name="style1491333176561" xfId="28091" xr:uid="{00000000-0005-0000-0000-0000796F0000}"/>
    <cellStyle name="style1491333176641" xfId="28092" xr:uid="{00000000-0005-0000-0000-00007A6F0000}"/>
    <cellStyle name="style1491333176724" xfId="28093" xr:uid="{00000000-0005-0000-0000-00007B6F0000}"/>
    <cellStyle name="style1491333176806" xfId="28094" xr:uid="{00000000-0005-0000-0000-00007C6F0000}"/>
    <cellStyle name="style1491333176952" xfId="28095" xr:uid="{00000000-0005-0000-0000-00007D6F0000}"/>
    <cellStyle name="style1491333177039" xfId="28096" xr:uid="{00000000-0005-0000-0000-00007E6F0000}"/>
    <cellStyle name="style1491333177130" xfId="28097" xr:uid="{00000000-0005-0000-0000-00007F6F0000}"/>
    <cellStyle name="style1491333177221" xfId="28098" xr:uid="{00000000-0005-0000-0000-0000806F0000}"/>
    <cellStyle name="style1491333222188" xfId="28099" xr:uid="{00000000-0005-0000-0000-0000816F0000}"/>
    <cellStyle name="style1491333222307" xfId="28100" xr:uid="{00000000-0005-0000-0000-0000826F0000}"/>
    <cellStyle name="style1491333222418" xfId="28105" xr:uid="{00000000-0005-0000-0000-0000836F0000}"/>
    <cellStyle name="style1491333222530" xfId="28106" xr:uid="{00000000-0005-0000-0000-0000846F0000}"/>
    <cellStyle name="style1491333222641" xfId="28777" xr:uid="{00000000-0005-0000-0000-0000856F0000}"/>
    <cellStyle name="style1491333222750" xfId="28102" xr:uid="{00000000-0005-0000-0000-0000866F0000}"/>
    <cellStyle name="style1491333222864" xfId="28103" xr:uid="{00000000-0005-0000-0000-0000876F0000}"/>
    <cellStyle name="style1491333222973" xfId="28101" xr:uid="{00000000-0005-0000-0000-0000886F0000}"/>
    <cellStyle name="style1491333223103" xfId="28104" xr:uid="{00000000-0005-0000-0000-0000896F0000}"/>
    <cellStyle name="style1491333223230" xfId="28107" xr:uid="{00000000-0005-0000-0000-00008A6F0000}"/>
    <cellStyle name="style1491333223340" xfId="28108" xr:uid="{00000000-0005-0000-0000-00008B6F0000}"/>
    <cellStyle name="style1491333223452" xfId="28109" xr:uid="{00000000-0005-0000-0000-00008C6F0000}"/>
    <cellStyle name="style1491333223568" xfId="28110" xr:uid="{00000000-0005-0000-0000-00008D6F0000}"/>
    <cellStyle name="style1491333223677" xfId="28111" xr:uid="{00000000-0005-0000-0000-00008E6F0000}"/>
    <cellStyle name="style1491333223796" xfId="28117" xr:uid="{00000000-0005-0000-0000-00008F6F0000}"/>
    <cellStyle name="style1491333223911" xfId="28112" xr:uid="{00000000-0005-0000-0000-0000906F0000}"/>
    <cellStyle name="style1491333224025" xfId="28118" xr:uid="{00000000-0005-0000-0000-0000916F0000}"/>
    <cellStyle name="style1491333224148" xfId="28123" xr:uid="{00000000-0005-0000-0000-0000926F0000}"/>
    <cellStyle name="style1491333224260" xfId="28124" xr:uid="{00000000-0005-0000-0000-0000936F0000}"/>
    <cellStyle name="style1491333224371" xfId="28113" xr:uid="{00000000-0005-0000-0000-0000946F0000}"/>
    <cellStyle name="style1491333224481" xfId="28114" xr:uid="{00000000-0005-0000-0000-0000956F0000}"/>
    <cellStyle name="style1491333224590" xfId="28115" xr:uid="{00000000-0005-0000-0000-0000966F0000}"/>
    <cellStyle name="style1491333224697" xfId="28116" xr:uid="{00000000-0005-0000-0000-0000976F0000}"/>
    <cellStyle name="style1491333224820" xfId="28119" xr:uid="{00000000-0005-0000-0000-0000986F0000}"/>
    <cellStyle name="style1491333224929" xfId="28120" xr:uid="{00000000-0005-0000-0000-0000996F0000}"/>
    <cellStyle name="style1491333225042" xfId="28121" xr:uid="{00000000-0005-0000-0000-00009A6F0000}"/>
    <cellStyle name="style1491333225155" xfId="28122" xr:uid="{00000000-0005-0000-0000-00009B6F0000}"/>
    <cellStyle name="style1491333225275" xfId="28125" xr:uid="{00000000-0005-0000-0000-00009C6F0000}"/>
    <cellStyle name="style1491333225379" xfId="28126" xr:uid="{00000000-0005-0000-0000-00009D6F0000}"/>
    <cellStyle name="style1491333225486" xfId="28127" xr:uid="{00000000-0005-0000-0000-00009E6F0000}"/>
    <cellStyle name="style1491333225592" xfId="28128" xr:uid="{00000000-0005-0000-0000-00009F6F0000}"/>
    <cellStyle name="style1491333270897" xfId="28129" xr:uid="{00000000-0005-0000-0000-0000A06F0000}"/>
    <cellStyle name="style1491333271034" xfId="28130" xr:uid="{00000000-0005-0000-0000-0000A16F0000}"/>
    <cellStyle name="style1491333271161" xfId="28135" xr:uid="{00000000-0005-0000-0000-0000A26F0000}"/>
    <cellStyle name="style1491333271273" xfId="28136" xr:uid="{00000000-0005-0000-0000-0000A36F0000}"/>
    <cellStyle name="style1491333271383" xfId="28778" xr:uid="{00000000-0005-0000-0000-0000A46F0000}"/>
    <cellStyle name="style1491333271494" xfId="28132" xr:uid="{00000000-0005-0000-0000-0000A56F0000}"/>
    <cellStyle name="style1491333271617" xfId="28133" xr:uid="{00000000-0005-0000-0000-0000A66F0000}"/>
    <cellStyle name="style1491333271728" xfId="28131" xr:uid="{00000000-0005-0000-0000-0000A76F0000}"/>
    <cellStyle name="style1491333271842" xfId="28134" xr:uid="{00000000-0005-0000-0000-0000A86F0000}"/>
    <cellStyle name="style1491333271949" xfId="28137" xr:uid="{00000000-0005-0000-0000-0000A96F0000}"/>
    <cellStyle name="style1491333272063" xfId="28138" xr:uid="{00000000-0005-0000-0000-0000AA6F0000}"/>
    <cellStyle name="style1491333272179" xfId="28139" xr:uid="{00000000-0005-0000-0000-0000AB6F0000}"/>
    <cellStyle name="style1491333272296" xfId="28140" xr:uid="{00000000-0005-0000-0000-0000AC6F0000}"/>
    <cellStyle name="style1491333272407" xfId="28141" xr:uid="{00000000-0005-0000-0000-0000AD6F0000}"/>
    <cellStyle name="style1491333272526" xfId="28147" xr:uid="{00000000-0005-0000-0000-0000AE6F0000}"/>
    <cellStyle name="style1491333272639" xfId="28142" xr:uid="{00000000-0005-0000-0000-0000AF6F0000}"/>
    <cellStyle name="style1491333272747" xfId="28148" xr:uid="{00000000-0005-0000-0000-0000B06F0000}"/>
    <cellStyle name="style1491333272861" xfId="28153" xr:uid="{00000000-0005-0000-0000-0000B16F0000}"/>
    <cellStyle name="style1491333272977" xfId="28154" xr:uid="{00000000-0005-0000-0000-0000B26F0000}"/>
    <cellStyle name="style1491333273090" xfId="28143" xr:uid="{00000000-0005-0000-0000-0000B36F0000}"/>
    <cellStyle name="style1491333273220" xfId="28144" xr:uid="{00000000-0005-0000-0000-0000B46F0000}"/>
    <cellStyle name="style1491333273333" xfId="28145" xr:uid="{00000000-0005-0000-0000-0000B56F0000}"/>
    <cellStyle name="style1491333273449" xfId="28146" xr:uid="{00000000-0005-0000-0000-0000B66F0000}"/>
    <cellStyle name="style1491333273563" xfId="28149" xr:uid="{00000000-0005-0000-0000-0000B76F0000}"/>
    <cellStyle name="style1491333273676" xfId="28150" xr:uid="{00000000-0005-0000-0000-0000B86F0000}"/>
    <cellStyle name="style1491333273787" xfId="28151" xr:uid="{00000000-0005-0000-0000-0000B96F0000}"/>
    <cellStyle name="style1491333273897" xfId="28152" xr:uid="{00000000-0005-0000-0000-0000BA6F0000}"/>
    <cellStyle name="style1491333274032" xfId="28155" xr:uid="{00000000-0005-0000-0000-0000BB6F0000}"/>
    <cellStyle name="style1491333274151" xfId="28156" xr:uid="{00000000-0005-0000-0000-0000BC6F0000}"/>
    <cellStyle name="style1491333274257" xfId="28157" xr:uid="{00000000-0005-0000-0000-0000BD6F0000}"/>
    <cellStyle name="style1491333274366" xfId="28158" xr:uid="{00000000-0005-0000-0000-0000BE6F0000}"/>
    <cellStyle name="style1491333274502" xfId="28159" xr:uid="{00000000-0005-0000-0000-0000BF6F0000}"/>
    <cellStyle name="style1491333274595" xfId="28160" xr:uid="{00000000-0005-0000-0000-0000C06F0000}"/>
    <cellStyle name="style1491333274690" xfId="28161" xr:uid="{00000000-0005-0000-0000-0000C16F0000}"/>
    <cellStyle name="style1491333274790" xfId="28162" xr:uid="{00000000-0005-0000-0000-0000C26F0000}"/>
    <cellStyle name="style1491333274880" xfId="28163" xr:uid="{00000000-0005-0000-0000-0000C36F0000}"/>
    <cellStyle name="style1491333274970" xfId="28164" xr:uid="{00000000-0005-0000-0000-0000C46F0000}"/>
    <cellStyle name="style1491333275061" xfId="28165" xr:uid="{00000000-0005-0000-0000-0000C56F0000}"/>
    <cellStyle name="style1491333275160" xfId="28166" xr:uid="{00000000-0005-0000-0000-0000C66F0000}"/>
    <cellStyle name="style1491333275285" xfId="28167" xr:uid="{00000000-0005-0000-0000-0000C76F0000}"/>
    <cellStyle name="style1491333275382" xfId="28168" xr:uid="{00000000-0005-0000-0000-0000C86F0000}"/>
    <cellStyle name="style1491333275479" xfId="28169" xr:uid="{00000000-0005-0000-0000-0000C96F0000}"/>
    <cellStyle name="style1491333275573" xfId="28170" xr:uid="{00000000-0005-0000-0000-0000CA6F0000}"/>
    <cellStyle name="style1491333320376" xfId="28171" xr:uid="{00000000-0005-0000-0000-0000CB6F0000}"/>
    <cellStyle name="style1491333320485" xfId="28172" xr:uid="{00000000-0005-0000-0000-0000CC6F0000}"/>
    <cellStyle name="style1491333320584" xfId="28177" xr:uid="{00000000-0005-0000-0000-0000CD6F0000}"/>
    <cellStyle name="style1491333320682" xfId="28178" xr:uid="{00000000-0005-0000-0000-0000CE6F0000}"/>
    <cellStyle name="style1491333320780" xfId="28779" xr:uid="{00000000-0005-0000-0000-0000CF6F0000}"/>
    <cellStyle name="style1491333320877" xfId="28174" xr:uid="{00000000-0005-0000-0000-0000D06F0000}"/>
    <cellStyle name="style1491333320972" xfId="28175" xr:uid="{00000000-0005-0000-0000-0000D16F0000}"/>
    <cellStyle name="style1491333321071" xfId="28173" xr:uid="{00000000-0005-0000-0000-0000D26F0000}"/>
    <cellStyle name="style1491333321187" xfId="28176" xr:uid="{00000000-0005-0000-0000-0000D36F0000}"/>
    <cellStyle name="style1491333321291" xfId="28179" xr:uid="{00000000-0005-0000-0000-0000D46F0000}"/>
    <cellStyle name="style1491333321396" xfId="28180" xr:uid="{00000000-0005-0000-0000-0000D56F0000}"/>
    <cellStyle name="style1491333321506" xfId="28181" xr:uid="{00000000-0005-0000-0000-0000D66F0000}"/>
    <cellStyle name="style1491333321632" xfId="28182" xr:uid="{00000000-0005-0000-0000-0000D76F0000}"/>
    <cellStyle name="style1491333321744" xfId="28183" xr:uid="{00000000-0005-0000-0000-0000D86F0000}"/>
    <cellStyle name="style1491333321864" xfId="28189" xr:uid="{00000000-0005-0000-0000-0000D96F0000}"/>
    <cellStyle name="style1491333321975" xfId="28184" xr:uid="{00000000-0005-0000-0000-0000DA6F0000}"/>
    <cellStyle name="style1491333322087" xfId="28190" xr:uid="{00000000-0005-0000-0000-0000DB6F0000}"/>
    <cellStyle name="style1491333322204" xfId="28195" xr:uid="{00000000-0005-0000-0000-0000DC6F0000}"/>
    <cellStyle name="style1491333322316" xfId="28210" xr:uid="{00000000-0005-0000-0000-0000DD6F0000}"/>
    <cellStyle name="style1491333322427" xfId="28196" xr:uid="{00000000-0005-0000-0000-0000DE6F0000}"/>
    <cellStyle name="style1491333322517" xfId="28185" xr:uid="{00000000-0005-0000-0000-0000DF6F0000}"/>
    <cellStyle name="style1491333322622" xfId="28186" xr:uid="{00000000-0005-0000-0000-0000E06F0000}"/>
    <cellStyle name="style1491333322734" xfId="28187" xr:uid="{00000000-0005-0000-0000-0000E16F0000}"/>
    <cellStyle name="style1491333322846" xfId="28188" xr:uid="{00000000-0005-0000-0000-0000E26F0000}"/>
    <cellStyle name="style1491333322957" xfId="28191" xr:uid="{00000000-0005-0000-0000-0000E36F0000}"/>
    <cellStyle name="style1491333323070" xfId="28192" xr:uid="{00000000-0005-0000-0000-0000E46F0000}"/>
    <cellStyle name="style1491333323196" xfId="28193" xr:uid="{00000000-0005-0000-0000-0000E56F0000}"/>
    <cellStyle name="style1491333323307" xfId="28194" xr:uid="{00000000-0005-0000-0000-0000E66F0000}"/>
    <cellStyle name="style1491333323430" xfId="28197" xr:uid="{00000000-0005-0000-0000-0000E76F0000}"/>
    <cellStyle name="style1491333323542" xfId="28198" xr:uid="{00000000-0005-0000-0000-0000E86F0000}"/>
    <cellStyle name="style1491333323650" xfId="28199" xr:uid="{00000000-0005-0000-0000-0000E96F0000}"/>
    <cellStyle name="style1491333323766" xfId="28200" xr:uid="{00000000-0005-0000-0000-0000EA6F0000}"/>
    <cellStyle name="style1491333323891" xfId="28209" xr:uid="{00000000-0005-0000-0000-0000EB6F0000}"/>
    <cellStyle name="style1491333323987" xfId="28201" xr:uid="{00000000-0005-0000-0000-0000EC6F0000}"/>
    <cellStyle name="style1491333324079" xfId="28202" xr:uid="{00000000-0005-0000-0000-0000ED6F0000}"/>
    <cellStyle name="style1491333324191" xfId="28203" xr:uid="{00000000-0005-0000-0000-0000EE6F0000}"/>
    <cellStyle name="style1491333324286" xfId="28204" xr:uid="{00000000-0005-0000-0000-0000EF6F0000}"/>
    <cellStyle name="style1491333324379" xfId="28205" xr:uid="{00000000-0005-0000-0000-0000F06F0000}"/>
    <cellStyle name="style1491333324468" xfId="28206" xr:uid="{00000000-0005-0000-0000-0000F16F0000}"/>
    <cellStyle name="style1491333324562" xfId="28207" xr:uid="{00000000-0005-0000-0000-0000F26F0000}"/>
    <cellStyle name="style1491333324656" xfId="28208" xr:uid="{00000000-0005-0000-0000-0000F36F0000}"/>
    <cellStyle name="style1491333324771" xfId="28211" xr:uid="{00000000-0005-0000-0000-0000F46F0000}"/>
    <cellStyle name="style1491333324861" xfId="28212" xr:uid="{00000000-0005-0000-0000-0000F56F0000}"/>
    <cellStyle name="style1491333324954" xfId="28213" xr:uid="{00000000-0005-0000-0000-0000F66F0000}"/>
    <cellStyle name="style1491333325051" xfId="28214" xr:uid="{00000000-0005-0000-0000-0000F76F0000}"/>
    <cellStyle name="style1491333370397" xfId="28780" xr:uid="{00000000-0005-0000-0000-0000F86F0000}"/>
    <cellStyle name="style1491333370509" xfId="28216" xr:uid="{00000000-0005-0000-0000-0000F96F0000}"/>
    <cellStyle name="style1491333370617" xfId="28217" xr:uid="{00000000-0005-0000-0000-0000FA6F0000}"/>
    <cellStyle name="style1491333370731" xfId="28215" xr:uid="{00000000-0005-0000-0000-0000FB6F0000}"/>
    <cellStyle name="style1491333370850" xfId="28218" xr:uid="{00000000-0005-0000-0000-0000FC6F0000}"/>
    <cellStyle name="style1491333370976" xfId="28219" xr:uid="{00000000-0005-0000-0000-0000FD6F0000}"/>
    <cellStyle name="style1491333371105" xfId="28220" xr:uid="{00000000-0005-0000-0000-0000FE6F0000}"/>
    <cellStyle name="style1491333371226" xfId="28221" xr:uid="{00000000-0005-0000-0000-0000FF6F0000}"/>
    <cellStyle name="style1491333371350" xfId="28222" xr:uid="{00000000-0005-0000-0000-000000700000}"/>
    <cellStyle name="style1491333371459" xfId="28224" xr:uid="{00000000-0005-0000-0000-000001700000}"/>
    <cellStyle name="style1491333371570" xfId="28225" xr:uid="{00000000-0005-0000-0000-000002700000}"/>
    <cellStyle name="style1491333371687" xfId="28227" xr:uid="{00000000-0005-0000-0000-000003700000}"/>
    <cellStyle name="style1491333371799" xfId="28228" xr:uid="{00000000-0005-0000-0000-000004700000}"/>
    <cellStyle name="style1491333371915" xfId="28223" xr:uid="{00000000-0005-0000-0000-000005700000}"/>
    <cellStyle name="style1491333372026" xfId="28226" xr:uid="{00000000-0005-0000-0000-000006700000}"/>
    <cellStyle name="style1491333372144" xfId="28229" xr:uid="{00000000-0005-0000-0000-000007700000}"/>
    <cellStyle name="style1491333372255" xfId="28781" xr:uid="{00000000-0005-0000-0000-000008700000}"/>
    <cellStyle name="style1491333372382" xfId="28231" xr:uid="{00000000-0005-0000-0000-000009700000}"/>
    <cellStyle name="style1491333372508" xfId="28232" xr:uid="{00000000-0005-0000-0000-00000A700000}"/>
    <cellStyle name="style1491333372635" xfId="28230" xr:uid="{00000000-0005-0000-0000-00000B700000}"/>
    <cellStyle name="style1491333417131" xfId="28782" xr:uid="{00000000-0005-0000-0000-00000C700000}"/>
    <cellStyle name="style1491333417250" xfId="28234" xr:uid="{00000000-0005-0000-0000-00000D700000}"/>
    <cellStyle name="style1491333417362" xfId="28235" xr:uid="{00000000-0005-0000-0000-00000E700000}"/>
    <cellStyle name="style1491333417467" xfId="28233" xr:uid="{00000000-0005-0000-0000-00000F700000}"/>
    <cellStyle name="style1491333417582" xfId="28236" xr:uid="{00000000-0005-0000-0000-000010700000}"/>
    <cellStyle name="style1491333417670" xfId="28237" xr:uid="{00000000-0005-0000-0000-000011700000}"/>
    <cellStyle name="style1491333417754" xfId="28242" xr:uid="{00000000-0005-0000-0000-000012700000}"/>
    <cellStyle name="style1491333417860" xfId="28243" xr:uid="{00000000-0005-0000-0000-000013700000}"/>
    <cellStyle name="style1491333417964" xfId="28783" xr:uid="{00000000-0005-0000-0000-000014700000}"/>
    <cellStyle name="style1491333418072" xfId="28239" xr:uid="{00000000-0005-0000-0000-000015700000}"/>
    <cellStyle name="style1491333418180" xfId="28240" xr:uid="{00000000-0005-0000-0000-000016700000}"/>
    <cellStyle name="style1491333418291" xfId="28238" xr:uid="{00000000-0005-0000-0000-000017700000}"/>
    <cellStyle name="style1491333418399" xfId="28241" xr:uid="{00000000-0005-0000-0000-000018700000}"/>
    <cellStyle name="style1491333418505" xfId="28244" xr:uid="{00000000-0005-0000-0000-000019700000}"/>
    <cellStyle name="style1491333418610" xfId="28245" xr:uid="{00000000-0005-0000-0000-00001A700000}"/>
    <cellStyle name="style1491333418711" xfId="28246" xr:uid="{00000000-0005-0000-0000-00001B700000}"/>
    <cellStyle name="style1491333418815" xfId="28247" xr:uid="{00000000-0005-0000-0000-00001C700000}"/>
    <cellStyle name="style1491333418917" xfId="28248" xr:uid="{00000000-0005-0000-0000-00001D700000}"/>
    <cellStyle name="style1491333419025" xfId="28254" xr:uid="{00000000-0005-0000-0000-00001E700000}"/>
    <cellStyle name="style1491333419139" xfId="28261" xr:uid="{00000000-0005-0000-0000-00001F700000}"/>
    <cellStyle name="style1491333419239" xfId="28249" xr:uid="{00000000-0005-0000-0000-000020700000}"/>
    <cellStyle name="style1491333419339" xfId="28255" xr:uid="{00000000-0005-0000-0000-000021700000}"/>
    <cellStyle name="style1491333419450" xfId="28260" xr:uid="{00000000-0005-0000-0000-000022700000}"/>
    <cellStyle name="style1491333419536" xfId="28262" xr:uid="{00000000-0005-0000-0000-000023700000}"/>
    <cellStyle name="style1491333419638" xfId="28250" xr:uid="{00000000-0005-0000-0000-000024700000}"/>
    <cellStyle name="style1491333419737" xfId="28251" xr:uid="{00000000-0005-0000-0000-000025700000}"/>
    <cellStyle name="style1491333419838" xfId="28252" xr:uid="{00000000-0005-0000-0000-000026700000}"/>
    <cellStyle name="style1491333419938" xfId="28253" xr:uid="{00000000-0005-0000-0000-000027700000}"/>
    <cellStyle name="style1491333420042" xfId="28256" xr:uid="{00000000-0005-0000-0000-000028700000}"/>
    <cellStyle name="style1491333420159" xfId="28257" xr:uid="{00000000-0005-0000-0000-000029700000}"/>
    <cellStyle name="style1491333420259" xfId="28258" xr:uid="{00000000-0005-0000-0000-00002A700000}"/>
    <cellStyle name="style1491333420360" xfId="28259" xr:uid="{00000000-0005-0000-0000-00002B700000}"/>
    <cellStyle name="style1491333420486" xfId="28263" xr:uid="{00000000-0005-0000-0000-00002C700000}"/>
    <cellStyle name="style1491333420590" xfId="28264" xr:uid="{00000000-0005-0000-0000-00002D700000}"/>
    <cellStyle name="style1491333420692" xfId="28265" xr:uid="{00000000-0005-0000-0000-00002E700000}"/>
    <cellStyle name="style1491333420796" xfId="28266" xr:uid="{00000000-0005-0000-0000-00002F700000}"/>
    <cellStyle name="style1491333465406" xfId="28784" xr:uid="{00000000-0005-0000-0000-000030700000}"/>
    <cellStyle name="style1491333465528" xfId="28268" xr:uid="{00000000-0005-0000-0000-000031700000}"/>
    <cellStyle name="style1491333465646" xfId="28269" xr:uid="{00000000-0005-0000-0000-000032700000}"/>
    <cellStyle name="style1491333465763" xfId="28267" xr:uid="{00000000-0005-0000-0000-000033700000}"/>
    <cellStyle name="style1491333465876" xfId="28270" xr:uid="{00000000-0005-0000-0000-000034700000}"/>
    <cellStyle name="style1491333465966" xfId="28271" xr:uid="{00000000-0005-0000-0000-000035700000}"/>
    <cellStyle name="style1491333466062" xfId="28276" xr:uid="{00000000-0005-0000-0000-000036700000}"/>
    <cellStyle name="style1491333466177" xfId="28277" xr:uid="{00000000-0005-0000-0000-000037700000}"/>
    <cellStyle name="style1491333466287" xfId="28785" xr:uid="{00000000-0005-0000-0000-000038700000}"/>
    <cellStyle name="style1491333466396" xfId="28273" xr:uid="{00000000-0005-0000-0000-000039700000}"/>
    <cellStyle name="style1491333466504" xfId="28274" xr:uid="{00000000-0005-0000-0000-00003A700000}"/>
    <cellStyle name="style1491333466616" xfId="28272" xr:uid="{00000000-0005-0000-0000-00003B700000}"/>
    <cellStyle name="style1491333466725" xfId="28275" xr:uid="{00000000-0005-0000-0000-00003C700000}"/>
    <cellStyle name="style1491333466836" xfId="28278" xr:uid="{00000000-0005-0000-0000-00003D700000}"/>
    <cellStyle name="style1491333466947" xfId="28279" xr:uid="{00000000-0005-0000-0000-00003E700000}"/>
    <cellStyle name="style1491333467056" xfId="28280" xr:uid="{00000000-0005-0000-0000-00003F700000}"/>
    <cellStyle name="style1491333467172" xfId="28281" xr:uid="{00000000-0005-0000-0000-000040700000}"/>
    <cellStyle name="style1491333467279" xfId="28282" xr:uid="{00000000-0005-0000-0000-000041700000}"/>
    <cellStyle name="style1491333467400" xfId="28288" xr:uid="{00000000-0005-0000-0000-000042700000}"/>
    <cellStyle name="style1491333467515" xfId="28295" xr:uid="{00000000-0005-0000-0000-000043700000}"/>
    <cellStyle name="style1491333467626" xfId="28283" xr:uid="{00000000-0005-0000-0000-000044700000}"/>
    <cellStyle name="style1491333467735" xfId="28289" xr:uid="{00000000-0005-0000-0000-000045700000}"/>
    <cellStyle name="style1491333467849" xfId="28294" xr:uid="{00000000-0005-0000-0000-000046700000}"/>
    <cellStyle name="style1491333467939" xfId="28296" xr:uid="{00000000-0005-0000-0000-000047700000}"/>
    <cellStyle name="style1491333468051" xfId="28284" xr:uid="{00000000-0005-0000-0000-000048700000}"/>
    <cellStyle name="style1491333468175" xfId="28285" xr:uid="{00000000-0005-0000-0000-000049700000}"/>
    <cellStyle name="style1491333468284" xfId="28286" xr:uid="{00000000-0005-0000-0000-00004A700000}"/>
    <cellStyle name="style1491333468398" xfId="28287" xr:uid="{00000000-0005-0000-0000-00004B700000}"/>
    <cellStyle name="style1491333468507" xfId="28290" xr:uid="{00000000-0005-0000-0000-00004C700000}"/>
    <cellStyle name="style1491333468618" xfId="28291" xr:uid="{00000000-0005-0000-0000-00004D700000}"/>
    <cellStyle name="style1491333468717" xfId="28292" xr:uid="{00000000-0005-0000-0000-00004E700000}"/>
    <cellStyle name="style1491333468818" xfId="28293" xr:uid="{00000000-0005-0000-0000-00004F700000}"/>
    <cellStyle name="style1491333468929" xfId="28297" xr:uid="{00000000-0005-0000-0000-000050700000}"/>
    <cellStyle name="style1491333469032" xfId="28298" xr:uid="{00000000-0005-0000-0000-000051700000}"/>
    <cellStyle name="style1491333469138" xfId="28299" xr:uid="{00000000-0005-0000-0000-000052700000}"/>
    <cellStyle name="style1491333469238" xfId="28300" xr:uid="{00000000-0005-0000-0000-000053700000}"/>
    <cellStyle name="style1491333571156" xfId="28786" xr:uid="{00000000-0005-0000-0000-000054700000}"/>
    <cellStyle name="style1491333571281" xfId="28787" xr:uid="{00000000-0005-0000-0000-000055700000}"/>
    <cellStyle name="style1491333571397" xfId="28788" xr:uid="{00000000-0005-0000-0000-000056700000}"/>
    <cellStyle name="style1491333571526" xfId="28789" xr:uid="{00000000-0005-0000-0000-000057700000}"/>
    <cellStyle name="style1491333571649" xfId="28790" xr:uid="{00000000-0005-0000-0000-000058700000}"/>
    <cellStyle name="style1491333571765" xfId="28791" xr:uid="{00000000-0005-0000-0000-000059700000}"/>
    <cellStyle name="style1491333571876" xfId="28792" xr:uid="{00000000-0005-0000-0000-00005A700000}"/>
    <cellStyle name="style1491333571988" xfId="28793" xr:uid="{00000000-0005-0000-0000-00005B700000}"/>
    <cellStyle name="style1491333572099" xfId="28794" xr:uid="{00000000-0005-0000-0000-00005C700000}"/>
    <cellStyle name="style1491333572230" xfId="28795" xr:uid="{00000000-0005-0000-0000-00005D700000}"/>
    <cellStyle name="style1491333572350" xfId="28796" xr:uid="{00000000-0005-0000-0000-00005E700000}"/>
    <cellStyle name="style1491333572463" xfId="28797" xr:uid="{00000000-0005-0000-0000-00005F700000}"/>
    <cellStyle name="style1491333572557" xfId="28798" xr:uid="{00000000-0005-0000-0000-000060700000}"/>
    <cellStyle name="style1491333572656" xfId="28799" xr:uid="{00000000-0005-0000-0000-000061700000}"/>
    <cellStyle name="style1491333572754" xfId="28800" xr:uid="{00000000-0005-0000-0000-000062700000}"/>
    <cellStyle name="style1491333572865" xfId="28801" xr:uid="{00000000-0005-0000-0000-000063700000}"/>
    <cellStyle name="style1491333572989" xfId="28802" xr:uid="{00000000-0005-0000-0000-000064700000}"/>
    <cellStyle name="style1491333573099" xfId="28803" xr:uid="{00000000-0005-0000-0000-000065700000}"/>
    <cellStyle name="style1491333573218" xfId="28804" xr:uid="{00000000-0005-0000-0000-000066700000}"/>
    <cellStyle name="style1491333573326" xfId="28805" xr:uid="{00000000-0005-0000-0000-000067700000}"/>
    <cellStyle name="style1491333573435" xfId="28806" xr:uid="{00000000-0005-0000-0000-000068700000}"/>
    <cellStyle name="style1491333573545" xfId="28807" xr:uid="{00000000-0005-0000-0000-000069700000}"/>
    <cellStyle name="style1491333573656" xfId="28808" xr:uid="{00000000-0005-0000-0000-00006A700000}"/>
    <cellStyle name="style1491333573768" xfId="28809" xr:uid="{00000000-0005-0000-0000-00006B700000}"/>
    <cellStyle name="style1491333573876" xfId="28810" xr:uid="{00000000-0005-0000-0000-00006C700000}"/>
    <cellStyle name="style1491333573985" xfId="28811" xr:uid="{00000000-0005-0000-0000-00006D700000}"/>
    <cellStyle name="style1491333574076" xfId="28812" xr:uid="{00000000-0005-0000-0000-00006E700000}"/>
    <cellStyle name="style1491333574202" xfId="28813" xr:uid="{00000000-0005-0000-0000-00006F700000}"/>
    <cellStyle name="style1491333574311" xfId="28814" xr:uid="{00000000-0005-0000-0000-000070700000}"/>
    <cellStyle name="style1491333574443" xfId="28815" xr:uid="{00000000-0005-0000-0000-000071700000}"/>
    <cellStyle name="style1491333574568" xfId="28816" xr:uid="{00000000-0005-0000-0000-000072700000}"/>
    <cellStyle name="style1491333656577" xfId="28817" xr:uid="{00000000-0005-0000-0000-000073700000}"/>
    <cellStyle name="style1491333656712" xfId="28818" xr:uid="{00000000-0005-0000-0000-000074700000}"/>
    <cellStyle name="style1491333656825" xfId="28819" xr:uid="{00000000-0005-0000-0000-000075700000}"/>
    <cellStyle name="style1491333656935" xfId="28820" xr:uid="{00000000-0005-0000-0000-000076700000}"/>
    <cellStyle name="style1491333657048" xfId="28821" xr:uid="{00000000-0005-0000-0000-000077700000}"/>
    <cellStyle name="style1491333657167" xfId="28822" xr:uid="{00000000-0005-0000-0000-000078700000}"/>
    <cellStyle name="style1491333657277" xfId="28823" xr:uid="{00000000-0005-0000-0000-000079700000}"/>
    <cellStyle name="style1491333657385" xfId="28824" xr:uid="{00000000-0005-0000-0000-00007A700000}"/>
    <cellStyle name="style1491333657475" xfId="28825" xr:uid="{00000000-0005-0000-0000-00007B700000}"/>
    <cellStyle name="style1491333657593" xfId="28826" xr:uid="{00000000-0005-0000-0000-00007C700000}"/>
    <cellStyle name="style1491333657717" xfId="28827" xr:uid="{00000000-0005-0000-0000-00007D700000}"/>
    <cellStyle name="style1491333657826" xfId="28828" xr:uid="{00000000-0005-0000-0000-00007E700000}"/>
    <cellStyle name="style1491333657919" xfId="28829" xr:uid="{00000000-0005-0000-0000-00007F700000}"/>
    <cellStyle name="style1491333658021" xfId="28830" xr:uid="{00000000-0005-0000-0000-000080700000}"/>
    <cellStyle name="style1491333658129" xfId="28831" xr:uid="{00000000-0005-0000-0000-000081700000}"/>
    <cellStyle name="style1491333658245" xfId="28832" xr:uid="{00000000-0005-0000-0000-000082700000}"/>
    <cellStyle name="style1491333658348" xfId="28833" xr:uid="{00000000-0005-0000-0000-000083700000}"/>
    <cellStyle name="style1491333658448" xfId="28834" xr:uid="{00000000-0005-0000-0000-000084700000}"/>
    <cellStyle name="style1491333658557" xfId="28835" xr:uid="{00000000-0005-0000-0000-000085700000}"/>
    <cellStyle name="style1491333658668" xfId="28836" xr:uid="{00000000-0005-0000-0000-000086700000}"/>
    <cellStyle name="style1491333658779" xfId="28837" xr:uid="{00000000-0005-0000-0000-000087700000}"/>
    <cellStyle name="style1491333658888" xfId="28838" xr:uid="{00000000-0005-0000-0000-000088700000}"/>
    <cellStyle name="style1491333658997" xfId="28839" xr:uid="{00000000-0005-0000-0000-000089700000}"/>
    <cellStyle name="style1491333659103" xfId="28840" xr:uid="{00000000-0005-0000-0000-00008A700000}"/>
    <cellStyle name="style1491333659212" xfId="28841" xr:uid="{00000000-0005-0000-0000-00008B700000}"/>
    <cellStyle name="style1491333659322" xfId="28842" xr:uid="{00000000-0005-0000-0000-00008C700000}"/>
    <cellStyle name="style1491333659428" xfId="28843" xr:uid="{00000000-0005-0000-0000-00008D700000}"/>
    <cellStyle name="style1491333659520" xfId="28844" xr:uid="{00000000-0005-0000-0000-00008E700000}"/>
    <cellStyle name="style1491333659624" xfId="28845" xr:uid="{00000000-0005-0000-0000-00008F700000}"/>
    <cellStyle name="style1491333659731" xfId="28846" xr:uid="{00000000-0005-0000-0000-000090700000}"/>
    <cellStyle name="style1491333659874" xfId="28847" xr:uid="{00000000-0005-0000-0000-000091700000}"/>
    <cellStyle name="style1491333659970" xfId="28848" xr:uid="{00000000-0005-0000-0000-000092700000}"/>
    <cellStyle name="style1491333741472" xfId="28849" xr:uid="{00000000-0005-0000-0000-000093700000}"/>
    <cellStyle name="style1491333741601" xfId="28850" xr:uid="{00000000-0005-0000-0000-000094700000}"/>
    <cellStyle name="style1491333741715" xfId="28851" xr:uid="{00000000-0005-0000-0000-000095700000}"/>
    <cellStyle name="style1491333741833" xfId="28852" xr:uid="{00000000-0005-0000-0000-000096700000}"/>
    <cellStyle name="style1491333741947" xfId="28853" xr:uid="{00000000-0005-0000-0000-000097700000}"/>
    <cellStyle name="style1491333742058" xfId="28854" xr:uid="{00000000-0005-0000-0000-000098700000}"/>
    <cellStyle name="style1491333742176" xfId="28855" xr:uid="{00000000-0005-0000-0000-000099700000}"/>
    <cellStyle name="style1491333742290" xfId="28856" xr:uid="{00000000-0005-0000-0000-00009A700000}"/>
    <cellStyle name="style1491333742390" xfId="28857" xr:uid="{00000000-0005-0000-0000-00009B700000}"/>
    <cellStyle name="style1491333742512" xfId="28858" xr:uid="{00000000-0005-0000-0000-00009C700000}"/>
    <cellStyle name="style1491333742636" xfId="28859" xr:uid="{00000000-0005-0000-0000-00009D700000}"/>
    <cellStyle name="style1491333742748" xfId="28860" xr:uid="{00000000-0005-0000-0000-00009E700000}"/>
    <cellStyle name="style1491333742844" xfId="28861" xr:uid="{00000000-0005-0000-0000-00009F700000}"/>
    <cellStyle name="style1491333742943" xfId="28862" xr:uid="{00000000-0005-0000-0000-0000A0700000}"/>
    <cellStyle name="style1491333743044" xfId="28863" xr:uid="{00000000-0005-0000-0000-0000A1700000}"/>
    <cellStyle name="style1491333743163" xfId="28864" xr:uid="{00000000-0005-0000-0000-0000A2700000}"/>
    <cellStyle name="style1491333743283" xfId="28865" xr:uid="{00000000-0005-0000-0000-0000A3700000}"/>
    <cellStyle name="style1491333743397" xfId="28866" xr:uid="{00000000-0005-0000-0000-0000A4700000}"/>
    <cellStyle name="style1491333743509" xfId="28867" xr:uid="{00000000-0005-0000-0000-0000A5700000}"/>
    <cellStyle name="style1491333743618" xfId="28868" xr:uid="{00000000-0005-0000-0000-0000A6700000}"/>
    <cellStyle name="style1491333743730" xfId="28869" xr:uid="{00000000-0005-0000-0000-0000A7700000}"/>
    <cellStyle name="style1491333743842" xfId="28870" xr:uid="{00000000-0005-0000-0000-0000A8700000}"/>
    <cellStyle name="style1491333743953" xfId="28871" xr:uid="{00000000-0005-0000-0000-0000A9700000}"/>
    <cellStyle name="style1491333744064" xfId="28872" xr:uid="{00000000-0005-0000-0000-0000AA700000}"/>
    <cellStyle name="style1491333744176" xfId="28873" xr:uid="{00000000-0005-0000-0000-0000AB700000}"/>
    <cellStyle name="style1491333744281" xfId="28874" xr:uid="{00000000-0005-0000-0000-0000AC700000}"/>
    <cellStyle name="style1491333744367" xfId="28875" xr:uid="{00000000-0005-0000-0000-0000AD700000}"/>
    <cellStyle name="style1491333744470" xfId="28876" xr:uid="{00000000-0005-0000-0000-0000AE700000}"/>
    <cellStyle name="style1491333744579" xfId="28877" xr:uid="{00000000-0005-0000-0000-0000AF700000}"/>
    <cellStyle name="style1491333744708" xfId="28878" xr:uid="{00000000-0005-0000-0000-0000B0700000}"/>
    <cellStyle name="style1491333744802" xfId="28879" xr:uid="{00000000-0005-0000-0000-0000B1700000}"/>
    <cellStyle name="style1491333828802" xfId="28880" xr:uid="{00000000-0005-0000-0000-0000B2700000}"/>
    <cellStyle name="style1491333828918" xfId="28881" xr:uid="{00000000-0005-0000-0000-0000B3700000}"/>
    <cellStyle name="style1491333829016" xfId="28882" xr:uid="{00000000-0005-0000-0000-0000B4700000}"/>
    <cellStyle name="style1491333829119" xfId="28883" xr:uid="{00000000-0005-0000-0000-0000B5700000}"/>
    <cellStyle name="style1491333829223" xfId="28884" xr:uid="{00000000-0005-0000-0000-0000B6700000}"/>
    <cellStyle name="style1491333829326" xfId="28885" xr:uid="{00000000-0005-0000-0000-0000B7700000}"/>
    <cellStyle name="style1491333829440" xfId="28886" xr:uid="{00000000-0005-0000-0000-0000B8700000}"/>
    <cellStyle name="style1491333829542" xfId="28887" xr:uid="{00000000-0005-0000-0000-0000B9700000}"/>
    <cellStyle name="style1491333829662" xfId="28888" xr:uid="{00000000-0005-0000-0000-0000BA700000}"/>
    <cellStyle name="style1491333829771" xfId="28889" xr:uid="{00000000-0005-0000-0000-0000BB700000}"/>
    <cellStyle name="style1491333829874" xfId="28890" xr:uid="{00000000-0005-0000-0000-0000BC700000}"/>
    <cellStyle name="style1491333829982" xfId="28891" xr:uid="{00000000-0005-0000-0000-0000BD700000}"/>
    <cellStyle name="style1491333830162" xfId="28892" xr:uid="{00000000-0005-0000-0000-0000BE700000}"/>
    <cellStyle name="style1491333830302" xfId="28893" xr:uid="{00000000-0005-0000-0000-0000BF700000}"/>
    <cellStyle name="style1491333830437" xfId="28894" xr:uid="{00000000-0005-0000-0000-0000C0700000}"/>
    <cellStyle name="style1491333830537" xfId="28895" xr:uid="{00000000-0005-0000-0000-0000C1700000}"/>
    <cellStyle name="style1491333830640" xfId="28896" xr:uid="{00000000-0005-0000-0000-0000C2700000}"/>
    <cellStyle name="style1491333830756" xfId="28897" xr:uid="{00000000-0005-0000-0000-0000C3700000}"/>
    <cellStyle name="style1491333830862" xfId="28898" xr:uid="{00000000-0005-0000-0000-0000C4700000}"/>
    <cellStyle name="style1491333830969" xfId="28899" xr:uid="{00000000-0005-0000-0000-0000C5700000}"/>
    <cellStyle name="style1491333831073" xfId="28900" xr:uid="{00000000-0005-0000-0000-0000C6700000}"/>
    <cellStyle name="style1491333831182" xfId="28901" xr:uid="{00000000-0005-0000-0000-0000C7700000}"/>
    <cellStyle name="style1491333831298" xfId="28902" xr:uid="{00000000-0005-0000-0000-0000C8700000}"/>
    <cellStyle name="style1491333831398" xfId="28903" xr:uid="{00000000-0005-0000-0000-0000C9700000}"/>
    <cellStyle name="style1491333831500" xfId="28904" xr:uid="{00000000-0005-0000-0000-0000CA700000}"/>
    <cellStyle name="style1491333831606" xfId="28905" xr:uid="{00000000-0005-0000-0000-0000CB700000}"/>
    <cellStyle name="style1491333831723" xfId="28906" xr:uid="{00000000-0005-0000-0000-0000CC700000}"/>
    <cellStyle name="style1491333831925" xfId="28907" xr:uid="{00000000-0005-0000-0000-0000CD700000}"/>
    <cellStyle name="style1491333832030" xfId="28908" xr:uid="{00000000-0005-0000-0000-0000CE700000}"/>
    <cellStyle name="style1491333832143" xfId="28909" xr:uid="{00000000-0005-0000-0000-0000CF700000}"/>
    <cellStyle name="style1491333832269" xfId="28910" xr:uid="{00000000-0005-0000-0000-0000D0700000}"/>
    <cellStyle name="style1491333913098" xfId="28911" xr:uid="{00000000-0005-0000-0000-0000D1700000}"/>
    <cellStyle name="style1491333913215" xfId="28912" xr:uid="{00000000-0005-0000-0000-0000D2700000}"/>
    <cellStyle name="style1491333913321" xfId="28913" xr:uid="{00000000-0005-0000-0000-0000D3700000}"/>
    <cellStyle name="style1491333913430" xfId="28914" xr:uid="{00000000-0005-0000-0000-0000D4700000}"/>
    <cellStyle name="style1491333913541" xfId="28915" xr:uid="{00000000-0005-0000-0000-0000D5700000}"/>
    <cellStyle name="style1491333913653" xfId="28916" xr:uid="{00000000-0005-0000-0000-0000D6700000}"/>
    <cellStyle name="style1491333913761" xfId="28917" xr:uid="{00000000-0005-0000-0000-0000D7700000}"/>
    <cellStyle name="style1491333913869" xfId="28918" xr:uid="{00000000-0005-0000-0000-0000D8700000}"/>
    <cellStyle name="style1491333913992" xfId="28919" xr:uid="{00000000-0005-0000-0000-0000D9700000}"/>
    <cellStyle name="style1491333914103" xfId="28920" xr:uid="{00000000-0005-0000-0000-0000DA700000}"/>
    <cellStyle name="style1491333914211" xfId="28921" xr:uid="{00000000-0005-0000-0000-0000DB700000}"/>
    <cellStyle name="style1491333914324" xfId="28922" xr:uid="{00000000-0005-0000-0000-0000DC700000}"/>
    <cellStyle name="style1491333914466" xfId="28923" xr:uid="{00000000-0005-0000-0000-0000DD700000}"/>
    <cellStyle name="style1491333914573" xfId="28924" xr:uid="{00000000-0005-0000-0000-0000DE700000}"/>
    <cellStyle name="style1491333914692" xfId="28925" xr:uid="{00000000-0005-0000-0000-0000DF700000}"/>
    <cellStyle name="style1491333914824" xfId="28926" xr:uid="{00000000-0005-0000-0000-0000E0700000}"/>
    <cellStyle name="style1491333914934" xfId="28927" xr:uid="{00000000-0005-0000-0000-0000E1700000}"/>
    <cellStyle name="style1491333915097" xfId="28928" xr:uid="{00000000-0005-0000-0000-0000E2700000}"/>
    <cellStyle name="style1491333915216" xfId="28929" xr:uid="{00000000-0005-0000-0000-0000E3700000}"/>
    <cellStyle name="style1491333915329" xfId="28930" xr:uid="{00000000-0005-0000-0000-0000E4700000}"/>
    <cellStyle name="style1491333915441" xfId="28931" xr:uid="{00000000-0005-0000-0000-0000E5700000}"/>
    <cellStyle name="style1491333915552" xfId="28932" xr:uid="{00000000-0005-0000-0000-0000E6700000}"/>
    <cellStyle name="style1491333915674" xfId="28933" xr:uid="{00000000-0005-0000-0000-0000E7700000}"/>
    <cellStyle name="style1491333915783" xfId="28934" xr:uid="{00000000-0005-0000-0000-0000E8700000}"/>
    <cellStyle name="style1491333915889" xfId="28935" xr:uid="{00000000-0005-0000-0000-0000E9700000}"/>
    <cellStyle name="style1491333916000" xfId="28936" xr:uid="{00000000-0005-0000-0000-0000EA700000}"/>
    <cellStyle name="style1491333916127" xfId="28937" xr:uid="{00000000-0005-0000-0000-0000EB700000}"/>
    <cellStyle name="style1491333916681" xfId="28938" xr:uid="{00000000-0005-0000-0000-0000EC700000}"/>
    <cellStyle name="style1491333916793" xfId="28939" xr:uid="{00000000-0005-0000-0000-0000ED700000}"/>
    <cellStyle name="style1491333916901" xfId="28940" xr:uid="{00000000-0005-0000-0000-0000EE700000}"/>
    <cellStyle name="style1491333917022" xfId="28941" xr:uid="{00000000-0005-0000-0000-0000EF700000}"/>
    <cellStyle name="style1491333917329" xfId="28942" xr:uid="{00000000-0005-0000-0000-0000F0700000}"/>
    <cellStyle name="style1491333917423" xfId="28943" xr:uid="{00000000-0005-0000-0000-0000F1700000}"/>
    <cellStyle name="style1491333917518" xfId="28944" xr:uid="{00000000-0005-0000-0000-0000F2700000}"/>
    <cellStyle name="style1491333917627" xfId="28945" xr:uid="{00000000-0005-0000-0000-0000F3700000}"/>
    <cellStyle name="style1491333917717" xfId="28946" xr:uid="{00000000-0005-0000-0000-0000F4700000}"/>
    <cellStyle name="style1491333917805" xfId="28947" xr:uid="{00000000-0005-0000-0000-0000F5700000}"/>
    <cellStyle name="style1491333917907" xfId="28948" xr:uid="{00000000-0005-0000-0000-0000F6700000}"/>
    <cellStyle name="style1491333918004" xfId="28949" xr:uid="{00000000-0005-0000-0000-0000F7700000}"/>
    <cellStyle name="style1491333918436" xfId="28950" xr:uid="{00000000-0005-0000-0000-0000F8700000}"/>
    <cellStyle name="style1491333918521" xfId="28951" xr:uid="{00000000-0005-0000-0000-0000F9700000}"/>
    <cellStyle name="style1491333918613" xfId="28952" xr:uid="{00000000-0005-0000-0000-0000FA700000}"/>
    <cellStyle name="style1491333918711" xfId="28953" xr:uid="{00000000-0005-0000-0000-0000FB700000}"/>
    <cellStyle name="style1491334000044" xfId="28954" xr:uid="{00000000-0005-0000-0000-0000FC700000}"/>
    <cellStyle name="style1491334000165" xfId="28955" xr:uid="{00000000-0005-0000-0000-0000FD700000}"/>
    <cellStyle name="style1491334000270" xfId="28956" xr:uid="{00000000-0005-0000-0000-0000FE700000}"/>
    <cellStyle name="style1491334000379" xfId="28957" xr:uid="{00000000-0005-0000-0000-0000FF700000}"/>
    <cellStyle name="style1491334000485" xfId="28958" xr:uid="{00000000-0005-0000-0000-000000710000}"/>
    <cellStyle name="style1491334000593" xfId="28959" xr:uid="{00000000-0005-0000-0000-000001710000}"/>
    <cellStyle name="style1491334000704" xfId="28960" xr:uid="{00000000-0005-0000-0000-000002710000}"/>
    <cellStyle name="style1491334000810" xfId="28961" xr:uid="{00000000-0005-0000-0000-000003710000}"/>
    <cellStyle name="style1491334000933" xfId="28962" xr:uid="{00000000-0005-0000-0000-000004710000}"/>
    <cellStyle name="style1491334001042" xfId="28963" xr:uid="{00000000-0005-0000-0000-000005710000}"/>
    <cellStyle name="style1491334001154" xfId="28964" xr:uid="{00000000-0005-0000-0000-000006710000}"/>
    <cellStyle name="style1491334001270" xfId="28965" xr:uid="{00000000-0005-0000-0000-000007710000}"/>
    <cellStyle name="style1491334001409" xfId="28966" xr:uid="{00000000-0005-0000-0000-000008710000}"/>
    <cellStyle name="style1491334001519" xfId="28967" xr:uid="{00000000-0005-0000-0000-000009710000}"/>
    <cellStyle name="style1491334001637" xfId="28968" xr:uid="{00000000-0005-0000-0000-00000A710000}"/>
    <cellStyle name="style1491334001742" xfId="28969" xr:uid="{00000000-0005-0000-0000-00000B710000}"/>
    <cellStyle name="style1491334001849" xfId="28970" xr:uid="{00000000-0005-0000-0000-00000C710000}"/>
    <cellStyle name="style1491334001973" xfId="28971" xr:uid="{00000000-0005-0000-0000-00000D710000}"/>
    <cellStyle name="style1491334002089" xfId="28972" xr:uid="{00000000-0005-0000-0000-00000E710000}"/>
    <cellStyle name="style1491334002203" xfId="28973" xr:uid="{00000000-0005-0000-0000-00000F710000}"/>
    <cellStyle name="style1491334002311" xfId="28974" xr:uid="{00000000-0005-0000-0000-000010710000}"/>
    <cellStyle name="style1491334002424" xfId="28975" xr:uid="{00000000-0005-0000-0000-000011710000}"/>
    <cellStyle name="style1491334002545" xfId="28976" xr:uid="{00000000-0005-0000-0000-000012710000}"/>
    <cellStyle name="style1491334002657" xfId="28977" xr:uid="{00000000-0005-0000-0000-000013710000}"/>
    <cellStyle name="style1491334002764" xfId="28978" xr:uid="{00000000-0005-0000-0000-000014710000}"/>
    <cellStyle name="style1491334002873" xfId="28979" xr:uid="{00000000-0005-0000-0000-000015710000}"/>
    <cellStyle name="style1491334002997" xfId="28980" xr:uid="{00000000-0005-0000-0000-000016710000}"/>
    <cellStyle name="style1491334003227" xfId="28981" xr:uid="{00000000-0005-0000-0000-000017710000}"/>
    <cellStyle name="style1491334003336" xfId="28982" xr:uid="{00000000-0005-0000-0000-000018710000}"/>
    <cellStyle name="style1491334003441" xfId="28983" xr:uid="{00000000-0005-0000-0000-000019710000}"/>
    <cellStyle name="style1491334003553" xfId="28984" xr:uid="{00000000-0005-0000-0000-00001A710000}"/>
    <cellStyle name="style1491334083246" xfId="28985" xr:uid="{00000000-0005-0000-0000-00001B710000}"/>
    <cellStyle name="style1491334083354" xfId="28986" xr:uid="{00000000-0005-0000-0000-00001C710000}"/>
    <cellStyle name="style1491334083455" xfId="28987" xr:uid="{00000000-0005-0000-0000-00001D710000}"/>
    <cellStyle name="style1491334083552" xfId="28988" xr:uid="{00000000-0005-0000-0000-00001E710000}"/>
    <cellStyle name="style1491334083650" xfId="28989" xr:uid="{00000000-0005-0000-0000-00001F710000}"/>
    <cellStyle name="style1491334083746" xfId="28990" xr:uid="{00000000-0005-0000-0000-000020710000}"/>
    <cellStyle name="style1491334083843" xfId="28991" xr:uid="{00000000-0005-0000-0000-000021710000}"/>
    <cellStyle name="style1491334083947" xfId="28992" xr:uid="{00000000-0005-0000-0000-000022710000}"/>
    <cellStyle name="style1491334084070" xfId="28993" xr:uid="{00000000-0005-0000-0000-000023710000}"/>
    <cellStyle name="style1491334084183" xfId="28994" xr:uid="{00000000-0005-0000-0000-000024710000}"/>
    <cellStyle name="style1491334084291" xfId="28995" xr:uid="{00000000-0005-0000-0000-000025710000}"/>
    <cellStyle name="style1491334084407" xfId="28996" xr:uid="{00000000-0005-0000-0000-000026710000}"/>
    <cellStyle name="style1491334084544" xfId="28997" xr:uid="{00000000-0005-0000-0000-000027710000}"/>
    <cellStyle name="style1491334084650" xfId="28998" xr:uid="{00000000-0005-0000-0000-000028710000}"/>
    <cellStyle name="style1491334084768" xfId="28999" xr:uid="{00000000-0005-0000-0000-000029710000}"/>
    <cellStyle name="style1491334084881" xfId="29000" xr:uid="{00000000-0005-0000-0000-00002A710000}"/>
    <cellStyle name="style1491334084989" xfId="29001" xr:uid="{00000000-0005-0000-0000-00002B710000}"/>
    <cellStyle name="style1491334085113" xfId="29002" xr:uid="{00000000-0005-0000-0000-00002C710000}"/>
    <cellStyle name="style1491334085225" xfId="29003" xr:uid="{00000000-0005-0000-0000-00002D710000}"/>
    <cellStyle name="style1491334085331" xfId="29004" xr:uid="{00000000-0005-0000-0000-00002E710000}"/>
    <cellStyle name="style1491334085440" xfId="29005" xr:uid="{00000000-0005-0000-0000-00002F710000}"/>
    <cellStyle name="style1491334085543" xfId="29006" xr:uid="{00000000-0005-0000-0000-000030710000}"/>
    <cellStyle name="style1491334085657" xfId="29007" xr:uid="{00000000-0005-0000-0000-000031710000}"/>
    <cellStyle name="style1491334085761" xfId="29008" xr:uid="{00000000-0005-0000-0000-000032710000}"/>
    <cellStyle name="style1491334085863" xfId="29009" xr:uid="{00000000-0005-0000-0000-000033710000}"/>
    <cellStyle name="style1491334085975" xfId="29010" xr:uid="{00000000-0005-0000-0000-000034710000}"/>
    <cellStyle name="style1491334086090" xfId="29011" xr:uid="{00000000-0005-0000-0000-000035710000}"/>
    <cellStyle name="style1491334086362" xfId="29012" xr:uid="{00000000-0005-0000-0000-000036710000}"/>
    <cellStyle name="style1491334086468" xfId="29013" xr:uid="{00000000-0005-0000-0000-000037710000}"/>
    <cellStyle name="style1491334086577" xfId="29014" xr:uid="{00000000-0005-0000-0000-000038710000}"/>
    <cellStyle name="style1491334086702" xfId="29015" xr:uid="{00000000-0005-0000-0000-000039710000}"/>
    <cellStyle name="style1491334086961" xfId="29016" xr:uid="{00000000-0005-0000-0000-00003A710000}"/>
    <cellStyle name="style1491334087051" xfId="29017" xr:uid="{00000000-0005-0000-0000-00003B710000}"/>
    <cellStyle name="style1491334087147" xfId="29018" xr:uid="{00000000-0005-0000-0000-00003C710000}"/>
    <cellStyle name="style1491334087259" xfId="29019" xr:uid="{00000000-0005-0000-0000-00003D710000}"/>
    <cellStyle name="style1491334087350" xfId="29020" xr:uid="{00000000-0005-0000-0000-00003E710000}"/>
    <cellStyle name="style1491334087440" xfId="29021" xr:uid="{00000000-0005-0000-0000-00003F710000}"/>
    <cellStyle name="style1491334087532" xfId="29022" xr:uid="{00000000-0005-0000-0000-000040710000}"/>
    <cellStyle name="style1491334087635" xfId="29023" xr:uid="{00000000-0005-0000-0000-000041710000}"/>
    <cellStyle name="style1491334087913" xfId="29024" xr:uid="{00000000-0005-0000-0000-000042710000}"/>
    <cellStyle name="style1491334088006" xfId="29025" xr:uid="{00000000-0005-0000-0000-000043710000}"/>
    <cellStyle name="style1491334088106" xfId="29026" xr:uid="{00000000-0005-0000-0000-000044710000}"/>
    <cellStyle name="style1491334088215" xfId="29027" xr:uid="{00000000-0005-0000-0000-000045710000}"/>
    <cellStyle name="style1491334168050" xfId="29028" xr:uid="{00000000-0005-0000-0000-000046710000}"/>
    <cellStyle name="style1491334168162" xfId="29029" xr:uid="{00000000-0005-0000-0000-000047710000}"/>
    <cellStyle name="style1491334168265" xfId="29030" xr:uid="{00000000-0005-0000-0000-000048710000}"/>
    <cellStyle name="style1491334168363" xfId="29031" xr:uid="{00000000-0005-0000-0000-000049710000}"/>
    <cellStyle name="style1491334168476" xfId="29032" xr:uid="{00000000-0005-0000-0000-00004A710000}"/>
    <cellStyle name="style1491334168575" xfId="29033" xr:uid="{00000000-0005-0000-0000-00004B710000}"/>
    <cellStyle name="style1491334168677" xfId="29034" xr:uid="{00000000-0005-0000-0000-00004C710000}"/>
    <cellStyle name="style1491334168778" xfId="29035" xr:uid="{00000000-0005-0000-0000-00004D710000}"/>
    <cellStyle name="style1491334168890" xfId="29036" xr:uid="{00000000-0005-0000-0000-00004E710000}"/>
    <cellStyle name="style1491334168994" xfId="29037" xr:uid="{00000000-0005-0000-0000-00004F710000}"/>
    <cellStyle name="style1491334169097" xfId="29038" xr:uid="{00000000-0005-0000-0000-000050710000}"/>
    <cellStyle name="style1491334169202" xfId="29039" xr:uid="{00000000-0005-0000-0000-000051710000}"/>
    <cellStyle name="style1491334169326" xfId="29040" xr:uid="{00000000-0005-0000-0000-000052710000}"/>
    <cellStyle name="style1491334169431" xfId="29041" xr:uid="{00000000-0005-0000-0000-000053710000}"/>
    <cellStyle name="style1491334169552" xfId="29042" xr:uid="{00000000-0005-0000-0000-000054710000}"/>
    <cellStyle name="style1491334169661" xfId="29043" xr:uid="{00000000-0005-0000-0000-000055710000}"/>
    <cellStyle name="style1491334169773" xfId="29044" xr:uid="{00000000-0005-0000-0000-000056710000}"/>
    <cellStyle name="style1491334169884" xfId="29045" xr:uid="{00000000-0005-0000-0000-000057710000}"/>
    <cellStyle name="style1491334169996" xfId="29046" xr:uid="{00000000-0005-0000-0000-000058710000}"/>
    <cellStyle name="style1491334170113" xfId="29047" xr:uid="{00000000-0005-0000-0000-000059710000}"/>
    <cellStyle name="style1491334170225" xfId="29048" xr:uid="{00000000-0005-0000-0000-00005A710000}"/>
    <cellStyle name="style1491334170337" xfId="29049" xr:uid="{00000000-0005-0000-0000-00005B710000}"/>
    <cellStyle name="style1491334170461" xfId="29050" xr:uid="{00000000-0005-0000-0000-00005C710000}"/>
    <cellStyle name="style1491334170570" xfId="29051" xr:uid="{00000000-0005-0000-0000-00005D710000}"/>
    <cellStyle name="style1491334170677" xfId="29052" xr:uid="{00000000-0005-0000-0000-00005E710000}"/>
    <cellStyle name="style1491334170791" xfId="29053" xr:uid="{00000000-0005-0000-0000-00005F710000}"/>
    <cellStyle name="style1491334170918" xfId="29054" xr:uid="{00000000-0005-0000-0000-000060710000}"/>
    <cellStyle name="style1491334171032" xfId="29055" xr:uid="{00000000-0005-0000-0000-000061710000}"/>
    <cellStyle name="style1491334171142" xfId="29056" xr:uid="{00000000-0005-0000-0000-000062710000}"/>
    <cellStyle name="style1491334171255" xfId="29057" xr:uid="{00000000-0005-0000-0000-000063710000}"/>
    <cellStyle name="style1491334171373" xfId="29058" xr:uid="{00000000-0005-0000-0000-000064710000}"/>
    <cellStyle name="style1491334171628" xfId="29059" xr:uid="{00000000-0005-0000-0000-000065710000}"/>
    <cellStyle name="style1491334171722" xfId="29060" xr:uid="{00000000-0005-0000-0000-000066710000}"/>
    <cellStyle name="style1491334171816" xfId="29061" xr:uid="{00000000-0005-0000-0000-000067710000}"/>
    <cellStyle name="style1491334171922" xfId="29062" xr:uid="{00000000-0005-0000-0000-000068710000}"/>
    <cellStyle name="style1491334172014" xfId="29063" xr:uid="{00000000-0005-0000-0000-000069710000}"/>
    <cellStyle name="style1491334172107" xfId="29064" xr:uid="{00000000-0005-0000-0000-00006A710000}"/>
    <cellStyle name="style1491334172198" xfId="29065" xr:uid="{00000000-0005-0000-0000-00006B710000}"/>
    <cellStyle name="style1491334172303" xfId="29066" xr:uid="{00000000-0005-0000-0000-00006C710000}"/>
    <cellStyle name="style1491334172391" xfId="29067" xr:uid="{00000000-0005-0000-0000-00006D710000}"/>
    <cellStyle name="style1491334172481" xfId="29068" xr:uid="{00000000-0005-0000-0000-00006E710000}"/>
    <cellStyle name="style1491334172574" xfId="29069" xr:uid="{00000000-0005-0000-0000-00006F710000}"/>
    <cellStyle name="style1491334172675" xfId="29070" xr:uid="{00000000-0005-0000-0000-000070710000}"/>
    <cellStyle name="style1491334252682" xfId="29071" xr:uid="{00000000-0005-0000-0000-000071710000}"/>
    <cellStyle name="style1491334252805" xfId="29072" xr:uid="{00000000-0005-0000-0000-000072710000}"/>
    <cellStyle name="style1491334252916" xfId="29073" xr:uid="{00000000-0005-0000-0000-000073710000}"/>
    <cellStyle name="style1491334253024" xfId="29074" xr:uid="{00000000-0005-0000-0000-000074710000}"/>
    <cellStyle name="style1491334253147" xfId="29075" xr:uid="{00000000-0005-0000-0000-000075710000}"/>
    <cellStyle name="style1491334253255" xfId="29076" xr:uid="{00000000-0005-0000-0000-000076710000}"/>
    <cellStyle name="style1491334253360" xfId="29077" xr:uid="{00000000-0005-0000-0000-000077710000}"/>
    <cellStyle name="style1491334253461" xfId="29078" xr:uid="{00000000-0005-0000-0000-000078710000}"/>
    <cellStyle name="style1491334253572" xfId="29079" xr:uid="{00000000-0005-0000-0000-000079710000}"/>
    <cellStyle name="style1491334253673" xfId="29080" xr:uid="{00000000-0005-0000-0000-00007A710000}"/>
    <cellStyle name="style1491334253774" xfId="29081" xr:uid="{00000000-0005-0000-0000-00007B710000}"/>
    <cellStyle name="style1491334253884" xfId="29082" xr:uid="{00000000-0005-0000-0000-00007C710000}"/>
    <cellStyle name="style1491334254000" xfId="29083" xr:uid="{00000000-0005-0000-0000-00007D710000}"/>
    <cellStyle name="style1491334254101" xfId="29084" xr:uid="{00000000-0005-0000-0000-00007E710000}"/>
    <cellStyle name="style1491334254202" xfId="29085" xr:uid="{00000000-0005-0000-0000-00007F710000}"/>
    <cellStyle name="style1491334254306" xfId="29086" xr:uid="{00000000-0005-0000-0000-000080710000}"/>
    <cellStyle name="style1491334254401" xfId="29087" xr:uid="{00000000-0005-0000-0000-000081710000}"/>
    <cellStyle name="style1491334254498" xfId="29088" xr:uid="{00000000-0005-0000-0000-000082710000}"/>
    <cellStyle name="style1491334254596" xfId="29089" xr:uid="{00000000-0005-0000-0000-000083710000}"/>
    <cellStyle name="style1491334254693" xfId="29090" xr:uid="{00000000-0005-0000-0000-000084710000}"/>
    <cellStyle name="style1491334340551" xfId="29091" xr:uid="{00000000-0005-0000-0000-000085710000}"/>
    <cellStyle name="style1491334340710" xfId="29092" xr:uid="{00000000-0005-0000-0000-000086710000}"/>
    <cellStyle name="style1491334340863" xfId="29093" xr:uid="{00000000-0005-0000-0000-000087710000}"/>
    <cellStyle name="style1491334340987" xfId="29094" xr:uid="{00000000-0005-0000-0000-000088710000}"/>
    <cellStyle name="style1491334341122" xfId="29095" xr:uid="{00000000-0005-0000-0000-000089710000}"/>
    <cellStyle name="style1491334341227" xfId="29096" xr:uid="{00000000-0005-0000-0000-00008A710000}"/>
    <cellStyle name="style1491334341327" xfId="29097" xr:uid="{00000000-0005-0000-0000-00008B710000}"/>
    <cellStyle name="style1491334341463" xfId="29098" xr:uid="{00000000-0005-0000-0000-00008C710000}"/>
    <cellStyle name="style1491334341604" xfId="29099" xr:uid="{00000000-0005-0000-0000-00008D710000}"/>
    <cellStyle name="style1491334341731" xfId="29100" xr:uid="{00000000-0005-0000-0000-00008E710000}"/>
    <cellStyle name="style1491334341855" xfId="29101" xr:uid="{00000000-0005-0000-0000-00008F710000}"/>
    <cellStyle name="style1491334341991" xfId="29102" xr:uid="{00000000-0005-0000-0000-000090710000}"/>
    <cellStyle name="style1491334342137" xfId="29103" xr:uid="{00000000-0005-0000-0000-000091710000}"/>
    <cellStyle name="style1491334342271" xfId="29104" xr:uid="{00000000-0005-0000-0000-000092710000}"/>
    <cellStyle name="style1491334342403" xfId="29105" xr:uid="{00000000-0005-0000-0000-000093710000}"/>
    <cellStyle name="style1491334342550" xfId="29106" xr:uid="{00000000-0005-0000-0000-000094710000}"/>
    <cellStyle name="style1491334342714" xfId="29107" xr:uid="{00000000-0005-0000-0000-000095710000}"/>
    <cellStyle name="style1491334342848" xfId="29108" xr:uid="{00000000-0005-0000-0000-000096710000}"/>
    <cellStyle name="style1491334343005" xfId="29109" xr:uid="{00000000-0005-0000-0000-000097710000}"/>
    <cellStyle name="style1491334343187" xfId="29110" xr:uid="{00000000-0005-0000-0000-000098710000}"/>
    <cellStyle name="style1491334343334" xfId="29111" xr:uid="{00000000-0005-0000-0000-000099710000}"/>
    <cellStyle name="style1491334343469" xfId="29112" xr:uid="{00000000-0005-0000-0000-00009A710000}"/>
    <cellStyle name="style1491334343628" xfId="29113" xr:uid="{00000000-0005-0000-0000-00009B710000}"/>
    <cellStyle name="style1491334343722" xfId="29114" xr:uid="{00000000-0005-0000-0000-00009C710000}"/>
    <cellStyle name="style1491334343844" xfId="29115" xr:uid="{00000000-0005-0000-0000-00009D710000}"/>
    <cellStyle name="style1491334343975" xfId="29116" xr:uid="{00000000-0005-0000-0000-00009E710000}"/>
    <cellStyle name="style1491334344115" xfId="29117" xr:uid="{00000000-0005-0000-0000-00009F710000}"/>
    <cellStyle name="style1491334344261" xfId="29118" xr:uid="{00000000-0005-0000-0000-0000A0710000}"/>
    <cellStyle name="style1491334344393" xfId="29119" xr:uid="{00000000-0005-0000-0000-0000A1710000}"/>
    <cellStyle name="style1491334344519" xfId="29120" xr:uid="{00000000-0005-0000-0000-0000A2710000}"/>
    <cellStyle name="style1491334344657" xfId="29121" xr:uid="{00000000-0005-0000-0000-0000A3710000}"/>
    <cellStyle name="style1491334344782" xfId="29122" xr:uid="{00000000-0005-0000-0000-0000A4710000}"/>
    <cellStyle name="style1491334345148" xfId="29123" xr:uid="{00000000-0005-0000-0000-0000A5710000}"/>
    <cellStyle name="style1491334345263" xfId="29124" xr:uid="{00000000-0005-0000-0000-0000A6710000}"/>
    <cellStyle name="style1491334345377" xfId="29125" xr:uid="{00000000-0005-0000-0000-0000A7710000}"/>
    <cellStyle name="style1491334345485" xfId="29126" xr:uid="{00000000-0005-0000-0000-0000A8710000}"/>
    <cellStyle name="style1491334449010" xfId="29127" xr:uid="{00000000-0005-0000-0000-0000A9710000}"/>
    <cellStyle name="style1491334449132" xfId="29128" xr:uid="{00000000-0005-0000-0000-0000AA710000}"/>
    <cellStyle name="style1491334449265" xfId="29129" xr:uid="{00000000-0005-0000-0000-0000AB710000}"/>
    <cellStyle name="style1491334449382" xfId="29130" xr:uid="{00000000-0005-0000-0000-0000AC710000}"/>
    <cellStyle name="style1491334449499" xfId="29131" xr:uid="{00000000-0005-0000-0000-0000AD710000}"/>
    <cellStyle name="style1491334449592" xfId="29132" xr:uid="{00000000-0005-0000-0000-0000AE710000}"/>
    <cellStyle name="style1491334449698" xfId="29133" xr:uid="{00000000-0005-0000-0000-0000AF710000}"/>
    <cellStyle name="style1491334449805" xfId="29134" xr:uid="{00000000-0005-0000-0000-0000B0710000}"/>
    <cellStyle name="style1491334449921" xfId="29135" xr:uid="{00000000-0005-0000-0000-0000B1710000}"/>
    <cellStyle name="style1491334450052" xfId="29136" xr:uid="{00000000-0005-0000-0000-0000B2710000}"/>
    <cellStyle name="style1491334450169" xfId="29137" xr:uid="{00000000-0005-0000-0000-0000B3710000}"/>
    <cellStyle name="style1491334450284" xfId="29138" xr:uid="{00000000-0005-0000-0000-0000B4710000}"/>
    <cellStyle name="style1491334450399" xfId="29139" xr:uid="{00000000-0005-0000-0000-0000B5710000}"/>
    <cellStyle name="style1491334450514" xfId="29140" xr:uid="{00000000-0005-0000-0000-0000B6710000}"/>
    <cellStyle name="style1491334450628" xfId="29141" xr:uid="{00000000-0005-0000-0000-0000B7710000}"/>
    <cellStyle name="style1491334450742" xfId="29142" xr:uid="{00000000-0005-0000-0000-0000B8710000}"/>
    <cellStyle name="style1491334450871" xfId="29143" xr:uid="{00000000-0005-0000-0000-0000B9710000}"/>
    <cellStyle name="style1491334450997" xfId="29144" xr:uid="{00000000-0005-0000-0000-0000BA710000}"/>
    <cellStyle name="style1491334451140" xfId="29145" xr:uid="{00000000-0005-0000-0000-0000BB710000}"/>
    <cellStyle name="style1491334451262" xfId="29146" xr:uid="{00000000-0005-0000-0000-0000BC710000}"/>
    <cellStyle name="style1491334451383" xfId="29147" xr:uid="{00000000-0005-0000-0000-0000BD710000}"/>
    <cellStyle name="style1491334451496" xfId="29148" xr:uid="{00000000-0005-0000-0000-0000BE710000}"/>
    <cellStyle name="style1491334451628" xfId="29149" xr:uid="{00000000-0005-0000-0000-0000BF710000}"/>
    <cellStyle name="style1491334451722" xfId="29150" xr:uid="{00000000-0005-0000-0000-0000C0710000}"/>
    <cellStyle name="style1491334451845" xfId="29151" xr:uid="{00000000-0005-0000-0000-0000C1710000}"/>
    <cellStyle name="style1491334451959" xfId="29152" xr:uid="{00000000-0005-0000-0000-0000C2710000}"/>
    <cellStyle name="style1491334452077" xfId="29153" xr:uid="{00000000-0005-0000-0000-0000C3710000}"/>
    <cellStyle name="style1491334452201" xfId="29154" xr:uid="{00000000-0005-0000-0000-0000C4710000}"/>
    <cellStyle name="style1491334452316" xfId="29155" xr:uid="{00000000-0005-0000-0000-0000C5710000}"/>
    <cellStyle name="style1491334452436" xfId="29156" xr:uid="{00000000-0005-0000-0000-0000C6710000}"/>
    <cellStyle name="style1491334452552" xfId="29157" xr:uid="{00000000-0005-0000-0000-0000C7710000}"/>
    <cellStyle name="style1491334452669" xfId="29158" xr:uid="{00000000-0005-0000-0000-0000C8710000}"/>
    <cellStyle name="style1491334452859" xfId="29159" xr:uid="{00000000-0005-0000-0000-0000C9710000}"/>
    <cellStyle name="style1491334452963" xfId="29160" xr:uid="{00000000-0005-0000-0000-0000CA710000}"/>
    <cellStyle name="style1491334453066" xfId="29161" xr:uid="{00000000-0005-0000-0000-0000CB710000}"/>
    <cellStyle name="style1491334453174" xfId="29162" xr:uid="{00000000-0005-0000-0000-0000CC710000}"/>
    <cellStyle name="style1491334742436" xfId="29163" xr:uid="{00000000-0005-0000-0000-0000CD710000}"/>
    <cellStyle name="style1491334742558" xfId="29164" xr:uid="{00000000-0005-0000-0000-0000CE710000}"/>
    <cellStyle name="style1491334742673" xfId="29165" xr:uid="{00000000-0005-0000-0000-0000CF710000}"/>
    <cellStyle name="style1491334742786" xfId="29166" xr:uid="{00000000-0005-0000-0000-0000D0710000}"/>
    <cellStyle name="style1491334742893" xfId="29167" xr:uid="{00000000-0005-0000-0000-0000D1710000}"/>
    <cellStyle name="style1491334743005" xfId="29168" xr:uid="{00000000-0005-0000-0000-0000D2710000}"/>
    <cellStyle name="style1491334743117" xfId="29169" xr:uid="{00000000-0005-0000-0000-0000D3710000}"/>
    <cellStyle name="style1491334743225" xfId="29170" xr:uid="{00000000-0005-0000-0000-0000D4710000}"/>
    <cellStyle name="style1491334743318" xfId="29171" xr:uid="{00000000-0005-0000-0000-0000D5710000}"/>
    <cellStyle name="style1491334743443" xfId="29172" xr:uid="{00000000-0005-0000-0000-0000D6710000}"/>
    <cellStyle name="style1491334743650" xfId="29173" xr:uid="{00000000-0005-0000-0000-0000D7710000}"/>
    <cellStyle name="style1491334743765" xfId="29174" xr:uid="{00000000-0005-0000-0000-0000D8710000}"/>
    <cellStyle name="style1491334743860" xfId="29175" xr:uid="{00000000-0005-0000-0000-0000D9710000}"/>
    <cellStyle name="style1491334744005" xfId="29176" xr:uid="{00000000-0005-0000-0000-0000DA710000}"/>
    <cellStyle name="style1491334744151" xfId="29177" xr:uid="{00000000-0005-0000-0000-0000DB710000}"/>
    <cellStyle name="style1491334744275" xfId="29178" xr:uid="{00000000-0005-0000-0000-0000DC710000}"/>
    <cellStyle name="style1491334744506" xfId="29179" xr:uid="{00000000-0005-0000-0000-0000DD710000}"/>
    <cellStyle name="style1491334744604" xfId="29180" xr:uid="{00000000-0005-0000-0000-0000DE710000}"/>
    <cellStyle name="style1491334744719" xfId="29181" xr:uid="{00000000-0005-0000-0000-0000DF710000}"/>
    <cellStyle name="style1491334744819" xfId="29182" xr:uid="{00000000-0005-0000-0000-0000E0710000}"/>
    <cellStyle name="style1491334744920" xfId="29183" xr:uid="{00000000-0005-0000-0000-0000E1710000}"/>
    <cellStyle name="style1491334745019" xfId="29184" xr:uid="{00000000-0005-0000-0000-0000E2710000}"/>
    <cellStyle name="style1491334745124" xfId="29185" xr:uid="{00000000-0005-0000-0000-0000E3710000}"/>
    <cellStyle name="style1491334745229" xfId="29186" xr:uid="{00000000-0005-0000-0000-0000E4710000}"/>
    <cellStyle name="style1491334745332" xfId="29187" xr:uid="{00000000-0005-0000-0000-0000E5710000}"/>
    <cellStyle name="style1491334745435" xfId="29188" xr:uid="{00000000-0005-0000-0000-0000E6710000}"/>
    <cellStyle name="style1491334745536" xfId="29189" xr:uid="{00000000-0005-0000-0000-0000E7710000}"/>
    <cellStyle name="style1491334745622" xfId="29190" xr:uid="{00000000-0005-0000-0000-0000E8710000}"/>
    <cellStyle name="style1491334745721" xfId="29191" xr:uid="{00000000-0005-0000-0000-0000E9710000}"/>
    <cellStyle name="style1491334745824" xfId="29192" xr:uid="{00000000-0005-0000-0000-0000EA710000}"/>
    <cellStyle name="style1491334746129" xfId="29193" xr:uid="{00000000-0005-0000-0000-0000EB710000}"/>
    <cellStyle name="style1491334746238" xfId="29194" xr:uid="{00000000-0005-0000-0000-0000EC710000}"/>
    <cellStyle name="style1491334836005" xfId="29195" xr:uid="{00000000-0005-0000-0000-0000ED710000}"/>
    <cellStyle name="style1491334836149" xfId="29196" xr:uid="{00000000-0005-0000-0000-0000EE710000}"/>
    <cellStyle name="style1491334836289" xfId="29197" xr:uid="{00000000-0005-0000-0000-0000EF710000}"/>
    <cellStyle name="style1491334836432" xfId="29198" xr:uid="{00000000-0005-0000-0000-0000F0710000}"/>
    <cellStyle name="style1491334836564" xfId="29199" xr:uid="{00000000-0005-0000-0000-0000F1710000}"/>
    <cellStyle name="style1491334836690" xfId="29200" xr:uid="{00000000-0005-0000-0000-0000F2710000}"/>
    <cellStyle name="style1491334836824" xfId="29201" xr:uid="{00000000-0005-0000-0000-0000F3710000}"/>
    <cellStyle name="style1491334836958" xfId="29202" xr:uid="{00000000-0005-0000-0000-0000F4710000}"/>
    <cellStyle name="style1491334837064" xfId="29203" xr:uid="{00000000-0005-0000-0000-0000F5710000}"/>
    <cellStyle name="style1491334837204" xfId="29204" xr:uid="{00000000-0005-0000-0000-0000F6710000}"/>
    <cellStyle name="style1491334837467" xfId="29205" xr:uid="{00000000-0005-0000-0000-0000F7710000}"/>
    <cellStyle name="style1491334837597" xfId="29206" xr:uid="{00000000-0005-0000-0000-0000F8710000}"/>
    <cellStyle name="style1491334837707" xfId="29207" xr:uid="{00000000-0005-0000-0000-0000F9710000}"/>
    <cellStyle name="style1491334837869" xfId="29208" xr:uid="{00000000-0005-0000-0000-0000FA710000}"/>
    <cellStyle name="style1491334838040" xfId="29209" xr:uid="{00000000-0005-0000-0000-0000FB710000}"/>
    <cellStyle name="style1491334838172" xfId="29210" xr:uid="{00000000-0005-0000-0000-0000FC710000}"/>
    <cellStyle name="style1491334838422" xfId="29211" xr:uid="{00000000-0005-0000-0000-0000FD710000}"/>
    <cellStyle name="style1491334838531" xfId="29212" xr:uid="{00000000-0005-0000-0000-0000FE710000}"/>
    <cellStyle name="style1491334838657" xfId="29213" xr:uid="{00000000-0005-0000-0000-0000FF710000}"/>
    <cellStyle name="style1491334838771" xfId="29214" xr:uid="{00000000-0005-0000-0000-000000720000}"/>
    <cellStyle name="style1491334838878" xfId="29215" xr:uid="{00000000-0005-0000-0000-000001720000}"/>
    <cellStyle name="style1491334838981" xfId="29216" xr:uid="{00000000-0005-0000-0000-000002720000}"/>
    <cellStyle name="style1491334839084" xfId="29217" xr:uid="{00000000-0005-0000-0000-000003720000}"/>
    <cellStyle name="style1491334839190" xfId="29218" xr:uid="{00000000-0005-0000-0000-000004720000}"/>
    <cellStyle name="style1491334839311" xfId="29219" xr:uid="{00000000-0005-0000-0000-000005720000}"/>
    <cellStyle name="style1491334839430" xfId="29220" xr:uid="{00000000-0005-0000-0000-000006720000}"/>
    <cellStyle name="style1491334839531" xfId="29221" xr:uid="{00000000-0005-0000-0000-000007720000}"/>
    <cellStyle name="style1491334839624" xfId="29222" xr:uid="{00000000-0005-0000-0000-000008720000}"/>
    <cellStyle name="style1491334839736" xfId="29223" xr:uid="{00000000-0005-0000-0000-000009720000}"/>
    <cellStyle name="style1491334839849" xfId="29224" xr:uid="{00000000-0005-0000-0000-00000A720000}"/>
    <cellStyle name="style1491334840286" xfId="29225" xr:uid="{00000000-0005-0000-0000-00000B720000}"/>
    <cellStyle name="style1491334840396" xfId="29226" xr:uid="{00000000-0005-0000-0000-00000C720000}"/>
    <cellStyle name="style1491334923527" xfId="29227" xr:uid="{00000000-0005-0000-0000-00000D720000}"/>
    <cellStyle name="style1491334923642" xfId="29228" xr:uid="{00000000-0005-0000-0000-00000E720000}"/>
    <cellStyle name="style1491334923753" xfId="29229" xr:uid="{00000000-0005-0000-0000-00000F720000}"/>
    <cellStyle name="style1491334923857" xfId="29230" xr:uid="{00000000-0005-0000-0000-000010720000}"/>
    <cellStyle name="style1491334923958" xfId="29231" xr:uid="{00000000-0005-0000-0000-000011720000}"/>
    <cellStyle name="style1491334924057" xfId="29232" xr:uid="{00000000-0005-0000-0000-000012720000}"/>
    <cellStyle name="style1491334924162" xfId="29233" xr:uid="{00000000-0005-0000-0000-000013720000}"/>
    <cellStyle name="style1491334924261" xfId="29234" xr:uid="{00000000-0005-0000-0000-000014720000}"/>
    <cellStyle name="style1491334924344" xfId="29235" xr:uid="{00000000-0005-0000-0000-000015720000}"/>
    <cellStyle name="style1491334924456" xfId="29236" xr:uid="{00000000-0005-0000-0000-000016720000}"/>
    <cellStyle name="style1491334924647" xfId="29237" xr:uid="{00000000-0005-0000-0000-000017720000}"/>
    <cellStyle name="style1491334924761" xfId="29238" xr:uid="{00000000-0005-0000-0000-000018720000}"/>
    <cellStyle name="style1491334924851" xfId="29239" xr:uid="{00000000-0005-0000-0000-000019720000}"/>
    <cellStyle name="style1491334925004" xfId="29240" xr:uid="{00000000-0005-0000-0000-00001A720000}"/>
    <cellStyle name="style1491334925155" xfId="29241" xr:uid="{00000000-0005-0000-0000-00001B720000}"/>
    <cellStyle name="style1491334925261" xfId="29242" xr:uid="{00000000-0005-0000-0000-00001C720000}"/>
    <cellStyle name="style1491334925504" xfId="29243" xr:uid="{00000000-0005-0000-0000-00001D720000}"/>
    <cellStyle name="style1491334925640" xfId="29244" xr:uid="{00000000-0005-0000-0000-00001E720000}"/>
    <cellStyle name="style1491334925760" xfId="29245" xr:uid="{00000000-0005-0000-0000-00001F720000}"/>
    <cellStyle name="style1491334925871" xfId="29246" xr:uid="{00000000-0005-0000-0000-000020720000}"/>
    <cellStyle name="style1491334925984" xfId="29247" xr:uid="{00000000-0005-0000-0000-000021720000}"/>
    <cellStyle name="style1491334926093" xfId="29248" xr:uid="{00000000-0005-0000-0000-000022720000}"/>
    <cellStyle name="style1491334926200" xfId="29249" xr:uid="{00000000-0005-0000-0000-000023720000}"/>
    <cellStyle name="style1491334926308" xfId="29250" xr:uid="{00000000-0005-0000-0000-000024720000}"/>
    <cellStyle name="style1491334926419" xfId="29251" xr:uid="{00000000-0005-0000-0000-000025720000}"/>
    <cellStyle name="style1491334926530" xfId="29252" xr:uid="{00000000-0005-0000-0000-000026720000}"/>
    <cellStyle name="style1491334926640" xfId="29253" xr:uid="{00000000-0005-0000-0000-000027720000}"/>
    <cellStyle name="style1491334926733" xfId="29254" xr:uid="{00000000-0005-0000-0000-000028720000}"/>
    <cellStyle name="style1491334926844" xfId="29255" xr:uid="{00000000-0005-0000-0000-000029720000}"/>
    <cellStyle name="style1491334926960" xfId="29256" xr:uid="{00000000-0005-0000-0000-00002A720000}"/>
    <cellStyle name="style1491334927322" xfId="29257" xr:uid="{00000000-0005-0000-0000-00002B720000}"/>
    <cellStyle name="style1491334927420" xfId="29258" xr:uid="{00000000-0005-0000-0000-00002C720000}"/>
    <cellStyle name="style1491335007839" xfId="29259" xr:uid="{00000000-0005-0000-0000-00002D720000}"/>
    <cellStyle name="style1491335007957" xfId="29260" xr:uid="{00000000-0005-0000-0000-00002E720000}"/>
    <cellStyle name="style1491335008065" xfId="29261" xr:uid="{00000000-0005-0000-0000-00002F720000}"/>
    <cellStyle name="style1491335008169" xfId="29262" xr:uid="{00000000-0005-0000-0000-000030720000}"/>
    <cellStyle name="style1491335008277" xfId="29263" xr:uid="{00000000-0005-0000-0000-000031720000}"/>
    <cellStyle name="style1491335008390" xfId="29264" xr:uid="{00000000-0005-0000-0000-000032720000}"/>
    <cellStyle name="style1491335008499" xfId="29265" xr:uid="{00000000-0005-0000-0000-000033720000}"/>
    <cellStyle name="style1491335008601" xfId="29266" xr:uid="{00000000-0005-0000-0000-000034720000}"/>
    <cellStyle name="style1491335008716" xfId="29267" xr:uid="{00000000-0005-0000-0000-000035720000}"/>
    <cellStyle name="style1491335008818" xfId="29268" xr:uid="{00000000-0005-0000-0000-000036720000}"/>
    <cellStyle name="style1491335008921" xfId="29269" xr:uid="{00000000-0005-0000-0000-000037720000}"/>
    <cellStyle name="style1491335009028" xfId="29270" xr:uid="{00000000-0005-0000-0000-000038720000}"/>
    <cellStyle name="style1491335009155" xfId="29271" xr:uid="{00000000-0005-0000-0000-000039720000}"/>
    <cellStyle name="style1491335009263" xfId="29272" xr:uid="{00000000-0005-0000-0000-00003A720000}"/>
    <cellStyle name="style1491335009371" xfId="29273" xr:uid="{00000000-0005-0000-0000-00003B720000}"/>
    <cellStyle name="style1491335009472" xfId="29274" xr:uid="{00000000-0005-0000-0000-00003C720000}"/>
    <cellStyle name="style1491335009572" xfId="29275" xr:uid="{00000000-0005-0000-0000-00003D720000}"/>
    <cellStyle name="style1491335009688" xfId="29276" xr:uid="{00000000-0005-0000-0000-00003E720000}"/>
    <cellStyle name="style1491335009790" xfId="29277" xr:uid="{00000000-0005-0000-0000-00003F720000}"/>
    <cellStyle name="style1491335009892" xfId="29278" xr:uid="{00000000-0005-0000-0000-000040720000}"/>
    <cellStyle name="style1491335009990" xfId="29279" xr:uid="{00000000-0005-0000-0000-000041720000}"/>
    <cellStyle name="style1491335010092" xfId="29280" xr:uid="{00000000-0005-0000-0000-000042720000}"/>
    <cellStyle name="style1491335010212" xfId="29281" xr:uid="{00000000-0005-0000-0000-000043720000}"/>
    <cellStyle name="style1491335010322" xfId="29282" xr:uid="{00000000-0005-0000-0000-000044720000}"/>
    <cellStyle name="style1491335010433" xfId="29283" xr:uid="{00000000-0005-0000-0000-000045720000}"/>
    <cellStyle name="style1491335010544" xfId="29284" xr:uid="{00000000-0005-0000-0000-000046720000}"/>
    <cellStyle name="style1491335010669" xfId="29285" xr:uid="{00000000-0005-0000-0000-000047720000}"/>
    <cellStyle name="style1491335010890" xfId="29286" xr:uid="{00000000-0005-0000-0000-000048720000}"/>
    <cellStyle name="style1491335010999" xfId="29287" xr:uid="{00000000-0005-0000-0000-000049720000}"/>
    <cellStyle name="style1491335011108" xfId="29288" xr:uid="{00000000-0005-0000-0000-00004A720000}"/>
    <cellStyle name="style1491335011226" xfId="29289" xr:uid="{00000000-0005-0000-0000-00004B720000}"/>
    <cellStyle name="style1491335090638" xfId="29290" xr:uid="{00000000-0005-0000-0000-00004C720000}"/>
    <cellStyle name="style1491335090757" xfId="29291" xr:uid="{00000000-0005-0000-0000-00004D720000}"/>
    <cellStyle name="style1491335090863" xfId="29292" xr:uid="{00000000-0005-0000-0000-00004E720000}"/>
    <cellStyle name="style1491335090972" xfId="29293" xr:uid="{00000000-0005-0000-0000-00004F720000}"/>
    <cellStyle name="style1491335091081" xfId="29294" xr:uid="{00000000-0005-0000-0000-000050720000}"/>
    <cellStyle name="style1491335091183" xfId="29295" xr:uid="{00000000-0005-0000-0000-000051720000}"/>
    <cellStyle name="style1491335091292" xfId="29296" xr:uid="{00000000-0005-0000-0000-000052720000}"/>
    <cellStyle name="style1491335091394" xfId="29297" xr:uid="{00000000-0005-0000-0000-000053720000}"/>
    <cellStyle name="style1491335091512" xfId="29298" xr:uid="{00000000-0005-0000-0000-000054720000}"/>
    <cellStyle name="style1491335091615" xfId="29299" xr:uid="{00000000-0005-0000-0000-000055720000}"/>
    <cellStyle name="style1491335091721" xfId="29300" xr:uid="{00000000-0005-0000-0000-000056720000}"/>
    <cellStyle name="style1491335091828" xfId="29301" xr:uid="{00000000-0005-0000-0000-000057720000}"/>
    <cellStyle name="style1491335091961" xfId="29302" xr:uid="{00000000-0005-0000-0000-000058720000}"/>
    <cellStyle name="style1491335092068" xfId="29303" xr:uid="{00000000-0005-0000-0000-000059720000}"/>
    <cellStyle name="style1491335092183" xfId="29304" xr:uid="{00000000-0005-0000-0000-00005A720000}"/>
    <cellStyle name="style1491335092312" xfId="29305" xr:uid="{00000000-0005-0000-0000-00005B720000}"/>
    <cellStyle name="style1491335092416" xfId="29306" xr:uid="{00000000-0005-0000-0000-00005C720000}"/>
    <cellStyle name="style1491335092558" xfId="29307" xr:uid="{00000000-0005-0000-0000-00005D720000}"/>
    <cellStyle name="style1491335092667" xfId="29308" xr:uid="{00000000-0005-0000-0000-00005E720000}"/>
    <cellStyle name="style1491335092776" xfId="29309" xr:uid="{00000000-0005-0000-0000-00005F720000}"/>
    <cellStyle name="style1491335092877" xfId="29310" xr:uid="{00000000-0005-0000-0000-000060720000}"/>
    <cellStyle name="style1491335092985" xfId="29311" xr:uid="{00000000-0005-0000-0000-000061720000}"/>
    <cellStyle name="style1491335093104" xfId="29312" xr:uid="{00000000-0005-0000-0000-000062720000}"/>
    <cellStyle name="style1491335093212" xfId="29313" xr:uid="{00000000-0005-0000-0000-000063720000}"/>
    <cellStyle name="style1491335093320" xfId="29314" xr:uid="{00000000-0005-0000-0000-000064720000}"/>
    <cellStyle name="style1491335093430" xfId="29315" xr:uid="{00000000-0005-0000-0000-000065720000}"/>
    <cellStyle name="style1491335093548" xfId="29316" xr:uid="{00000000-0005-0000-0000-000066720000}"/>
    <cellStyle name="style1491335093996" xfId="29317" xr:uid="{00000000-0005-0000-0000-000067720000}"/>
    <cellStyle name="style1491335094095" xfId="29318" xr:uid="{00000000-0005-0000-0000-000068720000}"/>
    <cellStyle name="style1491335094204" xfId="29319" xr:uid="{00000000-0005-0000-0000-000069720000}"/>
    <cellStyle name="style1491335094317" xfId="29320" xr:uid="{00000000-0005-0000-0000-00006A720000}"/>
    <cellStyle name="style1491335094594" xfId="29321" xr:uid="{00000000-0005-0000-0000-00006B720000}"/>
    <cellStyle name="style1491335094690" xfId="29322" xr:uid="{00000000-0005-0000-0000-00006C720000}"/>
    <cellStyle name="style1491335094774" xfId="29323" xr:uid="{00000000-0005-0000-0000-00006D720000}"/>
    <cellStyle name="style1491335094868" xfId="29324" xr:uid="{00000000-0005-0000-0000-00006E720000}"/>
    <cellStyle name="style1491335094952" xfId="29325" xr:uid="{00000000-0005-0000-0000-00006F720000}"/>
    <cellStyle name="style1491335095036" xfId="29326" xr:uid="{00000000-0005-0000-0000-000070720000}"/>
    <cellStyle name="style1491335095121" xfId="29327" xr:uid="{00000000-0005-0000-0000-000071720000}"/>
    <cellStyle name="style1491335095219" xfId="29328" xr:uid="{00000000-0005-0000-0000-000072720000}"/>
    <cellStyle name="style1491335095713" xfId="29329" xr:uid="{00000000-0005-0000-0000-000073720000}"/>
    <cellStyle name="style1491335095804" xfId="29330" xr:uid="{00000000-0005-0000-0000-000074720000}"/>
    <cellStyle name="style1491335095900" xfId="29331" xr:uid="{00000000-0005-0000-0000-000075720000}"/>
    <cellStyle name="style1491335096010" xfId="29332" xr:uid="{00000000-0005-0000-0000-000076720000}"/>
    <cellStyle name="style1491335175882" xfId="29333" xr:uid="{00000000-0005-0000-0000-000077720000}"/>
    <cellStyle name="style1491335175993" xfId="29334" xr:uid="{00000000-0005-0000-0000-000078720000}"/>
    <cellStyle name="style1491335176096" xfId="29335" xr:uid="{00000000-0005-0000-0000-000079720000}"/>
    <cellStyle name="style1491335176196" xfId="29336" xr:uid="{00000000-0005-0000-0000-00007A720000}"/>
    <cellStyle name="style1491335176300" xfId="29337" xr:uid="{00000000-0005-0000-0000-00007B720000}"/>
    <cellStyle name="style1491335176403" xfId="29338" xr:uid="{00000000-0005-0000-0000-00007C720000}"/>
    <cellStyle name="style1491335176507" xfId="29339" xr:uid="{00000000-0005-0000-0000-00007D720000}"/>
    <cellStyle name="style1491335176609" xfId="29340" xr:uid="{00000000-0005-0000-0000-00007E720000}"/>
    <cellStyle name="style1491335176726" xfId="29341" xr:uid="{00000000-0005-0000-0000-00007F720000}"/>
    <cellStyle name="style1491335176831" xfId="29342" xr:uid="{00000000-0005-0000-0000-000080720000}"/>
    <cellStyle name="style1491335176934" xfId="29343" xr:uid="{00000000-0005-0000-0000-000081720000}"/>
    <cellStyle name="style1491335177042" xfId="29344" xr:uid="{00000000-0005-0000-0000-000082720000}"/>
    <cellStyle name="style1491335177172" xfId="29345" xr:uid="{00000000-0005-0000-0000-000083720000}"/>
    <cellStyle name="style1491335177283" xfId="29346" xr:uid="{00000000-0005-0000-0000-000084720000}"/>
    <cellStyle name="style1491335177397" xfId="29347" xr:uid="{00000000-0005-0000-0000-000085720000}"/>
    <cellStyle name="style1491335177500" xfId="29348" xr:uid="{00000000-0005-0000-0000-000086720000}"/>
    <cellStyle name="style1491335177601" xfId="29349" xr:uid="{00000000-0005-0000-0000-000087720000}"/>
    <cellStyle name="style1491335177717" xfId="29350" xr:uid="{00000000-0005-0000-0000-000088720000}"/>
    <cellStyle name="style1491335177830" xfId="29351" xr:uid="{00000000-0005-0000-0000-000089720000}"/>
    <cellStyle name="style1491335177935" xfId="29352" xr:uid="{00000000-0005-0000-0000-00008A720000}"/>
    <cellStyle name="style1491335178036" xfId="29353" xr:uid="{00000000-0005-0000-0000-00008B720000}"/>
    <cellStyle name="style1491335178138" xfId="29354" xr:uid="{00000000-0005-0000-0000-00008C720000}"/>
    <cellStyle name="style1491335178254" xfId="29355" xr:uid="{00000000-0005-0000-0000-00008D720000}"/>
    <cellStyle name="style1491335178359" xfId="29356" xr:uid="{00000000-0005-0000-0000-00008E720000}"/>
    <cellStyle name="style1491335178461" xfId="29357" xr:uid="{00000000-0005-0000-0000-00008F720000}"/>
    <cellStyle name="style1491335178568" xfId="29358" xr:uid="{00000000-0005-0000-0000-000090720000}"/>
    <cellStyle name="style1491335178686" xfId="29359" xr:uid="{00000000-0005-0000-0000-000091720000}"/>
    <cellStyle name="style1491335178900" xfId="29360" xr:uid="{00000000-0005-0000-0000-000092720000}"/>
    <cellStyle name="style1491335179007" xfId="29361" xr:uid="{00000000-0005-0000-0000-000093720000}"/>
    <cellStyle name="style1491335179110" xfId="29362" xr:uid="{00000000-0005-0000-0000-000094720000}"/>
    <cellStyle name="style1491335179223" xfId="29363" xr:uid="{00000000-0005-0000-0000-000095720000}"/>
    <cellStyle name="style1491335258340" xfId="29364" xr:uid="{00000000-0005-0000-0000-000096720000}"/>
    <cellStyle name="style1491335258453" xfId="29365" xr:uid="{00000000-0005-0000-0000-000097720000}"/>
    <cellStyle name="style1491335258549" xfId="29366" xr:uid="{00000000-0005-0000-0000-000098720000}"/>
    <cellStyle name="style1491335258647" xfId="29367" xr:uid="{00000000-0005-0000-0000-000099720000}"/>
    <cellStyle name="style1491335258745" xfId="29368" xr:uid="{00000000-0005-0000-0000-00009A720000}"/>
    <cellStyle name="style1491335258843" xfId="29369" xr:uid="{00000000-0005-0000-0000-00009B720000}"/>
    <cellStyle name="style1491335258941" xfId="29370" xr:uid="{00000000-0005-0000-0000-00009C720000}"/>
    <cellStyle name="style1491335259037" xfId="29371" xr:uid="{00000000-0005-0000-0000-00009D720000}"/>
    <cellStyle name="style1491335259151" xfId="29372" xr:uid="{00000000-0005-0000-0000-00009E720000}"/>
    <cellStyle name="style1491335259257" xfId="29373" xr:uid="{00000000-0005-0000-0000-00009F720000}"/>
    <cellStyle name="style1491335259360" xfId="29374" xr:uid="{00000000-0005-0000-0000-0000A0720000}"/>
    <cellStyle name="style1491335259459" xfId="29375" xr:uid="{00000000-0005-0000-0000-0000A1720000}"/>
    <cellStyle name="style1491335259582" xfId="29376" xr:uid="{00000000-0005-0000-0000-0000A2720000}"/>
    <cellStyle name="style1491335259679" xfId="29377" xr:uid="{00000000-0005-0000-0000-0000A3720000}"/>
    <cellStyle name="style1491335259785" xfId="29378" xr:uid="{00000000-0005-0000-0000-0000A4720000}"/>
    <cellStyle name="style1491335259888" xfId="29379" xr:uid="{00000000-0005-0000-0000-0000A5720000}"/>
    <cellStyle name="style1491335259992" xfId="29380" xr:uid="{00000000-0005-0000-0000-0000A6720000}"/>
    <cellStyle name="style1491335260129" xfId="29381" xr:uid="{00000000-0005-0000-0000-0000A7720000}"/>
    <cellStyle name="style1491335260243" xfId="29382" xr:uid="{00000000-0005-0000-0000-0000A8720000}"/>
    <cellStyle name="style1491335260349" xfId="29383" xr:uid="{00000000-0005-0000-0000-0000A9720000}"/>
    <cellStyle name="style1491335260449" xfId="29384" xr:uid="{00000000-0005-0000-0000-0000AA720000}"/>
    <cellStyle name="style1491335260553" xfId="29385" xr:uid="{00000000-0005-0000-0000-0000AB720000}"/>
    <cellStyle name="style1491335260670" xfId="29386" xr:uid="{00000000-0005-0000-0000-0000AC720000}"/>
    <cellStyle name="style1491335260775" xfId="29387" xr:uid="{00000000-0005-0000-0000-0000AD720000}"/>
    <cellStyle name="style1491335260876" xfId="29388" xr:uid="{00000000-0005-0000-0000-0000AE720000}"/>
    <cellStyle name="style1491335260980" xfId="29389" xr:uid="{00000000-0005-0000-0000-0000AF720000}"/>
    <cellStyle name="style1491335261106" xfId="29390" xr:uid="{00000000-0005-0000-0000-0000B0720000}"/>
    <cellStyle name="style1491335261479" xfId="29391" xr:uid="{00000000-0005-0000-0000-0000B1720000}"/>
    <cellStyle name="style1491335261585" xfId="29392" xr:uid="{00000000-0005-0000-0000-0000B2720000}"/>
    <cellStyle name="style1491335261692" xfId="29393" xr:uid="{00000000-0005-0000-0000-0000B3720000}"/>
    <cellStyle name="style1491335261815" xfId="29394" xr:uid="{00000000-0005-0000-0000-0000B4720000}"/>
    <cellStyle name="style1491335262088" xfId="29395" xr:uid="{00000000-0005-0000-0000-0000B5720000}"/>
    <cellStyle name="style1491335262180" xfId="29396" xr:uid="{00000000-0005-0000-0000-0000B6720000}"/>
    <cellStyle name="style1491335262276" xfId="29397" xr:uid="{00000000-0005-0000-0000-0000B7720000}"/>
    <cellStyle name="style1491335262386" xfId="29398" xr:uid="{00000000-0005-0000-0000-0000B8720000}"/>
    <cellStyle name="style1491335262477" xfId="29399" xr:uid="{00000000-0005-0000-0000-0000B9720000}"/>
    <cellStyle name="style1491335262565" xfId="29400" xr:uid="{00000000-0005-0000-0000-0000BA720000}"/>
    <cellStyle name="style1491335262659" xfId="29401" xr:uid="{00000000-0005-0000-0000-0000BB720000}"/>
    <cellStyle name="style1491335262767" xfId="29402" xr:uid="{00000000-0005-0000-0000-0000BC720000}"/>
    <cellStyle name="style1491335263131" xfId="29403" xr:uid="{00000000-0005-0000-0000-0000BD720000}"/>
    <cellStyle name="style1491335263230" xfId="29404" xr:uid="{00000000-0005-0000-0000-0000BE720000}"/>
    <cellStyle name="style1491335263324" xfId="29405" xr:uid="{00000000-0005-0000-0000-0000BF720000}"/>
    <cellStyle name="style1491335263430" xfId="29406" xr:uid="{00000000-0005-0000-0000-0000C0720000}"/>
    <cellStyle name="style1491335344372" xfId="29407" xr:uid="{00000000-0005-0000-0000-0000C1720000}"/>
    <cellStyle name="style1491335344480" xfId="29408" xr:uid="{00000000-0005-0000-0000-0000C2720000}"/>
    <cellStyle name="style1491335344581" xfId="29409" xr:uid="{00000000-0005-0000-0000-0000C3720000}"/>
    <cellStyle name="style1491335344689" xfId="29410" xr:uid="{00000000-0005-0000-0000-0000C4720000}"/>
    <cellStyle name="style1491335344790" xfId="29411" xr:uid="{00000000-0005-0000-0000-0000C5720000}"/>
    <cellStyle name="style1491335344891" xfId="29412" xr:uid="{00000000-0005-0000-0000-0000C6720000}"/>
    <cellStyle name="style1491335344992" xfId="29413" xr:uid="{00000000-0005-0000-0000-0000C7720000}"/>
    <cellStyle name="style1491335345095" xfId="29414" xr:uid="{00000000-0005-0000-0000-0000C8720000}"/>
    <cellStyle name="style1491335345212" xfId="29415" xr:uid="{00000000-0005-0000-0000-0000C9720000}"/>
    <cellStyle name="style1491335345315" xfId="29416" xr:uid="{00000000-0005-0000-0000-0000CA720000}"/>
    <cellStyle name="style1491335345419" xfId="29417" xr:uid="{00000000-0005-0000-0000-0000CB720000}"/>
    <cellStyle name="style1491335345530" xfId="29418" xr:uid="{00000000-0005-0000-0000-0000CC720000}"/>
    <cellStyle name="style1491335345662" xfId="29419" xr:uid="{00000000-0005-0000-0000-0000CD720000}"/>
    <cellStyle name="style1491335345768" xfId="29420" xr:uid="{00000000-0005-0000-0000-0000CE720000}"/>
    <cellStyle name="style1491335345883" xfId="29421" xr:uid="{00000000-0005-0000-0000-0000CF720000}"/>
    <cellStyle name="style1491335345985" xfId="29422" xr:uid="{00000000-0005-0000-0000-0000D0720000}"/>
    <cellStyle name="style1491335346088" xfId="29423" xr:uid="{00000000-0005-0000-0000-0000D1720000}"/>
    <cellStyle name="style1491335346199" xfId="29424" xr:uid="{00000000-0005-0000-0000-0000D2720000}"/>
    <cellStyle name="style1491335346312" xfId="29425" xr:uid="{00000000-0005-0000-0000-0000D3720000}"/>
    <cellStyle name="style1491335346416" xfId="29426" xr:uid="{00000000-0005-0000-0000-0000D4720000}"/>
    <cellStyle name="style1491335346503" xfId="29427" xr:uid="{00000000-0005-0000-0000-0000D5720000}"/>
    <cellStyle name="style1491335346610" xfId="29428" xr:uid="{00000000-0005-0000-0000-0000D6720000}"/>
    <cellStyle name="style1491335346716" xfId="29429" xr:uid="{00000000-0005-0000-0000-0000D7720000}"/>
    <cellStyle name="style1491335346832" xfId="29430" xr:uid="{00000000-0005-0000-0000-0000D8720000}"/>
    <cellStyle name="style1491335346938" xfId="29431" xr:uid="{00000000-0005-0000-0000-0000D9720000}"/>
    <cellStyle name="style1491335347039" xfId="29432" xr:uid="{00000000-0005-0000-0000-0000DA720000}"/>
    <cellStyle name="style1491335347142" xfId="29433" xr:uid="{00000000-0005-0000-0000-0000DB720000}"/>
    <cellStyle name="style1491335347263" xfId="29434" xr:uid="{00000000-0005-0000-0000-0000DC720000}"/>
    <cellStyle name="style1491335347479" xfId="29435" xr:uid="{00000000-0005-0000-0000-0000DD720000}"/>
    <cellStyle name="style1491335347587" xfId="29436" xr:uid="{00000000-0005-0000-0000-0000DE720000}"/>
    <cellStyle name="style1491335347692" xfId="29437" xr:uid="{00000000-0005-0000-0000-0000DF720000}"/>
    <cellStyle name="style1491335347806" xfId="29438" xr:uid="{00000000-0005-0000-0000-0000E0720000}"/>
    <cellStyle name="style1491335348037" xfId="29439" xr:uid="{00000000-0005-0000-0000-0000E1720000}"/>
    <cellStyle name="style1491335348132" xfId="29440" xr:uid="{00000000-0005-0000-0000-0000E2720000}"/>
    <cellStyle name="style1491335348222" xfId="29441" xr:uid="{00000000-0005-0000-0000-0000E3720000}"/>
    <cellStyle name="style1491335348315" xfId="29442" xr:uid="{00000000-0005-0000-0000-0000E4720000}"/>
    <cellStyle name="style1491335348418" xfId="29443" xr:uid="{00000000-0005-0000-0000-0000E5720000}"/>
    <cellStyle name="style1491335348506" xfId="29444" xr:uid="{00000000-0005-0000-0000-0000E6720000}"/>
    <cellStyle name="style1491335348596" xfId="29445" xr:uid="{00000000-0005-0000-0000-0000E7720000}"/>
    <cellStyle name="style1491335348690" xfId="29446" xr:uid="{00000000-0005-0000-0000-0000E8720000}"/>
    <cellStyle name="style1491335348798" xfId="29447" xr:uid="{00000000-0005-0000-0000-0000E9720000}"/>
    <cellStyle name="style1491335349021" xfId="29448" xr:uid="{00000000-0005-0000-0000-0000EA720000}"/>
    <cellStyle name="style1491335349110" xfId="29449" xr:uid="{00000000-0005-0000-0000-0000EB720000}"/>
    <cellStyle name="style1491335349203" xfId="29450" xr:uid="{00000000-0005-0000-0000-0000EC720000}"/>
    <cellStyle name="style1491335349316" xfId="29451" xr:uid="{00000000-0005-0000-0000-0000ED720000}"/>
    <cellStyle name="style1491335428172" xfId="29452" xr:uid="{00000000-0005-0000-0000-0000EE720000}"/>
    <cellStyle name="style1491335428290" xfId="29453" xr:uid="{00000000-0005-0000-0000-0000EF720000}"/>
    <cellStyle name="style1491335428400" xfId="29454" xr:uid="{00000000-0005-0000-0000-0000F0720000}"/>
    <cellStyle name="style1491335428505" xfId="29455" xr:uid="{00000000-0005-0000-0000-0000F1720000}"/>
    <cellStyle name="style1491335428611" xfId="29456" xr:uid="{00000000-0005-0000-0000-0000F2720000}"/>
    <cellStyle name="style1491335428710" xfId="29457" xr:uid="{00000000-0005-0000-0000-0000F3720000}"/>
    <cellStyle name="style1491335428810" xfId="29458" xr:uid="{00000000-0005-0000-0000-0000F4720000}"/>
    <cellStyle name="style1491335428913" xfId="29459" xr:uid="{00000000-0005-0000-0000-0000F5720000}"/>
    <cellStyle name="style1491335429023" xfId="29460" xr:uid="{00000000-0005-0000-0000-0000F6720000}"/>
    <cellStyle name="style1491335429126" xfId="29461" xr:uid="{00000000-0005-0000-0000-0000F7720000}"/>
    <cellStyle name="style1491335429230" xfId="29462" xr:uid="{00000000-0005-0000-0000-0000F8720000}"/>
    <cellStyle name="style1491335429340" xfId="29463" xr:uid="{00000000-0005-0000-0000-0000F9720000}"/>
    <cellStyle name="style1491335429449" xfId="29464" xr:uid="{00000000-0005-0000-0000-0000FA720000}"/>
    <cellStyle name="style1491335429552" xfId="29465" xr:uid="{00000000-0005-0000-0000-0000FB720000}"/>
    <cellStyle name="style1491335429652" xfId="29466" xr:uid="{00000000-0005-0000-0000-0000FC720000}"/>
    <cellStyle name="style1491335429756" xfId="29467" xr:uid="{00000000-0005-0000-0000-0000FD720000}"/>
    <cellStyle name="style1491335429856" xfId="29468" xr:uid="{00000000-0005-0000-0000-0000FE720000}"/>
    <cellStyle name="style1491335429956" xfId="29469" xr:uid="{00000000-0005-0000-0000-0000FF720000}"/>
    <cellStyle name="style1491335430060" xfId="29470" xr:uid="{00000000-0005-0000-0000-000000730000}"/>
    <cellStyle name="style1491335430164" xfId="29471" xr:uid="{00000000-0005-0000-0000-000001730000}"/>
    <cellStyle name="style1491335512616" xfId="29472" xr:uid="{00000000-0005-0000-0000-000002730000}"/>
    <cellStyle name="style1491335512738" xfId="29473" xr:uid="{00000000-0005-0000-0000-000003730000}"/>
    <cellStyle name="style1491335512857" xfId="29474" xr:uid="{00000000-0005-0000-0000-000004730000}"/>
    <cellStyle name="style1491335512968" xfId="29475" xr:uid="{00000000-0005-0000-0000-000005730000}"/>
    <cellStyle name="style1491335513076" xfId="29476" xr:uid="{00000000-0005-0000-0000-000006730000}"/>
    <cellStyle name="style1491335513168" xfId="29477" xr:uid="{00000000-0005-0000-0000-000007730000}"/>
    <cellStyle name="style1491335513264" xfId="29478" xr:uid="{00000000-0005-0000-0000-000008730000}"/>
    <cellStyle name="style1491335513376" xfId="29479" xr:uid="{00000000-0005-0000-0000-000009730000}"/>
    <cellStyle name="style1491335513487" xfId="29480" xr:uid="{00000000-0005-0000-0000-00000A730000}"/>
    <cellStyle name="style1491335513598" xfId="29481" xr:uid="{00000000-0005-0000-0000-00000B730000}"/>
    <cellStyle name="style1491335513707" xfId="29482" xr:uid="{00000000-0005-0000-0000-00000C730000}"/>
    <cellStyle name="style1491335513811" xfId="29483" xr:uid="{00000000-0005-0000-0000-00000D730000}"/>
    <cellStyle name="style1491335513922" xfId="29484" xr:uid="{00000000-0005-0000-0000-00000E730000}"/>
    <cellStyle name="style1491335514023" xfId="29485" xr:uid="{00000000-0005-0000-0000-00000F730000}"/>
    <cellStyle name="style1491335514123" xfId="29486" xr:uid="{00000000-0005-0000-0000-000010730000}"/>
    <cellStyle name="style1491335514227" xfId="29487" xr:uid="{00000000-0005-0000-0000-000011730000}"/>
    <cellStyle name="style1491335514333" xfId="29488" xr:uid="{00000000-0005-0000-0000-000012730000}"/>
    <cellStyle name="style1491335514441" xfId="29489" xr:uid="{00000000-0005-0000-0000-000013730000}"/>
    <cellStyle name="style1491335514548" xfId="29490" xr:uid="{00000000-0005-0000-0000-000014730000}"/>
    <cellStyle name="style1491335514669" xfId="29491" xr:uid="{00000000-0005-0000-0000-000015730000}"/>
    <cellStyle name="style1491335514770" xfId="29492" xr:uid="{00000000-0005-0000-0000-000016730000}"/>
    <cellStyle name="style1491335514868" xfId="29493" xr:uid="{00000000-0005-0000-0000-000017730000}"/>
    <cellStyle name="style1491335515002" xfId="29494" xr:uid="{00000000-0005-0000-0000-000018730000}"/>
    <cellStyle name="style1491335515085" xfId="29495" xr:uid="{00000000-0005-0000-0000-000019730000}"/>
    <cellStyle name="style1491335515188" xfId="29496" xr:uid="{00000000-0005-0000-0000-00001A730000}"/>
    <cellStyle name="style1491335515286" xfId="29497" xr:uid="{00000000-0005-0000-0000-00001B730000}"/>
    <cellStyle name="style1491335515388" xfId="29498" xr:uid="{00000000-0005-0000-0000-00001C730000}"/>
    <cellStyle name="style1491335515492" xfId="29499" xr:uid="{00000000-0005-0000-0000-00001D730000}"/>
    <cellStyle name="style1491335515589" xfId="29500" xr:uid="{00000000-0005-0000-0000-00001E730000}"/>
    <cellStyle name="style1491335515698" xfId="29501" xr:uid="{00000000-0005-0000-0000-00001F730000}"/>
    <cellStyle name="style1491335515799" xfId="29502" xr:uid="{00000000-0005-0000-0000-000020730000}"/>
    <cellStyle name="style1491335515901" xfId="29503" xr:uid="{00000000-0005-0000-0000-000021730000}"/>
    <cellStyle name="style1491335516143" xfId="29504" xr:uid="{00000000-0005-0000-0000-000022730000}"/>
    <cellStyle name="style1491335516248" xfId="29505" xr:uid="{00000000-0005-0000-0000-000023730000}"/>
    <cellStyle name="style1491335516348" xfId="29506" xr:uid="{00000000-0005-0000-0000-000024730000}"/>
    <cellStyle name="style1491335516461" xfId="29507" xr:uid="{00000000-0005-0000-0000-000025730000}"/>
    <cellStyle name="style1491335597455" xfId="29508" xr:uid="{00000000-0005-0000-0000-000026730000}"/>
    <cellStyle name="style1491335597577" xfId="29509" xr:uid="{00000000-0005-0000-0000-000027730000}"/>
    <cellStyle name="style1491335597698" xfId="29510" xr:uid="{00000000-0005-0000-0000-000028730000}"/>
    <cellStyle name="style1491335597811" xfId="29511" xr:uid="{00000000-0005-0000-0000-000029730000}"/>
    <cellStyle name="style1491335597924" xfId="29512" xr:uid="{00000000-0005-0000-0000-00002A730000}"/>
    <cellStyle name="style1491335598016" xfId="29513" xr:uid="{00000000-0005-0000-0000-00002B730000}"/>
    <cellStyle name="style1491335598111" xfId="29514" xr:uid="{00000000-0005-0000-0000-00002C730000}"/>
    <cellStyle name="style1491335598222" xfId="29515" xr:uid="{00000000-0005-0000-0000-00002D730000}"/>
    <cellStyle name="style1491335598333" xfId="29516" xr:uid="{00000000-0005-0000-0000-00002E730000}"/>
    <cellStyle name="style1491335598445" xfId="29517" xr:uid="{00000000-0005-0000-0000-00002F730000}"/>
    <cellStyle name="style1491335598555" xfId="29518" xr:uid="{00000000-0005-0000-0000-000030730000}"/>
    <cellStyle name="style1491335598664" xfId="29519" xr:uid="{00000000-0005-0000-0000-000031730000}"/>
    <cellStyle name="style1491335598779" xfId="29520" xr:uid="{00000000-0005-0000-0000-000032730000}"/>
    <cellStyle name="style1491335598894" xfId="29521" xr:uid="{00000000-0005-0000-0000-000033730000}"/>
    <cellStyle name="style1491335599011" xfId="29522" xr:uid="{00000000-0005-0000-0000-000034730000}"/>
    <cellStyle name="style1491335599127" xfId="29523" xr:uid="{00000000-0005-0000-0000-000035730000}"/>
    <cellStyle name="style1491335599252" xfId="29524" xr:uid="{00000000-0005-0000-0000-000036730000}"/>
    <cellStyle name="style1491335599362" xfId="29525" xr:uid="{00000000-0005-0000-0000-000037730000}"/>
    <cellStyle name="style1491335599475" xfId="29526" xr:uid="{00000000-0005-0000-0000-000038730000}"/>
    <cellStyle name="style1491335599588" xfId="29527" xr:uid="{00000000-0005-0000-0000-000039730000}"/>
    <cellStyle name="style1491335599692" xfId="29528" xr:uid="{00000000-0005-0000-0000-00003A730000}"/>
    <cellStyle name="style1491335599795" xfId="29529" xr:uid="{00000000-0005-0000-0000-00003B730000}"/>
    <cellStyle name="style1491335599922" xfId="29530" xr:uid="{00000000-0005-0000-0000-00003C730000}"/>
    <cellStyle name="style1491335600008" xfId="29531" xr:uid="{00000000-0005-0000-0000-00003D730000}"/>
    <cellStyle name="style1491335600113" xfId="29532" xr:uid="{00000000-0005-0000-0000-00003E730000}"/>
    <cellStyle name="style1491335600216" xfId="29533" xr:uid="{00000000-0005-0000-0000-00003F730000}"/>
    <cellStyle name="style1491335600319" xfId="29534" xr:uid="{00000000-0005-0000-0000-000040730000}"/>
    <cellStyle name="style1491335600426" xfId="29535" xr:uid="{00000000-0005-0000-0000-000041730000}"/>
    <cellStyle name="style1491335600528" xfId="29536" xr:uid="{00000000-0005-0000-0000-000042730000}"/>
    <cellStyle name="style1491335600634" xfId="29537" xr:uid="{00000000-0005-0000-0000-000043730000}"/>
    <cellStyle name="style1491335600737" xfId="29538" xr:uid="{00000000-0005-0000-0000-000044730000}"/>
    <cellStyle name="style1491335600843" xfId="29539" xr:uid="{00000000-0005-0000-0000-000045730000}"/>
    <cellStyle name="style1491335601042" xfId="29540" xr:uid="{00000000-0005-0000-0000-000046730000}"/>
    <cellStyle name="style1491335601143" xfId="29541" xr:uid="{00000000-0005-0000-0000-000047730000}"/>
    <cellStyle name="style1491335601256" xfId="29542" xr:uid="{00000000-0005-0000-0000-000048730000}"/>
    <cellStyle name="style1491335601361" xfId="29543" xr:uid="{00000000-0005-0000-0000-000049730000}"/>
    <cellStyle name="style1491823043920" xfId="21218" xr:uid="{00000000-0005-0000-0000-00004A730000}"/>
    <cellStyle name="style1491823044165" xfId="21219" xr:uid="{00000000-0005-0000-0000-00004B730000}"/>
    <cellStyle name="style1491823044367" xfId="21220" xr:uid="{00000000-0005-0000-0000-00004C730000}"/>
    <cellStyle name="style1491823044655" xfId="21221" xr:uid="{00000000-0005-0000-0000-00004D730000}"/>
    <cellStyle name="style1491823044880" xfId="21222" xr:uid="{00000000-0005-0000-0000-00004E730000}"/>
    <cellStyle name="style1491823045072" xfId="21223" xr:uid="{00000000-0005-0000-0000-00004F730000}"/>
    <cellStyle name="style1491823045271" xfId="21224" xr:uid="{00000000-0005-0000-0000-000050730000}"/>
    <cellStyle name="style1491823045479" xfId="21225" xr:uid="{00000000-0005-0000-0000-000051730000}"/>
    <cellStyle name="style1491823045609" xfId="21226" xr:uid="{00000000-0005-0000-0000-000052730000}"/>
    <cellStyle name="style1491823045808" xfId="21227" xr:uid="{00000000-0005-0000-0000-000053730000}"/>
    <cellStyle name="style1491823046044" xfId="21228" xr:uid="{00000000-0005-0000-0000-000054730000}"/>
    <cellStyle name="style1491823046246" xfId="21229" xr:uid="{00000000-0005-0000-0000-000055730000}"/>
    <cellStyle name="style1491823046371" xfId="21230" xr:uid="{00000000-0005-0000-0000-000056730000}"/>
    <cellStyle name="style1491823046528" xfId="21231" xr:uid="{00000000-0005-0000-0000-000057730000}"/>
    <cellStyle name="style1491823046659" xfId="21232" xr:uid="{00000000-0005-0000-0000-000058730000}"/>
    <cellStyle name="style1491823046844" xfId="21233" xr:uid="{00000000-0005-0000-0000-000059730000}"/>
    <cellStyle name="style1491823047034" xfId="21234" xr:uid="{00000000-0005-0000-0000-00005A730000}"/>
    <cellStyle name="style1491823047197" xfId="21235" xr:uid="{00000000-0005-0000-0000-00005B730000}"/>
    <cellStyle name="style1491823047395" xfId="21236" xr:uid="{00000000-0005-0000-0000-00005C730000}"/>
    <cellStyle name="style1491823047581" xfId="21237" xr:uid="{00000000-0005-0000-0000-00005D730000}"/>
    <cellStyle name="style1491823047768" xfId="21238" xr:uid="{00000000-0005-0000-0000-00005E730000}"/>
    <cellStyle name="style1491823047969" xfId="21239" xr:uid="{00000000-0005-0000-0000-00005F730000}"/>
    <cellStyle name="style1491823048151" xfId="21240" xr:uid="{00000000-0005-0000-0000-000060730000}"/>
    <cellStyle name="style1491823048348" xfId="21241" xr:uid="{00000000-0005-0000-0000-000061730000}"/>
    <cellStyle name="style1491823048536" xfId="21242" xr:uid="{00000000-0005-0000-0000-000062730000}"/>
    <cellStyle name="style1491823048711" xfId="21243" xr:uid="{00000000-0005-0000-0000-000063730000}"/>
    <cellStyle name="style1491823048895" xfId="21244" xr:uid="{00000000-0005-0000-0000-000064730000}"/>
    <cellStyle name="style1491823049033" xfId="21245" xr:uid="{00000000-0005-0000-0000-000065730000}"/>
    <cellStyle name="style1491823049213" xfId="21246" xr:uid="{00000000-0005-0000-0000-000066730000}"/>
    <cellStyle name="style1491823049404" xfId="21247" xr:uid="{00000000-0005-0000-0000-000067730000}"/>
    <cellStyle name="style1491823049663" xfId="21248" xr:uid="{00000000-0005-0000-0000-000068730000}"/>
    <cellStyle name="style1491823049803" xfId="21249" xr:uid="{00000000-0005-0000-0000-000069730000}"/>
    <cellStyle name="style1491823110183" xfId="21250" xr:uid="{00000000-0005-0000-0000-00006A730000}"/>
    <cellStyle name="style1491823110316" xfId="21251" xr:uid="{00000000-0005-0000-0000-00006B730000}"/>
    <cellStyle name="style1491823110442" xfId="21252" xr:uid="{00000000-0005-0000-0000-00006C730000}"/>
    <cellStyle name="style1491823110564" xfId="21253" xr:uid="{00000000-0005-0000-0000-00006D730000}"/>
    <cellStyle name="style1491823110696" xfId="21254" xr:uid="{00000000-0005-0000-0000-00006E730000}"/>
    <cellStyle name="style1491823110823" xfId="21255" xr:uid="{00000000-0005-0000-0000-00006F730000}"/>
    <cellStyle name="style1491823110958" xfId="21256" xr:uid="{00000000-0005-0000-0000-000070730000}"/>
    <cellStyle name="style1491823111076" xfId="21257" xr:uid="{00000000-0005-0000-0000-000071730000}"/>
    <cellStyle name="style1491823111175" xfId="21258" xr:uid="{00000000-0005-0000-0000-000072730000}"/>
    <cellStyle name="style1491823111301" xfId="21259" xr:uid="{00000000-0005-0000-0000-000073730000}"/>
    <cellStyle name="style1491823111432" xfId="21260" xr:uid="{00000000-0005-0000-0000-000074730000}"/>
    <cellStyle name="style1491823111545" xfId="21261" xr:uid="{00000000-0005-0000-0000-000075730000}"/>
    <cellStyle name="style1491823111662" xfId="21262" xr:uid="{00000000-0005-0000-0000-000076730000}"/>
    <cellStyle name="style1491823111769" xfId="21263" xr:uid="{00000000-0005-0000-0000-000077730000}"/>
    <cellStyle name="style1491823111864" xfId="21264" xr:uid="{00000000-0005-0000-0000-000078730000}"/>
    <cellStyle name="style1491823111971" xfId="21265" xr:uid="{00000000-0005-0000-0000-000079730000}"/>
    <cellStyle name="style1491823112099" xfId="21266" xr:uid="{00000000-0005-0000-0000-00007A730000}"/>
    <cellStyle name="style1491823112229" xfId="21267" xr:uid="{00000000-0005-0000-0000-00007B730000}"/>
    <cellStyle name="style1491823112357" xfId="21268" xr:uid="{00000000-0005-0000-0000-00007C730000}"/>
    <cellStyle name="style1491823112464" xfId="21269" xr:uid="{00000000-0005-0000-0000-00007D730000}"/>
    <cellStyle name="style1491823112564" xfId="21270" xr:uid="{00000000-0005-0000-0000-00007E730000}"/>
    <cellStyle name="style1491823112675" xfId="21271" xr:uid="{00000000-0005-0000-0000-00007F730000}"/>
    <cellStyle name="style1491823112817" xfId="21272" xr:uid="{00000000-0005-0000-0000-000080730000}"/>
    <cellStyle name="style1491823112956" xfId="21273" xr:uid="{00000000-0005-0000-0000-000081730000}"/>
    <cellStyle name="style1491823113068" xfId="21274" xr:uid="{00000000-0005-0000-0000-000082730000}"/>
    <cellStyle name="style1491823113179" xfId="21275" xr:uid="{00000000-0005-0000-0000-000083730000}"/>
    <cellStyle name="style1491823113313" xfId="21276" xr:uid="{00000000-0005-0000-0000-000084730000}"/>
    <cellStyle name="style1491823113421" xfId="21277" xr:uid="{00000000-0005-0000-0000-000085730000}"/>
    <cellStyle name="style1491823113551" xfId="21278" xr:uid="{00000000-0005-0000-0000-000086730000}"/>
    <cellStyle name="style1491823113704" xfId="21279" xr:uid="{00000000-0005-0000-0000-000087730000}"/>
    <cellStyle name="style1491823113901" xfId="21280" xr:uid="{00000000-0005-0000-0000-000088730000}"/>
    <cellStyle name="style1491823114029" xfId="21281" xr:uid="{00000000-0005-0000-0000-000089730000}"/>
    <cellStyle name="style1491823165188" xfId="21282" xr:uid="{00000000-0005-0000-0000-00008A730000}"/>
    <cellStyle name="style1491823165303" xfId="21283" xr:uid="{00000000-0005-0000-0000-00008B730000}"/>
    <cellStyle name="style1491823165404" xfId="21284" xr:uid="{00000000-0005-0000-0000-00008C730000}"/>
    <cellStyle name="style1491823165517" xfId="21285" xr:uid="{00000000-0005-0000-0000-00008D730000}"/>
    <cellStyle name="style1491823165623" xfId="21286" xr:uid="{00000000-0005-0000-0000-00008E730000}"/>
    <cellStyle name="style1491823165731" xfId="21287" xr:uid="{00000000-0005-0000-0000-00008F730000}"/>
    <cellStyle name="style1491823165842" xfId="21288" xr:uid="{00000000-0005-0000-0000-000090730000}"/>
    <cellStyle name="style1491823165955" xfId="21289" xr:uid="{00000000-0005-0000-0000-000091730000}"/>
    <cellStyle name="style1491823166045" xfId="21290" xr:uid="{00000000-0005-0000-0000-000092730000}"/>
    <cellStyle name="style1491823166158" xfId="21291" xr:uid="{00000000-0005-0000-0000-000093730000}"/>
    <cellStyle name="style1491823166335" xfId="21292" xr:uid="{00000000-0005-0000-0000-000094730000}"/>
    <cellStyle name="style1491823166465" xfId="21293" xr:uid="{00000000-0005-0000-0000-000095730000}"/>
    <cellStyle name="style1491823166561" xfId="21294" xr:uid="{00000000-0005-0000-0000-000096730000}"/>
    <cellStyle name="style1491823166656" xfId="21295" xr:uid="{00000000-0005-0000-0000-000097730000}"/>
    <cellStyle name="style1491823166754" xfId="21296" xr:uid="{00000000-0005-0000-0000-000098730000}"/>
    <cellStyle name="style1491823166860" xfId="21297" xr:uid="{00000000-0005-0000-0000-000099730000}"/>
    <cellStyle name="style1491823166980" xfId="21298" xr:uid="{00000000-0005-0000-0000-00009A730000}"/>
    <cellStyle name="style1491823167106" xfId="21299" xr:uid="{00000000-0005-0000-0000-00009B730000}"/>
    <cellStyle name="style1491823167242" xfId="21300" xr:uid="{00000000-0005-0000-0000-00009C730000}"/>
    <cellStyle name="style1491823167363" xfId="21301" xr:uid="{00000000-0005-0000-0000-00009D730000}"/>
    <cellStyle name="style1491823167477" xfId="21302" xr:uid="{00000000-0005-0000-0000-00009E730000}"/>
    <cellStyle name="style1491823167600" xfId="21303" xr:uid="{00000000-0005-0000-0000-00009F730000}"/>
    <cellStyle name="style1491823167775" xfId="21304" xr:uid="{00000000-0005-0000-0000-0000A0730000}"/>
    <cellStyle name="style1491823167963" xfId="21305" xr:uid="{00000000-0005-0000-0000-0000A1730000}"/>
    <cellStyle name="style1491823168142" xfId="21306" xr:uid="{00000000-0005-0000-0000-0000A2730000}"/>
    <cellStyle name="style1491823168282" xfId="21307" xr:uid="{00000000-0005-0000-0000-0000A3730000}"/>
    <cellStyle name="style1491823168381" xfId="21308" xr:uid="{00000000-0005-0000-0000-0000A4730000}"/>
    <cellStyle name="style1491823168479" xfId="21309" xr:uid="{00000000-0005-0000-0000-0000A5730000}"/>
    <cellStyle name="style1491823168585" xfId="21310" xr:uid="{00000000-0005-0000-0000-0000A6730000}"/>
    <cellStyle name="style1491823168726" xfId="21311" xr:uid="{00000000-0005-0000-0000-0000A7730000}"/>
    <cellStyle name="style1491823168817" xfId="21312" xr:uid="{00000000-0005-0000-0000-0000A8730000}"/>
    <cellStyle name="style1491823227172" xfId="21313" xr:uid="{00000000-0005-0000-0000-0000A9730000}"/>
    <cellStyle name="style1491823227301" xfId="21314" xr:uid="{00000000-0005-0000-0000-0000AA730000}"/>
    <cellStyle name="style1491823227404" xfId="21315" xr:uid="{00000000-0005-0000-0000-0000AB730000}"/>
    <cellStyle name="style1491823227524" xfId="21316" xr:uid="{00000000-0005-0000-0000-0000AC730000}"/>
    <cellStyle name="style1491823227649" xfId="21317" xr:uid="{00000000-0005-0000-0000-0000AD730000}"/>
    <cellStyle name="style1491823227750" xfId="21318" xr:uid="{00000000-0005-0000-0000-0000AE730000}"/>
    <cellStyle name="style1491823227864" xfId="21319" xr:uid="{00000000-0005-0000-0000-0000AF730000}"/>
    <cellStyle name="style1491823227980" xfId="21320" xr:uid="{00000000-0005-0000-0000-0000B0730000}"/>
    <cellStyle name="style1491823228099" xfId="21321" xr:uid="{00000000-0005-0000-0000-0000B1730000}"/>
    <cellStyle name="style1491823228210" xfId="21322" xr:uid="{00000000-0005-0000-0000-0000B2730000}"/>
    <cellStyle name="style1491823228323" xfId="21323" xr:uid="{00000000-0005-0000-0000-0000B3730000}"/>
    <cellStyle name="style1491823228430" xfId="21324" xr:uid="{00000000-0005-0000-0000-0000B4730000}"/>
    <cellStyle name="style1491823228601" xfId="21325" xr:uid="{00000000-0005-0000-0000-0000B5730000}"/>
    <cellStyle name="style1491823228700" xfId="21326" xr:uid="{00000000-0005-0000-0000-0000B6730000}"/>
    <cellStyle name="style1491823228829" xfId="21327" xr:uid="{00000000-0005-0000-0000-0000B7730000}"/>
    <cellStyle name="style1491823228953" xfId="21328" xr:uid="{00000000-0005-0000-0000-0000B8730000}"/>
    <cellStyle name="style1491823229079" xfId="21329" xr:uid="{00000000-0005-0000-0000-0000B9730000}"/>
    <cellStyle name="style1491823229216" xfId="21330" xr:uid="{00000000-0005-0000-0000-0000BA730000}"/>
    <cellStyle name="style1491823229335" xfId="21331" xr:uid="{00000000-0005-0000-0000-0000BB730000}"/>
    <cellStyle name="style1491823229454" xfId="21332" xr:uid="{00000000-0005-0000-0000-0000BC730000}"/>
    <cellStyle name="style1491823229577" xfId="21333" xr:uid="{00000000-0005-0000-0000-0000BD730000}"/>
    <cellStyle name="style1491823229697" xfId="21334" xr:uid="{00000000-0005-0000-0000-0000BE730000}"/>
    <cellStyle name="style1491823229819" xfId="21335" xr:uid="{00000000-0005-0000-0000-0000BF730000}"/>
    <cellStyle name="style1491823229935" xfId="21336" xr:uid="{00000000-0005-0000-0000-0000C0730000}"/>
    <cellStyle name="style1491823230054" xfId="21337" xr:uid="{00000000-0005-0000-0000-0000C1730000}"/>
    <cellStyle name="style1491823230168" xfId="21338" xr:uid="{00000000-0005-0000-0000-0000C2730000}"/>
    <cellStyle name="style1491823230290" xfId="21339" xr:uid="{00000000-0005-0000-0000-0000C3730000}"/>
    <cellStyle name="style1491823230444" xfId="21340" xr:uid="{00000000-0005-0000-0000-0000C4730000}"/>
    <cellStyle name="style1491823230602" xfId="21341" xr:uid="{00000000-0005-0000-0000-0000C5730000}"/>
    <cellStyle name="style1491823230719" xfId="21342" xr:uid="{00000000-0005-0000-0000-0000C6730000}"/>
    <cellStyle name="style1491823230844" xfId="21343" xr:uid="{00000000-0005-0000-0000-0000C7730000}"/>
    <cellStyle name="style1491823288847" xfId="21344" xr:uid="{00000000-0005-0000-0000-0000C8730000}"/>
    <cellStyle name="style1491823288956" xfId="21345" xr:uid="{00000000-0005-0000-0000-0000C9730000}"/>
    <cellStyle name="style1491823289055" xfId="21346" xr:uid="{00000000-0005-0000-0000-0000CA730000}"/>
    <cellStyle name="style1491823289153" xfId="21347" xr:uid="{00000000-0005-0000-0000-0000CB730000}"/>
    <cellStyle name="style1491823289258" xfId="21348" xr:uid="{00000000-0005-0000-0000-0000CC730000}"/>
    <cellStyle name="style1491823289357" xfId="21349" xr:uid="{00000000-0005-0000-0000-0000CD730000}"/>
    <cellStyle name="style1491823289462" xfId="21350" xr:uid="{00000000-0005-0000-0000-0000CE730000}"/>
    <cellStyle name="style1491823289570" xfId="21351" xr:uid="{00000000-0005-0000-0000-0000CF730000}"/>
    <cellStyle name="style1491823289706" xfId="21352" xr:uid="{00000000-0005-0000-0000-0000D0730000}"/>
    <cellStyle name="style1491823289850" xfId="21353" xr:uid="{00000000-0005-0000-0000-0000D1730000}"/>
    <cellStyle name="style1491823289996" xfId="21354" xr:uid="{00000000-0005-0000-0000-0000D2730000}"/>
    <cellStyle name="style1491823290125" xfId="21355" xr:uid="{00000000-0005-0000-0000-0000D3730000}"/>
    <cellStyle name="style1491823290274" xfId="21356" xr:uid="{00000000-0005-0000-0000-0000D4730000}"/>
    <cellStyle name="style1491823290420" xfId="21357" xr:uid="{00000000-0005-0000-0000-0000D5730000}"/>
    <cellStyle name="style1491823290564" xfId="21358" xr:uid="{00000000-0005-0000-0000-0000D6730000}"/>
    <cellStyle name="style1491823290690" xfId="21359" xr:uid="{00000000-0005-0000-0000-0000D7730000}"/>
    <cellStyle name="style1491823290795" xfId="21360" xr:uid="{00000000-0005-0000-0000-0000D8730000}"/>
    <cellStyle name="style1491823290922" xfId="21361" xr:uid="{00000000-0005-0000-0000-0000D9730000}"/>
    <cellStyle name="style1491823291024" xfId="21362" xr:uid="{00000000-0005-0000-0000-0000DA730000}"/>
    <cellStyle name="style1491823291132" xfId="21363" xr:uid="{00000000-0005-0000-0000-0000DB730000}"/>
    <cellStyle name="style1491823291240" xfId="21364" xr:uid="{00000000-0005-0000-0000-0000DC730000}"/>
    <cellStyle name="style1491823291337" xfId="21365" xr:uid="{00000000-0005-0000-0000-0000DD730000}"/>
    <cellStyle name="style1491823291452" xfId="21366" xr:uid="{00000000-0005-0000-0000-0000DE730000}"/>
    <cellStyle name="style1491823291573" xfId="21367" xr:uid="{00000000-0005-0000-0000-0000DF730000}"/>
    <cellStyle name="style1491823291698" xfId="21368" xr:uid="{00000000-0005-0000-0000-0000E0730000}"/>
    <cellStyle name="style1491823291821" xfId="21369" xr:uid="{00000000-0005-0000-0000-0000E1730000}"/>
    <cellStyle name="style1491823291955" xfId="21370" xr:uid="{00000000-0005-0000-0000-0000E2730000}"/>
    <cellStyle name="style1491823292278" xfId="21371" xr:uid="{00000000-0005-0000-0000-0000E3730000}"/>
    <cellStyle name="style1491823292512" xfId="21372" xr:uid="{00000000-0005-0000-0000-0000E4730000}"/>
    <cellStyle name="style1491823292664" xfId="21373" xr:uid="{00000000-0005-0000-0000-0000E5730000}"/>
    <cellStyle name="style1491823292806" xfId="21374" xr:uid="{00000000-0005-0000-0000-0000E6730000}"/>
    <cellStyle name="style1491823292988" xfId="21375" xr:uid="{00000000-0005-0000-0000-0000E7730000}"/>
    <cellStyle name="style1491823293094" xfId="21376" xr:uid="{00000000-0005-0000-0000-0000E8730000}"/>
    <cellStyle name="style1491823293198" xfId="21377" xr:uid="{00000000-0005-0000-0000-0000E9730000}"/>
    <cellStyle name="style1491823293309" xfId="21378" xr:uid="{00000000-0005-0000-0000-0000EA730000}"/>
    <cellStyle name="style1491823293421" xfId="21379" xr:uid="{00000000-0005-0000-0000-0000EB730000}"/>
    <cellStyle name="style1491823293534" xfId="21380" xr:uid="{00000000-0005-0000-0000-0000EC730000}"/>
    <cellStyle name="style1491823293627" xfId="21381" xr:uid="{00000000-0005-0000-0000-0000ED730000}"/>
    <cellStyle name="style1491823293714" xfId="21382" xr:uid="{00000000-0005-0000-0000-0000EE730000}"/>
    <cellStyle name="style1491823293930" xfId="21383" xr:uid="{00000000-0005-0000-0000-0000EF730000}"/>
    <cellStyle name="style1491823294021" xfId="21384" xr:uid="{00000000-0005-0000-0000-0000F0730000}"/>
    <cellStyle name="style1491823294112" xfId="21385" xr:uid="{00000000-0005-0000-0000-0000F1730000}"/>
    <cellStyle name="style1491823294207" xfId="21386" xr:uid="{00000000-0005-0000-0000-0000F2730000}"/>
    <cellStyle name="style1491823339029" xfId="21387" xr:uid="{00000000-0005-0000-0000-0000F3730000}"/>
    <cellStyle name="style1491823339138" xfId="21388" xr:uid="{00000000-0005-0000-0000-0000F4730000}"/>
    <cellStyle name="style1491823339243" xfId="21389" xr:uid="{00000000-0005-0000-0000-0000F5730000}"/>
    <cellStyle name="style1491823339344" xfId="21390" xr:uid="{00000000-0005-0000-0000-0000F6730000}"/>
    <cellStyle name="style1491823339446" xfId="21391" xr:uid="{00000000-0005-0000-0000-0000F7730000}"/>
    <cellStyle name="style1491823339542" xfId="21392" xr:uid="{00000000-0005-0000-0000-0000F8730000}"/>
    <cellStyle name="style1491823339648" xfId="21393" xr:uid="{00000000-0005-0000-0000-0000F9730000}"/>
    <cellStyle name="style1491823339747" xfId="21394" xr:uid="{00000000-0005-0000-0000-0000FA730000}"/>
    <cellStyle name="style1491823339860" xfId="21395" xr:uid="{00000000-0005-0000-0000-0000FB730000}"/>
    <cellStyle name="style1491823339966" xfId="21396" xr:uid="{00000000-0005-0000-0000-0000FC730000}"/>
    <cellStyle name="style1491823340067" xfId="21397" xr:uid="{00000000-0005-0000-0000-0000FD730000}"/>
    <cellStyle name="style1491823340169" xfId="21398" xr:uid="{00000000-0005-0000-0000-0000FE730000}"/>
    <cellStyle name="style1491823340293" xfId="21399" xr:uid="{00000000-0005-0000-0000-0000FF730000}"/>
    <cellStyle name="style1491823340399" xfId="21400" xr:uid="{00000000-0005-0000-0000-000000740000}"/>
    <cellStyle name="style1491823340514" xfId="21401" xr:uid="{00000000-0005-0000-0000-000001740000}"/>
    <cellStyle name="style1491823340622" xfId="21402" xr:uid="{00000000-0005-0000-0000-000002740000}"/>
    <cellStyle name="style1491823340738" xfId="21403" xr:uid="{00000000-0005-0000-0000-000003740000}"/>
    <cellStyle name="style1491823340853" xfId="21404" xr:uid="{00000000-0005-0000-0000-000004740000}"/>
    <cellStyle name="style1491823340967" xfId="21405" xr:uid="{00000000-0005-0000-0000-000005740000}"/>
    <cellStyle name="style1491823341077" xfId="21406" xr:uid="{00000000-0005-0000-0000-000006740000}"/>
    <cellStyle name="style1491823341181" xfId="21407" xr:uid="{00000000-0005-0000-0000-000007740000}"/>
    <cellStyle name="style1491823341290" xfId="21408" xr:uid="{00000000-0005-0000-0000-000008740000}"/>
    <cellStyle name="style1491823341399" xfId="21409" xr:uid="{00000000-0005-0000-0000-000009740000}"/>
    <cellStyle name="style1491823341506" xfId="21410" xr:uid="{00000000-0005-0000-0000-00000A740000}"/>
    <cellStyle name="style1491823341611" xfId="21411" xr:uid="{00000000-0005-0000-0000-00000B740000}"/>
    <cellStyle name="style1491823341715" xfId="21412" xr:uid="{00000000-0005-0000-0000-00000C740000}"/>
    <cellStyle name="style1491823341823" xfId="21413" xr:uid="{00000000-0005-0000-0000-00000D740000}"/>
    <cellStyle name="style1491823341967" xfId="21414" xr:uid="{00000000-0005-0000-0000-00000E740000}"/>
    <cellStyle name="style1491823342066" xfId="21415" xr:uid="{00000000-0005-0000-0000-00000F740000}"/>
    <cellStyle name="style1491823342174" xfId="21416" xr:uid="{00000000-0005-0000-0000-000010740000}"/>
    <cellStyle name="style1491823342298" xfId="21417" xr:uid="{00000000-0005-0000-0000-000011740000}"/>
    <cellStyle name="style1491823387176" xfId="21418" xr:uid="{00000000-0005-0000-0000-000012740000}"/>
    <cellStyle name="style1491823387303" xfId="21419" xr:uid="{00000000-0005-0000-0000-000013740000}"/>
    <cellStyle name="style1491823387406" xfId="21420" xr:uid="{00000000-0005-0000-0000-000014740000}"/>
    <cellStyle name="style1491823387514" xfId="21421" xr:uid="{00000000-0005-0000-0000-000015740000}"/>
    <cellStyle name="style1491823387624" xfId="21422" xr:uid="{00000000-0005-0000-0000-000016740000}"/>
    <cellStyle name="style1491823387747" xfId="21423" xr:uid="{00000000-0005-0000-0000-000017740000}"/>
    <cellStyle name="style1491823387854" xfId="21424" xr:uid="{00000000-0005-0000-0000-000018740000}"/>
    <cellStyle name="style1491823387953" xfId="21425" xr:uid="{00000000-0005-0000-0000-000019740000}"/>
    <cellStyle name="style1491823388068" xfId="21426" xr:uid="{00000000-0005-0000-0000-00001A740000}"/>
    <cellStyle name="style1491823388196" xfId="21427" xr:uid="{00000000-0005-0000-0000-00001B740000}"/>
    <cellStyle name="style1491823388314" xfId="21428" xr:uid="{00000000-0005-0000-0000-00001C740000}"/>
    <cellStyle name="style1491823388427" xfId="21429" xr:uid="{00000000-0005-0000-0000-00001D740000}"/>
    <cellStyle name="style1491823388539" xfId="21430" xr:uid="{00000000-0005-0000-0000-00001E740000}"/>
    <cellStyle name="style1491823388649" xfId="21431" xr:uid="{00000000-0005-0000-0000-00001F740000}"/>
    <cellStyle name="style1491823388771" xfId="21432" xr:uid="{00000000-0005-0000-0000-000020740000}"/>
    <cellStyle name="style1491823388875" xfId="21433" xr:uid="{00000000-0005-0000-0000-000021740000}"/>
    <cellStyle name="style1491823388973" xfId="21434" xr:uid="{00000000-0005-0000-0000-000022740000}"/>
    <cellStyle name="style1491823389079" xfId="21435" xr:uid="{00000000-0005-0000-0000-000023740000}"/>
    <cellStyle name="style1491823389182" xfId="21436" xr:uid="{00000000-0005-0000-0000-000024740000}"/>
    <cellStyle name="style1491823389293" xfId="21437" xr:uid="{00000000-0005-0000-0000-000025740000}"/>
    <cellStyle name="style1491823389395" xfId="21438" xr:uid="{00000000-0005-0000-0000-000026740000}"/>
    <cellStyle name="style1491823389498" xfId="21439" xr:uid="{00000000-0005-0000-0000-000027740000}"/>
    <cellStyle name="style1491823389610" xfId="21440" xr:uid="{00000000-0005-0000-0000-000028740000}"/>
    <cellStyle name="style1491823389713" xfId="21441" xr:uid="{00000000-0005-0000-0000-000029740000}"/>
    <cellStyle name="style1491823389824" xfId="21442" xr:uid="{00000000-0005-0000-0000-00002A740000}"/>
    <cellStyle name="style1491823389941" xfId="21443" xr:uid="{00000000-0005-0000-0000-00002B740000}"/>
    <cellStyle name="style1491823390045" xfId="21444" xr:uid="{00000000-0005-0000-0000-00002C740000}"/>
    <cellStyle name="style1491823390197" xfId="21445" xr:uid="{00000000-0005-0000-0000-00002D740000}"/>
    <cellStyle name="style1491823390321" xfId="21446" xr:uid="{00000000-0005-0000-0000-00002E740000}"/>
    <cellStyle name="style1491823390440" xfId="21447" xr:uid="{00000000-0005-0000-0000-00002F740000}"/>
    <cellStyle name="style1491823390567" xfId="21448" xr:uid="{00000000-0005-0000-0000-000030740000}"/>
    <cellStyle name="style1491823390725" xfId="21449" xr:uid="{00000000-0005-0000-0000-000031740000}"/>
    <cellStyle name="style1491823390824" xfId="21450" xr:uid="{00000000-0005-0000-0000-000032740000}"/>
    <cellStyle name="style1491823390926" xfId="21451" xr:uid="{00000000-0005-0000-0000-000033740000}"/>
    <cellStyle name="style1491823391021" xfId="21452" xr:uid="{00000000-0005-0000-0000-000034740000}"/>
    <cellStyle name="style1491823391121" xfId="21453" xr:uid="{00000000-0005-0000-0000-000035740000}"/>
    <cellStyle name="style1491823391238" xfId="21454" xr:uid="{00000000-0005-0000-0000-000036740000}"/>
    <cellStyle name="style1491823391346" xfId="21455" xr:uid="{00000000-0005-0000-0000-000037740000}"/>
    <cellStyle name="style1491823391467" xfId="21456" xr:uid="{00000000-0005-0000-0000-000038740000}"/>
    <cellStyle name="style1491823391643" xfId="21457" xr:uid="{00000000-0005-0000-0000-000039740000}"/>
    <cellStyle name="style1491823391772" xfId="21458" xr:uid="{00000000-0005-0000-0000-00003A740000}"/>
    <cellStyle name="style1491823391897" xfId="21459" xr:uid="{00000000-0005-0000-0000-00003B740000}"/>
    <cellStyle name="style1491823392009" xfId="21460" xr:uid="{00000000-0005-0000-0000-00003C740000}"/>
    <cellStyle name="style1491823436092" xfId="21461" xr:uid="{00000000-0005-0000-0000-00003D740000}"/>
    <cellStyle name="style1491823436213" xfId="21462" xr:uid="{00000000-0005-0000-0000-00003E740000}"/>
    <cellStyle name="style1491823436317" xfId="21463" xr:uid="{00000000-0005-0000-0000-00003F740000}"/>
    <cellStyle name="style1491823436423" xfId="21464" xr:uid="{00000000-0005-0000-0000-000040740000}"/>
    <cellStyle name="style1491823436546" xfId="21465" xr:uid="{00000000-0005-0000-0000-000041740000}"/>
    <cellStyle name="style1491823436656" xfId="21466" xr:uid="{00000000-0005-0000-0000-000042740000}"/>
    <cellStyle name="style1491823436766" xfId="21467" xr:uid="{00000000-0005-0000-0000-000043740000}"/>
    <cellStyle name="style1491823436875" xfId="21468" xr:uid="{00000000-0005-0000-0000-000044740000}"/>
    <cellStyle name="style1491823436984" xfId="21469" xr:uid="{00000000-0005-0000-0000-000045740000}"/>
    <cellStyle name="style1491823437097" xfId="21470" xr:uid="{00000000-0005-0000-0000-000046740000}"/>
    <cellStyle name="style1491823437200" xfId="21471" xr:uid="{00000000-0005-0000-0000-000047740000}"/>
    <cellStyle name="style1491823437299" xfId="21472" xr:uid="{00000000-0005-0000-0000-000048740000}"/>
    <cellStyle name="style1491823437410" xfId="21473" xr:uid="{00000000-0005-0000-0000-000049740000}"/>
    <cellStyle name="style1491823437517" xfId="21474" xr:uid="{00000000-0005-0000-0000-00004A740000}"/>
    <cellStyle name="style1491823437638" xfId="21475" xr:uid="{00000000-0005-0000-0000-00004B740000}"/>
    <cellStyle name="style1491823437742" xfId="21476" xr:uid="{00000000-0005-0000-0000-00004C740000}"/>
    <cellStyle name="style1491823437846" xfId="21477" xr:uid="{00000000-0005-0000-0000-00004D740000}"/>
    <cellStyle name="style1491823437949" xfId="21478" xr:uid="{00000000-0005-0000-0000-00004E740000}"/>
    <cellStyle name="style1491823438046" xfId="21479" xr:uid="{00000000-0005-0000-0000-00004F740000}"/>
    <cellStyle name="style1491823438148" xfId="21480" xr:uid="{00000000-0005-0000-0000-000050740000}"/>
    <cellStyle name="style1491823438259" xfId="21481" xr:uid="{00000000-0005-0000-0000-000051740000}"/>
    <cellStyle name="style1491823438360" xfId="21482" xr:uid="{00000000-0005-0000-0000-000052740000}"/>
    <cellStyle name="style1491823438468" xfId="21483" xr:uid="{00000000-0005-0000-0000-000053740000}"/>
    <cellStyle name="style1491823438574" xfId="21484" xr:uid="{00000000-0005-0000-0000-000054740000}"/>
    <cellStyle name="style1491823438687" xfId="21485" xr:uid="{00000000-0005-0000-0000-000055740000}"/>
    <cellStyle name="style1491823438790" xfId="21486" xr:uid="{00000000-0005-0000-0000-000056740000}"/>
    <cellStyle name="style1491823438895" xfId="21487" xr:uid="{00000000-0005-0000-0000-000057740000}"/>
    <cellStyle name="style1491823439010" xfId="21488" xr:uid="{00000000-0005-0000-0000-000058740000}"/>
    <cellStyle name="style1491823439113" xfId="21489" xr:uid="{00000000-0005-0000-0000-000059740000}"/>
    <cellStyle name="style1491823439223" xfId="21490" xr:uid="{00000000-0005-0000-0000-00005A740000}"/>
    <cellStyle name="style1491823439324" xfId="21491" xr:uid="{00000000-0005-0000-0000-00005B740000}"/>
    <cellStyle name="style1491823439450" xfId="21492" xr:uid="{00000000-0005-0000-0000-00005C740000}"/>
    <cellStyle name="style1491823439535" xfId="21493" xr:uid="{00000000-0005-0000-0000-00005D740000}"/>
    <cellStyle name="style1491823439625" xfId="21494" xr:uid="{00000000-0005-0000-0000-00005E740000}"/>
    <cellStyle name="style1491823439721" xfId="21495" xr:uid="{00000000-0005-0000-0000-00005F740000}"/>
    <cellStyle name="style1491823439812" xfId="21496" xr:uid="{00000000-0005-0000-0000-000060740000}"/>
    <cellStyle name="style1491823439901" xfId="21497" xr:uid="{00000000-0005-0000-0000-000061740000}"/>
    <cellStyle name="style1491823439995" xfId="21498" xr:uid="{00000000-0005-0000-0000-000062740000}"/>
    <cellStyle name="style1491823440099" xfId="21499" xr:uid="{00000000-0005-0000-0000-000063740000}"/>
    <cellStyle name="style1491823440215" xfId="21500" xr:uid="{00000000-0005-0000-0000-000064740000}"/>
    <cellStyle name="style1491823440304" xfId="21501" xr:uid="{00000000-0005-0000-0000-000065740000}"/>
    <cellStyle name="style1491823440393" xfId="21502" xr:uid="{00000000-0005-0000-0000-000066740000}"/>
    <cellStyle name="style1491823440486" xfId="21503" xr:uid="{00000000-0005-0000-0000-000067740000}"/>
    <cellStyle name="style1491823485570" xfId="21504" xr:uid="{00000000-0005-0000-0000-000068740000}"/>
    <cellStyle name="style1491823485696" xfId="21505" xr:uid="{00000000-0005-0000-0000-000069740000}"/>
    <cellStyle name="style1491823485798" xfId="21506" xr:uid="{00000000-0005-0000-0000-00006A740000}"/>
    <cellStyle name="style1491823485901" xfId="21507" xr:uid="{00000000-0005-0000-0000-00006B740000}"/>
    <cellStyle name="style1491823486000" xfId="21508" xr:uid="{00000000-0005-0000-0000-00006C740000}"/>
    <cellStyle name="style1491823486121" xfId="21509" xr:uid="{00000000-0005-0000-0000-00006D740000}"/>
    <cellStyle name="style1491823486248" xfId="21510" xr:uid="{00000000-0005-0000-0000-00006E740000}"/>
    <cellStyle name="style1491823486350" xfId="21511" xr:uid="{00000000-0005-0000-0000-00006F740000}"/>
    <cellStyle name="style1491823486462" xfId="21512" xr:uid="{00000000-0005-0000-0000-000070740000}"/>
    <cellStyle name="style1491823486569" xfId="21513" xr:uid="{00000000-0005-0000-0000-000071740000}"/>
    <cellStyle name="style1491823486678" xfId="21514" xr:uid="{00000000-0005-0000-0000-000072740000}"/>
    <cellStyle name="style1491823486791" xfId="21515" xr:uid="{00000000-0005-0000-0000-000073740000}"/>
    <cellStyle name="style1491823486895" xfId="21516" xr:uid="{00000000-0005-0000-0000-000074740000}"/>
    <cellStyle name="style1491823486993" xfId="21517" xr:uid="{00000000-0005-0000-0000-000075740000}"/>
    <cellStyle name="style1491823487100" xfId="21518" xr:uid="{00000000-0005-0000-0000-000076740000}"/>
    <cellStyle name="style1491823487208" xfId="21519" xr:uid="{00000000-0005-0000-0000-000077740000}"/>
    <cellStyle name="style1491823487306" xfId="21520" xr:uid="{00000000-0005-0000-0000-000078740000}"/>
    <cellStyle name="style1491823487420" xfId="21521" xr:uid="{00000000-0005-0000-0000-000079740000}"/>
    <cellStyle name="style1491823487534" xfId="21522" xr:uid="{00000000-0005-0000-0000-00007A740000}"/>
    <cellStyle name="style1491823487659" xfId="21523" xr:uid="{00000000-0005-0000-0000-00007B740000}"/>
    <cellStyle name="style1491823532047" xfId="21524" xr:uid="{00000000-0005-0000-0000-00007C740000}"/>
    <cellStyle name="style1491823532157" xfId="21525" xr:uid="{00000000-0005-0000-0000-00007D740000}"/>
    <cellStyle name="style1491823532268" xfId="21526" xr:uid="{00000000-0005-0000-0000-00007E740000}"/>
    <cellStyle name="style1491823532382" xfId="21527" xr:uid="{00000000-0005-0000-0000-00007F740000}"/>
    <cellStyle name="style1491823532490" xfId="21528" xr:uid="{00000000-0005-0000-0000-000080740000}"/>
    <cellStyle name="style1491823532589" xfId="21529" xr:uid="{00000000-0005-0000-0000-000081740000}"/>
    <cellStyle name="style1491823532677" xfId="21530" xr:uid="{00000000-0005-0000-0000-000082740000}"/>
    <cellStyle name="style1491823532776" xfId="21531" xr:uid="{00000000-0005-0000-0000-000083740000}"/>
    <cellStyle name="style1491823532878" xfId="21532" xr:uid="{00000000-0005-0000-0000-000084740000}"/>
    <cellStyle name="style1491823532973" xfId="21533" xr:uid="{00000000-0005-0000-0000-000085740000}"/>
    <cellStyle name="style1491823533075" xfId="21534" xr:uid="{00000000-0005-0000-0000-000086740000}"/>
    <cellStyle name="style1491823533175" xfId="21535" xr:uid="{00000000-0005-0000-0000-000087740000}"/>
    <cellStyle name="style1491823533297" xfId="21536" xr:uid="{00000000-0005-0000-0000-000088740000}"/>
    <cellStyle name="style1491823533443" xfId="21537" xr:uid="{00000000-0005-0000-0000-000089740000}"/>
    <cellStyle name="style1491823533566" xfId="21538" xr:uid="{00000000-0005-0000-0000-00008A740000}"/>
    <cellStyle name="style1491823533697" xfId="21539" xr:uid="{00000000-0005-0000-0000-00008B740000}"/>
    <cellStyle name="style1491823533800" xfId="21540" xr:uid="{00000000-0005-0000-0000-00008C740000}"/>
    <cellStyle name="style1491823533910" xfId="21541" xr:uid="{00000000-0005-0000-0000-00008D740000}"/>
    <cellStyle name="style1491823534021" xfId="21542" xr:uid="{00000000-0005-0000-0000-00008E740000}"/>
    <cellStyle name="style1491823534130" xfId="21543" xr:uid="{00000000-0005-0000-0000-00008F740000}"/>
    <cellStyle name="style1491823534242" xfId="21544" xr:uid="{00000000-0005-0000-0000-000090740000}"/>
    <cellStyle name="style1491823534352" xfId="21545" xr:uid="{00000000-0005-0000-0000-000091740000}"/>
    <cellStyle name="style1491823534472" xfId="21546" xr:uid="{00000000-0005-0000-0000-000092740000}"/>
    <cellStyle name="style1491823534595" xfId="21547" xr:uid="{00000000-0005-0000-0000-000093740000}"/>
    <cellStyle name="style1491823534711" xfId="21548" xr:uid="{00000000-0005-0000-0000-000094740000}"/>
    <cellStyle name="style1491823534825" xfId="21549" xr:uid="{00000000-0005-0000-0000-000095740000}"/>
    <cellStyle name="style1491823534932" xfId="21550" xr:uid="{00000000-0005-0000-0000-000096740000}"/>
    <cellStyle name="style1491823535039" xfId="21551" xr:uid="{00000000-0005-0000-0000-000097740000}"/>
    <cellStyle name="style1491823535145" xfId="21552" xr:uid="{00000000-0005-0000-0000-000098740000}"/>
    <cellStyle name="style1491823535262" xfId="21553" xr:uid="{00000000-0005-0000-0000-000099740000}"/>
    <cellStyle name="style1491823535376" xfId="21554" xr:uid="{00000000-0005-0000-0000-00009A740000}"/>
    <cellStyle name="style1491823535522" xfId="21555" xr:uid="{00000000-0005-0000-0000-00009B740000}"/>
    <cellStyle name="style1491823535647" xfId="21556" xr:uid="{00000000-0005-0000-0000-00009C740000}"/>
    <cellStyle name="style1491823535745" xfId="21557" xr:uid="{00000000-0005-0000-0000-00009D740000}"/>
    <cellStyle name="style1491823535846" xfId="21558" xr:uid="{00000000-0005-0000-0000-00009E740000}"/>
    <cellStyle name="style1491823579946" xfId="21559" xr:uid="{00000000-0005-0000-0000-00009F740000}"/>
    <cellStyle name="style1491823580056" xfId="21560" xr:uid="{00000000-0005-0000-0000-0000A0740000}"/>
    <cellStyle name="style1491823580170" xfId="21561" xr:uid="{00000000-0005-0000-0000-0000A1740000}"/>
    <cellStyle name="style1491823580280" xfId="21562" xr:uid="{00000000-0005-0000-0000-0000A2740000}"/>
    <cellStyle name="style1491823580382" xfId="21563" xr:uid="{00000000-0005-0000-0000-0000A3740000}"/>
    <cellStyle name="style1491823580467" xfId="21564" xr:uid="{00000000-0005-0000-0000-0000A4740000}"/>
    <cellStyle name="style1491823580553" xfId="21565" xr:uid="{00000000-0005-0000-0000-0000A5740000}"/>
    <cellStyle name="style1491823580655" xfId="21566" xr:uid="{00000000-0005-0000-0000-0000A6740000}"/>
    <cellStyle name="style1491823580759" xfId="21567" xr:uid="{00000000-0005-0000-0000-0000A7740000}"/>
    <cellStyle name="style1491823580861" xfId="21568" xr:uid="{00000000-0005-0000-0000-0000A8740000}"/>
    <cellStyle name="style1491823580958" xfId="21569" xr:uid="{00000000-0005-0000-0000-0000A9740000}"/>
    <cellStyle name="style1491823581062" xfId="21570" xr:uid="{00000000-0005-0000-0000-0000AA740000}"/>
    <cellStyle name="style1491823581168" xfId="21571" xr:uid="{00000000-0005-0000-0000-0000AB740000}"/>
    <cellStyle name="style1491823581278" xfId="21572" xr:uid="{00000000-0005-0000-0000-0000AC740000}"/>
    <cellStyle name="style1491823581379" xfId="21573" xr:uid="{00000000-0005-0000-0000-0000AD740000}"/>
    <cellStyle name="style1491823581480" xfId="21574" xr:uid="{00000000-0005-0000-0000-0000AE740000}"/>
    <cellStyle name="style1491823581591" xfId="21575" xr:uid="{00000000-0005-0000-0000-0000AF740000}"/>
    <cellStyle name="style1491823581695" xfId="21576" xr:uid="{00000000-0005-0000-0000-0000B0740000}"/>
    <cellStyle name="style1491823581800" xfId="21577" xr:uid="{00000000-0005-0000-0000-0000B1740000}"/>
    <cellStyle name="style1491823581899" xfId="21578" xr:uid="{00000000-0005-0000-0000-0000B2740000}"/>
    <cellStyle name="style1491823581996" xfId="21579" xr:uid="{00000000-0005-0000-0000-0000B3740000}"/>
    <cellStyle name="style1491823582095" xfId="21580" xr:uid="{00000000-0005-0000-0000-0000B4740000}"/>
    <cellStyle name="style1491823582220" xfId="21581" xr:uid="{00000000-0005-0000-0000-0000B5740000}"/>
    <cellStyle name="style1491823582322" xfId="21582" xr:uid="{00000000-0005-0000-0000-0000B6740000}"/>
    <cellStyle name="style1491823582423" xfId="21583" xr:uid="{00000000-0005-0000-0000-0000B7740000}"/>
    <cellStyle name="style1491823582526" xfId="21584" xr:uid="{00000000-0005-0000-0000-0000B8740000}"/>
    <cellStyle name="style1491823582628" xfId="21585" xr:uid="{00000000-0005-0000-0000-0000B9740000}"/>
    <cellStyle name="style1491823582729" xfId="21586" xr:uid="{00000000-0005-0000-0000-0000BA740000}"/>
    <cellStyle name="style1491823582831" xfId="21587" xr:uid="{00000000-0005-0000-0000-0000BB740000}"/>
    <cellStyle name="style1491823582930" xfId="21588" xr:uid="{00000000-0005-0000-0000-0000BC740000}"/>
    <cellStyle name="style1491823583031" xfId="21589" xr:uid="{00000000-0005-0000-0000-0000BD740000}"/>
    <cellStyle name="style1491823583142" xfId="21590" xr:uid="{00000000-0005-0000-0000-0000BE740000}"/>
    <cellStyle name="style1491823583249" xfId="21591" xr:uid="{00000000-0005-0000-0000-0000BF740000}"/>
    <cellStyle name="style1491823583363" xfId="21592" xr:uid="{00000000-0005-0000-0000-0000C0740000}"/>
    <cellStyle name="style1491823583464" xfId="21593" xr:uid="{00000000-0005-0000-0000-0000C1740000}"/>
    <cellStyle name="style1491823634335" xfId="21594" xr:uid="{00000000-0005-0000-0000-0000C2740000}"/>
    <cellStyle name="style1491823634466" xfId="21595" xr:uid="{00000000-0005-0000-0000-0000C3740000}"/>
    <cellStyle name="style1491823634573" xfId="20473" xr:uid="{00000000-0005-0000-0000-0000C4740000}"/>
    <cellStyle name="style1491823634690" xfId="20505" xr:uid="{00000000-0005-0000-0000-0000C5740000}"/>
    <cellStyle name="style1491823634803" xfId="21596" xr:uid="{00000000-0005-0000-0000-0000C6740000}"/>
    <cellStyle name="style1491823634904" xfId="20476" xr:uid="{00000000-0005-0000-0000-0000C7740000}"/>
    <cellStyle name="style1491823635003" xfId="21597" xr:uid="{00000000-0005-0000-0000-0000C8740000}"/>
    <cellStyle name="style1491823635111" xfId="20479" xr:uid="{00000000-0005-0000-0000-0000C9740000}"/>
    <cellStyle name="style1491823635198" xfId="20482" xr:uid="{00000000-0005-0000-0000-0000CA740000}"/>
    <cellStyle name="style1491823635318" xfId="20488" xr:uid="{00000000-0005-0000-0000-0000CB740000}"/>
    <cellStyle name="style1491823635470" xfId="20494" xr:uid="{00000000-0005-0000-0000-0000CC740000}"/>
    <cellStyle name="style1491823635578" xfId="20483" xr:uid="{00000000-0005-0000-0000-0000CD740000}"/>
    <cellStyle name="style1491823635669" xfId="20489" xr:uid="{00000000-0005-0000-0000-0000CE740000}"/>
    <cellStyle name="style1491823635768" xfId="20495" xr:uid="{00000000-0005-0000-0000-0000CF740000}"/>
    <cellStyle name="style1491823635949" xfId="20539" xr:uid="{00000000-0005-0000-0000-0000D0740000}"/>
    <cellStyle name="style1491823636061" xfId="20496" xr:uid="{00000000-0005-0000-0000-0000D1740000}"/>
    <cellStyle name="style1491823636161" xfId="20501" xr:uid="{00000000-0005-0000-0000-0000D2740000}"/>
    <cellStyle name="style1491823636269" xfId="21598" xr:uid="{00000000-0005-0000-0000-0000D3740000}"/>
    <cellStyle name="style1491823636385" xfId="21599" xr:uid="{00000000-0005-0000-0000-0000D4740000}"/>
    <cellStyle name="style1491823636509" xfId="20507" xr:uid="{00000000-0005-0000-0000-0000D5740000}"/>
    <cellStyle name="style1491823636611" xfId="20508" xr:uid="{00000000-0005-0000-0000-0000D6740000}"/>
    <cellStyle name="style1491823636716" xfId="20506" xr:uid="{00000000-0005-0000-0000-0000D7740000}"/>
    <cellStyle name="style1491823636823" xfId="20509" xr:uid="{00000000-0005-0000-0000-0000D8740000}"/>
    <cellStyle name="style1491823636932" xfId="20510" xr:uid="{00000000-0005-0000-0000-0000D9740000}"/>
    <cellStyle name="style1491823637039" xfId="20511" xr:uid="{00000000-0005-0000-0000-0000DA740000}"/>
    <cellStyle name="style1491823637153" xfId="21600" xr:uid="{00000000-0005-0000-0000-0000DB740000}"/>
    <cellStyle name="style1491823637264" xfId="20512" xr:uid="{00000000-0005-0000-0000-0000DC740000}"/>
    <cellStyle name="style1491823637348" xfId="20513" xr:uid="{00000000-0005-0000-0000-0000DD740000}"/>
    <cellStyle name="style1491823637449" xfId="20514" xr:uid="{00000000-0005-0000-0000-0000DE740000}"/>
    <cellStyle name="style1491823637547" xfId="20515" xr:uid="{00000000-0005-0000-0000-0000DF740000}"/>
    <cellStyle name="style1491823637697" xfId="20540" xr:uid="{00000000-0005-0000-0000-0000E0740000}"/>
    <cellStyle name="style1491823637780" xfId="20541" xr:uid="{00000000-0005-0000-0000-0000E1740000}"/>
    <cellStyle name="style1491823682010" xfId="21601" xr:uid="{00000000-0005-0000-0000-0000E2740000}"/>
    <cellStyle name="style1491823682120" xfId="21602" xr:uid="{00000000-0005-0000-0000-0000E3740000}"/>
    <cellStyle name="style1491823682232" xfId="20474" xr:uid="{00000000-0005-0000-0000-0000E4740000}"/>
    <cellStyle name="style1491823682335" xfId="20517" xr:uid="{00000000-0005-0000-0000-0000E5740000}"/>
    <cellStyle name="style1491823682438" xfId="21603" xr:uid="{00000000-0005-0000-0000-0000E6740000}"/>
    <cellStyle name="style1491823682552" xfId="20477" xr:uid="{00000000-0005-0000-0000-0000E7740000}"/>
    <cellStyle name="style1491823682654" xfId="21604" xr:uid="{00000000-0005-0000-0000-0000E8740000}"/>
    <cellStyle name="style1491823682754" xfId="20480" xr:uid="{00000000-0005-0000-0000-0000E9740000}"/>
    <cellStyle name="style1491823682837" xfId="20484" xr:uid="{00000000-0005-0000-0000-0000EA740000}"/>
    <cellStyle name="style1491823682946" xfId="20490" xr:uid="{00000000-0005-0000-0000-0000EB740000}"/>
    <cellStyle name="style1491823683071" xfId="20497" xr:uid="{00000000-0005-0000-0000-0000EC740000}"/>
    <cellStyle name="style1491823683168" xfId="20485" xr:uid="{00000000-0005-0000-0000-0000ED740000}"/>
    <cellStyle name="style1491823683254" xfId="20491" xr:uid="{00000000-0005-0000-0000-0000EE740000}"/>
    <cellStyle name="style1491823683346" xfId="20498" xr:uid="{00000000-0005-0000-0000-0000EF740000}"/>
    <cellStyle name="style1491823683436" xfId="20542" xr:uid="{00000000-0005-0000-0000-0000F0740000}"/>
    <cellStyle name="style1491823683584" xfId="20502" xr:uid="{00000000-0005-0000-0000-0000F1740000}"/>
    <cellStyle name="style1491823683715" xfId="20504" xr:uid="{00000000-0005-0000-0000-0000F2740000}"/>
    <cellStyle name="style1491823683811" xfId="21605" xr:uid="{00000000-0005-0000-0000-0000F3740000}"/>
    <cellStyle name="style1491823683917" xfId="21606" xr:uid="{00000000-0005-0000-0000-0000F4740000}"/>
    <cellStyle name="style1491823684019" xfId="20519" xr:uid="{00000000-0005-0000-0000-0000F5740000}"/>
    <cellStyle name="style1491823684120" xfId="20520" xr:uid="{00000000-0005-0000-0000-0000F6740000}"/>
    <cellStyle name="style1491823684227" xfId="20518" xr:uid="{00000000-0005-0000-0000-0000F7740000}"/>
    <cellStyle name="style1491823684323" xfId="20521" xr:uid="{00000000-0005-0000-0000-0000F8740000}"/>
    <cellStyle name="style1491823684427" xfId="20522" xr:uid="{00000000-0005-0000-0000-0000F9740000}"/>
    <cellStyle name="style1491823684529" xfId="20523" xr:uid="{00000000-0005-0000-0000-0000FA740000}"/>
    <cellStyle name="style1491823684639" xfId="21607" xr:uid="{00000000-0005-0000-0000-0000FB740000}"/>
    <cellStyle name="style1491823684746" xfId="20524" xr:uid="{00000000-0005-0000-0000-0000FC740000}"/>
    <cellStyle name="style1491823684830" xfId="20525" xr:uid="{00000000-0005-0000-0000-0000FD740000}"/>
    <cellStyle name="style1491823684932" xfId="20526" xr:uid="{00000000-0005-0000-0000-0000FE740000}"/>
    <cellStyle name="style1491823685033" xfId="20527" xr:uid="{00000000-0005-0000-0000-0000FF740000}"/>
    <cellStyle name="style1491823685175" xfId="20543" xr:uid="{00000000-0005-0000-0000-000000750000}"/>
    <cellStyle name="style1491823685263" xfId="20544" xr:uid="{00000000-0005-0000-0000-000001750000}"/>
    <cellStyle name="style1491823728812" xfId="21608" xr:uid="{00000000-0005-0000-0000-000002750000}"/>
    <cellStyle name="style1491823728924" xfId="21609" xr:uid="{00000000-0005-0000-0000-000003750000}"/>
    <cellStyle name="style1491823729026" xfId="20475" xr:uid="{00000000-0005-0000-0000-000004750000}"/>
    <cellStyle name="style1491823729129" xfId="20528" xr:uid="{00000000-0005-0000-0000-000005750000}"/>
    <cellStyle name="style1491823729237" xfId="21610" xr:uid="{00000000-0005-0000-0000-000006750000}"/>
    <cellStyle name="style1491823729349" xfId="20478" xr:uid="{00000000-0005-0000-0000-000007750000}"/>
    <cellStyle name="style1491823729449" xfId="21611" xr:uid="{00000000-0005-0000-0000-000008750000}"/>
    <cellStyle name="style1491823729549" xfId="20481" xr:uid="{00000000-0005-0000-0000-000009750000}"/>
    <cellStyle name="style1491823729636" xfId="20486" xr:uid="{00000000-0005-0000-0000-00000A750000}"/>
    <cellStyle name="style1491823729750" xfId="20492" xr:uid="{00000000-0005-0000-0000-00000B750000}"/>
    <cellStyle name="style1491823729931" xfId="20499" xr:uid="{00000000-0005-0000-0000-00000C750000}"/>
    <cellStyle name="style1491823730048" xfId="20487" xr:uid="{00000000-0005-0000-0000-00000D750000}"/>
    <cellStyle name="style1491823730152" xfId="20493" xr:uid="{00000000-0005-0000-0000-00000E750000}"/>
    <cellStyle name="style1491823730262" xfId="20500" xr:uid="{00000000-0005-0000-0000-00000F750000}"/>
    <cellStyle name="style1491823730420" xfId="20545" xr:uid="{00000000-0005-0000-0000-000010750000}"/>
    <cellStyle name="style1491823730550" xfId="20503" xr:uid="{00000000-0005-0000-0000-000011750000}"/>
    <cellStyle name="style1491823730687" xfId="20516" xr:uid="{00000000-0005-0000-0000-000012750000}"/>
    <cellStyle name="style1491823730785" xfId="21612" xr:uid="{00000000-0005-0000-0000-000013750000}"/>
    <cellStyle name="style1491823730905" xfId="21613" xr:uid="{00000000-0005-0000-0000-000014750000}"/>
    <cellStyle name="style1491823731021" xfId="20530" xr:uid="{00000000-0005-0000-0000-000015750000}"/>
    <cellStyle name="style1491823731139" xfId="20531" xr:uid="{00000000-0005-0000-0000-000016750000}"/>
    <cellStyle name="style1491823731266" xfId="20529" xr:uid="{00000000-0005-0000-0000-000017750000}"/>
    <cellStyle name="style1491823731383" xfId="20532" xr:uid="{00000000-0005-0000-0000-000018750000}"/>
    <cellStyle name="style1491823731502" xfId="20533" xr:uid="{00000000-0005-0000-0000-000019750000}"/>
    <cellStyle name="style1491823731618" xfId="20534" xr:uid="{00000000-0005-0000-0000-00001A750000}"/>
    <cellStyle name="style1491823731744" xfId="21614" xr:uid="{00000000-0005-0000-0000-00001B750000}"/>
    <cellStyle name="style1491823731864" xfId="20535" xr:uid="{00000000-0005-0000-0000-00001C750000}"/>
    <cellStyle name="style1491823731965" xfId="20536" xr:uid="{00000000-0005-0000-0000-00001D750000}"/>
    <cellStyle name="style1491823732089" xfId="20537" xr:uid="{00000000-0005-0000-0000-00001E750000}"/>
    <cellStyle name="style1491823732208" xfId="20538" xr:uid="{00000000-0005-0000-0000-00001F750000}"/>
    <cellStyle name="style1491823732383" xfId="20546" xr:uid="{00000000-0005-0000-0000-000020750000}"/>
    <cellStyle name="style1491823732507" xfId="20547" xr:uid="{00000000-0005-0000-0000-000021750000}"/>
    <cellStyle name="style1491823777338" xfId="20196" xr:uid="{00000000-0005-0000-0000-000022750000}"/>
    <cellStyle name="style1491823777457" xfId="20197" xr:uid="{00000000-0005-0000-0000-000023750000}"/>
    <cellStyle name="style1491823777561" xfId="20202" xr:uid="{00000000-0005-0000-0000-000024750000}"/>
    <cellStyle name="style1491823777661" xfId="20203" xr:uid="{00000000-0005-0000-0000-000025750000}"/>
    <cellStyle name="style1491823777759" xfId="21615" xr:uid="{00000000-0005-0000-0000-000026750000}"/>
    <cellStyle name="style1491823777859" xfId="20199" xr:uid="{00000000-0005-0000-0000-000027750000}"/>
    <cellStyle name="style1491823777958" xfId="20200" xr:uid="{00000000-0005-0000-0000-000028750000}"/>
    <cellStyle name="style1491823778056" xfId="20198" xr:uid="{00000000-0005-0000-0000-000029750000}"/>
    <cellStyle name="style1491823778159" xfId="20201" xr:uid="{00000000-0005-0000-0000-00002A750000}"/>
    <cellStyle name="style1491823778268" xfId="20204" xr:uid="{00000000-0005-0000-0000-00002B750000}"/>
    <cellStyle name="style1491823778387" xfId="20205" xr:uid="{00000000-0005-0000-0000-00002C750000}"/>
    <cellStyle name="style1491823778492" xfId="20206" xr:uid="{00000000-0005-0000-0000-00002D750000}"/>
    <cellStyle name="style1491823778605" xfId="20207" xr:uid="{00000000-0005-0000-0000-00002E750000}"/>
    <cellStyle name="style1491823778705" xfId="20208" xr:uid="{00000000-0005-0000-0000-00002F750000}"/>
    <cellStyle name="style1491823778814" xfId="20214" xr:uid="{00000000-0005-0000-0000-000030750000}"/>
    <cellStyle name="style1491823778972" xfId="20209" xr:uid="{00000000-0005-0000-0000-000031750000}"/>
    <cellStyle name="style1491823779074" xfId="20215" xr:uid="{00000000-0005-0000-0000-000032750000}"/>
    <cellStyle name="style1491823779178" xfId="20221" xr:uid="{00000000-0005-0000-0000-000033750000}"/>
    <cellStyle name="style1491823779286" xfId="20222" xr:uid="{00000000-0005-0000-0000-000034750000}"/>
    <cellStyle name="style1491823779388" xfId="20210" xr:uid="{00000000-0005-0000-0000-000035750000}"/>
    <cellStyle name="style1491823779497" xfId="20211" xr:uid="{00000000-0005-0000-0000-000036750000}"/>
    <cellStyle name="style1491823779598" xfId="20212" xr:uid="{00000000-0005-0000-0000-000037750000}"/>
    <cellStyle name="style1491823779703" xfId="20213" xr:uid="{00000000-0005-0000-0000-000038750000}"/>
    <cellStyle name="style1491823779805" xfId="20216" xr:uid="{00000000-0005-0000-0000-000039750000}"/>
    <cellStyle name="style1491823779904" xfId="20217" xr:uid="{00000000-0005-0000-0000-00003A750000}"/>
    <cellStyle name="style1491823780000" xfId="20218" xr:uid="{00000000-0005-0000-0000-00003B750000}"/>
    <cellStyle name="style1491823780102" xfId="20219" xr:uid="{00000000-0005-0000-0000-00003C750000}"/>
    <cellStyle name="style1491823780233" xfId="20223" xr:uid="{00000000-0005-0000-0000-00003D750000}"/>
    <cellStyle name="style1491823780338" xfId="20224" xr:uid="{00000000-0005-0000-0000-00003E750000}"/>
    <cellStyle name="style1491823780449" xfId="20225" xr:uid="{00000000-0005-0000-0000-00003F750000}"/>
    <cellStyle name="style1491823780560" xfId="20226" xr:uid="{00000000-0005-0000-0000-000040750000}"/>
    <cellStyle name="style1491823825193" xfId="20227" xr:uid="{00000000-0005-0000-0000-000041750000}"/>
    <cellStyle name="style1491823825310" xfId="20228" xr:uid="{00000000-0005-0000-0000-000042750000}"/>
    <cellStyle name="style1491823825410" xfId="20233" xr:uid="{00000000-0005-0000-0000-000043750000}"/>
    <cellStyle name="style1491823825508" xfId="20234" xr:uid="{00000000-0005-0000-0000-000044750000}"/>
    <cellStyle name="style1491823825619" xfId="21616" xr:uid="{00000000-0005-0000-0000-000045750000}"/>
    <cellStyle name="style1491823825722" xfId="20230" xr:uid="{00000000-0005-0000-0000-000046750000}"/>
    <cellStyle name="style1491823825822" xfId="20231" xr:uid="{00000000-0005-0000-0000-000047750000}"/>
    <cellStyle name="style1491823825924" xfId="20229" xr:uid="{00000000-0005-0000-0000-000048750000}"/>
    <cellStyle name="style1491823826031" xfId="20232" xr:uid="{00000000-0005-0000-0000-000049750000}"/>
    <cellStyle name="style1491823826130" xfId="20235" xr:uid="{00000000-0005-0000-0000-00004A750000}"/>
    <cellStyle name="style1491823826246" xfId="20236" xr:uid="{00000000-0005-0000-0000-00004B750000}"/>
    <cellStyle name="style1491823826349" xfId="20237" xr:uid="{00000000-0005-0000-0000-00004C750000}"/>
    <cellStyle name="style1491823826460" xfId="20238" xr:uid="{00000000-0005-0000-0000-00004D750000}"/>
    <cellStyle name="style1491823826564" xfId="20239" xr:uid="{00000000-0005-0000-0000-00004E750000}"/>
    <cellStyle name="style1491823826687" xfId="20245" xr:uid="{00000000-0005-0000-0000-00004F750000}"/>
    <cellStyle name="style1491823826859" xfId="20240" xr:uid="{00000000-0005-0000-0000-000050750000}"/>
    <cellStyle name="style1491823826958" xfId="20246" xr:uid="{00000000-0005-0000-0000-000051750000}"/>
    <cellStyle name="style1491823827066" xfId="20251" xr:uid="{00000000-0005-0000-0000-000052750000}"/>
    <cellStyle name="style1491823827168" xfId="20252" xr:uid="{00000000-0005-0000-0000-000053750000}"/>
    <cellStyle name="style1491823827274" xfId="20241" xr:uid="{00000000-0005-0000-0000-000054750000}"/>
    <cellStyle name="style1491823827374" xfId="20242" xr:uid="{00000000-0005-0000-0000-000055750000}"/>
    <cellStyle name="style1491823827477" xfId="20243" xr:uid="{00000000-0005-0000-0000-000056750000}"/>
    <cellStyle name="style1491823827587" xfId="20244" xr:uid="{00000000-0005-0000-0000-000057750000}"/>
    <cellStyle name="style1491823827703" xfId="20247" xr:uid="{00000000-0005-0000-0000-000058750000}"/>
    <cellStyle name="style1491823827810" xfId="20248" xr:uid="{00000000-0005-0000-0000-000059750000}"/>
    <cellStyle name="style1491823827909" xfId="20249" xr:uid="{00000000-0005-0000-0000-00005A750000}"/>
    <cellStyle name="style1491823828009" xfId="20250" xr:uid="{00000000-0005-0000-0000-00005B750000}"/>
    <cellStyle name="style1491823828208" xfId="20253" xr:uid="{00000000-0005-0000-0000-00005C750000}"/>
    <cellStyle name="style1491823828312" xfId="20254" xr:uid="{00000000-0005-0000-0000-00005D750000}"/>
    <cellStyle name="style1491823828410" xfId="20255" xr:uid="{00000000-0005-0000-0000-00005E750000}"/>
    <cellStyle name="style1491823828510" xfId="20256" xr:uid="{00000000-0005-0000-0000-00005F750000}"/>
    <cellStyle name="style1491823828646" xfId="20260" xr:uid="{00000000-0005-0000-0000-000060750000}"/>
    <cellStyle name="style1491823828733" xfId="20261" xr:uid="{00000000-0005-0000-0000-000061750000}"/>
    <cellStyle name="style1491823828817" xfId="20262" xr:uid="{00000000-0005-0000-0000-000062750000}"/>
    <cellStyle name="style1491823828910" xfId="20263" xr:uid="{00000000-0005-0000-0000-000063750000}"/>
    <cellStyle name="style1491823828994" xfId="20264" xr:uid="{00000000-0005-0000-0000-000064750000}"/>
    <cellStyle name="style1491823829076" xfId="20265" xr:uid="{00000000-0005-0000-0000-000065750000}"/>
    <cellStyle name="style1491823829159" xfId="20266" xr:uid="{00000000-0005-0000-0000-000066750000}"/>
    <cellStyle name="style1491823829254" xfId="20267" xr:uid="{00000000-0005-0000-0000-000067750000}"/>
    <cellStyle name="style1491823829424" xfId="20268" xr:uid="{00000000-0005-0000-0000-000068750000}"/>
    <cellStyle name="style1491823829508" xfId="20269" xr:uid="{00000000-0005-0000-0000-000069750000}"/>
    <cellStyle name="style1491823829593" xfId="20270" xr:uid="{00000000-0005-0000-0000-00006A750000}"/>
    <cellStyle name="style1491823829681" xfId="20271" xr:uid="{00000000-0005-0000-0000-00006B750000}"/>
    <cellStyle name="style1491823873640" xfId="20272" xr:uid="{00000000-0005-0000-0000-00006C750000}"/>
    <cellStyle name="style1491823873760" xfId="20273" xr:uid="{00000000-0005-0000-0000-00006D750000}"/>
    <cellStyle name="style1491823873879" xfId="20278" xr:uid="{00000000-0005-0000-0000-00006E750000}"/>
    <cellStyle name="style1491823873987" xfId="20279" xr:uid="{00000000-0005-0000-0000-00006F750000}"/>
    <cellStyle name="style1491823874090" xfId="21617" xr:uid="{00000000-0005-0000-0000-000070750000}"/>
    <cellStyle name="style1491823874197" xfId="20275" xr:uid="{00000000-0005-0000-0000-000071750000}"/>
    <cellStyle name="style1491823874321" xfId="20276" xr:uid="{00000000-0005-0000-0000-000072750000}"/>
    <cellStyle name="style1491823874478" xfId="20274" xr:uid="{00000000-0005-0000-0000-000073750000}"/>
    <cellStyle name="style1491823874616" xfId="20277" xr:uid="{00000000-0005-0000-0000-000074750000}"/>
    <cellStyle name="style1491823874781" xfId="20280" xr:uid="{00000000-0005-0000-0000-000075750000}"/>
    <cellStyle name="style1491823874919" xfId="20281" xr:uid="{00000000-0005-0000-0000-000076750000}"/>
    <cellStyle name="style1491823875051" xfId="20282" xr:uid="{00000000-0005-0000-0000-000077750000}"/>
    <cellStyle name="style1491823875206" xfId="20283" xr:uid="{00000000-0005-0000-0000-000078750000}"/>
    <cellStyle name="style1491823875433" xfId="20284" xr:uid="{00000000-0005-0000-0000-000079750000}"/>
    <cellStyle name="style1491823875595" xfId="20290" xr:uid="{00000000-0005-0000-0000-00007A750000}"/>
    <cellStyle name="style1491823875738" xfId="20285" xr:uid="{00000000-0005-0000-0000-00007B750000}"/>
    <cellStyle name="style1491823875868" xfId="20291" xr:uid="{00000000-0005-0000-0000-00007C750000}"/>
    <cellStyle name="style1491823876006" xfId="20297" xr:uid="{00000000-0005-0000-0000-00007D750000}"/>
    <cellStyle name="style1491823876137" xfId="20298" xr:uid="{00000000-0005-0000-0000-00007E750000}"/>
    <cellStyle name="style1491823876284" xfId="20286" xr:uid="{00000000-0005-0000-0000-00007F750000}"/>
    <cellStyle name="style1491823876427" xfId="20287" xr:uid="{00000000-0005-0000-0000-000080750000}"/>
    <cellStyle name="style1491823876577" xfId="20288" xr:uid="{00000000-0005-0000-0000-000081750000}"/>
    <cellStyle name="style1491823876720" xfId="20289" xr:uid="{00000000-0005-0000-0000-000082750000}"/>
    <cellStyle name="style1491823876861" xfId="20292" xr:uid="{00000000-0005-0000-0000-000083750000}"/>
    <cellStyle name="style1491823877005" xfId="20293" xr:uid="{00000000-0005-0000-0000-000084750000}"/>
    <cellStyle name="style1491823877154" xfId="20294" xr:uid="{00000000-0005-0000-0000-000085750000}"/>
    <cellStyle name="style1491823877302" xfId="20295" xr:uid="{00000000-0005-0000-0000-000086750000}"/>
    <cellStyle name="style1491823877482" xfId="20299" xr:uid="{00000000-0005-0000-0000-000087750000}"/>
    <cellStyle name="style1491823877628" xfId="20300" xr:uid="{00000000-0005-0000-0000-000088750000}"/>
    <cellStyle name="style1491823877775" xfId="20301" xr:uid="{00000000-0005-0000-0000-000089750000}"/>
    <cellStyle name="style1491823877908" xfId="20302" xr:uid="{00000000-0005-0000-0000-00008A750000}"/>
    <cellStyle name="style1491823927425" xfId="20303" xr:uid="{00000000-0005-0000-0000-00008B750000}"/>
    <cellStyle name="style1491823927539" xfId="20304" xr:uid="{00000000-0005-0000-0000-00008C750000}"/>
    <cellStyle name="style1491823927644" xfId="20309" xr:uid="{00000000-0005-0000-0000-00008D750000}"/>
    <cellStyle name="style1491823927756" xfId="20310" xr:uid="{00000000-0005-0000-0000-00008E750000}"/>
    <cellStyle name="style1491823927869" xfId="21618" xr:uid="{00000000-0005-0000-0000-00008F750000}"/>
    <cellStyle name="style1491823927974" xfId="20306" xr:uid="{00000000-0005-0000-0000-000090750000}"/>
    <cellStyle name="style1491823928074" xfId="20307" xr:uid="{00000000-0005-0000-0000-000091750000}"/>
    <cellStyle name="style1491823928176" xfId="20305" xr:uid="{00000000-0005-0000-0000-000092750000}"/>
    <cellStyle name="style1491823928293" xfId="20308" xr:uid="{00000000-0005-0000-0000-000093750000}"/>
    <cellStyle name="style1491823928398" xfId="20311" xr:uid="{00000000-0005-0000-0000-000094750000}"/>
    <cellStyle name="style1491823928553" xfId="20312" xr:uid="{00000000-0005-0000-0000-000095750000}"/>
    <cellStyle name="style1491823928656" xfId="20313" xr:uid="{00000000-0005-0000-0000-000096750000}"/>
    <cellStyle name="style1491823928773" xfId="20314" xr:uid="{00000000-0005-0000-0000-000097750000}"/>
    <cellStyle name="style1491823928887" xfId="20315" xr:uid="{00000000-0005-0000-0000-000098750000}"/>
    <cellStyle name="style1491823929056" xfId="20321" xr:uid="{00000000-0005-0000-0000-000099750000}"/>
    <cellStyle name="style1491823929170" xfId="20316" xr:uid="{00000000-0005-0000-0000-00009A750000}"/>
    <cellStyle name="style1491823929280" xfId="20322" xr:uid="{00000000-0005-0000-0000-00009B750000}"/>
    <cellStyle name="style1491823929392" xfId="20327" xr:uid="{00000000-0005-0000-0000-00009C750000}"/>
    <cellStyle name="style1491823929503" xfId="20328" xr:uid="{00000000-0005-0000-0000-00009D750000}"/>
    <cellStyle name="style1491823929612" xfId="20317" xr:uid="{00000000-0005-0000-0000-00009E750000}"/>
    <cellStyle name="style1491823929720" xfId="20318" xr:uid="{00000000-0005-0000-0000-00009F750000}"/>
    <cellStyle name="style1491823929828" xfId="20319" xr:uid="{00000000-0005-0000-0000-0000A0750000}"/>
    <cellStyle name="style1491823929946" xfId="20320" xr:uid="{00000000-0005-0000-0000-0000A1750000}"/>
    <cellStyle name="style1491823930063" xfId="20323" xr:uid="{00000000-0005-0000-0000-0000A2750000}"/>
    <cellStyle name="style1491823930169" xfId="20324" xr:uid="{00000000-0005-0000-0000-0000A3750000}"/>
    <cellStyle name="style1491823930280" xfId="20325" xr:uid="{00000000-0005-0000-0000-0000A4750000}"/>
    <cellStyle name="style1491823930383" xfId="20326" xr:uid="{00000000-0005-0000-0000-0000A5750000}"/>
    <cellStyle name="style1491823930573" xfId="20329" xr:uid="{00000000-0005-0000-0000-0000A6750000}"/>
    <cellStyle name="style1491823930673" xfId="20330" xr:uid="{00000000-0005-0000-0000-0000A7750000}"/>
    <cellStyle name="style1491823930802" xfId="20331" xr:uid="{00000000-0005-0000-0000-0000A8750000}"/>
    <cellStyle name="style1491823930930" xfId="20332" xr:uid="{00000000-0005-0000-0000-0000A9750000}"/>
    <cellStyle name="style1491823931063" xfId="20333" xr:uid="{00000000-0005-0000-0000-0000AA750000}"/>
    <cellStyle name="style1491823931153" xfId="20334" xr:uid="{00000000-0005-0000-0000-0000AB750000}"/>
    <cellStyle name="style1491823931250" xfId="20335" xr:uid="{00000000-0005-0000-0000-0000AC750000}"/>
    <cellStyle name="style1491823931360" xfId="20336" xr:uid="{00000000-0005-0000-0000-0000AD750000}"/>
    <cellStyle name="style1491823931451" xfId="20337" xr:uid="{00000000-0005-0000-0000-0000AE750000}"/>
    <cellStyle name="style1491823931536" xfId="20338" xr:uid="{00000000-0005-0000-0000-0000AF750000}"/>
    <cellStyle name="style1491823931625" xfId="20339" xr:uid="{00000000-0005-0000-0000-0000B0750000}"/>
    <cellStyle name="style1491823931732" xfId="20340" xr:uid="{00000000-0005-0000-0000-0000B1750000}"/>
    <cellStyle name="style1491823931939" xfId="20341" xr:uid="{00000000-0005-0000-0000-0000B2750000}"/>
    <cellStyle name="style1491823932036" xfId="20342" xr:uid="{00000000-0005-0000-0000-0000B3750000}"/>
    <cellStyle name="style1491823932127" xfId="20343" xr:uid="{00000000-0005-0000-0000-0000B4750000}"/>
    <cellStyle name="style1491823932223" xfId="20344" xr:uid="{00000000-0005-0000-0000-0000B5750000}"/>
    <cellStyle name="style1491823981298" xfId="20345" xr:uid="{00000000-0005-0000-0000-0000B6750000}"/>
    <cellStyle name="style1491823981434" xfId="20346" xr:uid="{00000000-0005-0000-0000-0000B7750000}"/>
    <cellStyle name="style1491823981573" xfId="20351" xr:uid="{00000000-0005-0000-0000-0000B8750000}"/>
    <cellStyle name="style1491823981696" xfId="20352" xr:uid="{00000000-0005-0000-0000-0000B9750000}"/>
    <cellStyle name="style1491823981823" xfId="21619" xr:uid="{00000000-0005-0000-0000-0000BA750000}"/>
    <cellStyle name="style1491823981948" xfId="20348" xr:uid="{00000000-0005-0000-0000-0000BB750000}"/>
    <cellStyle name="style1491823982073" xfId="20349" xr:uid="{00000000-0005-0000-0000-0000BC750000}"/>
    <cellStyle name="style1491823982182" xfId="20347" xr:uid="{00000000-0005-0000-0000-0000BD750000}"/>
    <cellStyle name="style1491823982290" xfId="20350" xr:uid="{00000000-0005-0000-0000-0000BE750000}"/>
    <cellStyle name="style1491823982403" xfId="20353" xr:uid="{00000000-0005-0000-0000-0000BF750000}"/>
    <cellStyle name="style1491823982503" xfId="20354" xr:uid="{00000000-0005-0000-0000-0000C0750000}"/>
    <cellStyle name="style1491823982608" xfId="20355" xr:uid="{00000000-0005-0000-0000-0000C1750000}"/>
    <cellStyle name="style1491823982718" xfId="20356" xr:uid="{00000000-0005-0000-0000-0000C2750000}"/>
    <cellStyle name="style1491823982834" xfId="20357" xr:uid="{00000000-0005-0000-0000-0000C3750000}"/>
    <cellStyle name="style1491823983001" xfId="20363" xr:uid="{00000000-0005-0000-0000-0000C4750000}"/>
    <cellStyle name="style1491823983106" xfId="20369" xr:uid="{00000000-0005-0000-0000-0000C5750000}"/>
    <cellStyle name="style1491823983205" xfId="20358" xr:uid="{00000000-0005-0000-0000-0000C6750000}"/>
    <cellStyle name="style1491823983313" xfId="20364" xr:uid="{00000000-0005-0000-0000-0000C7750000}"/>
    <cellStyle name="style1491823983416" xfId="20370" xr:uid="{00000000-0005-0000-0000-0000C8750000}"/>
    <cellStyle name="style1491823983517" xfId="20359" xr:uid="{00000000-0005-0000-0000-0000C9750000}"/>
    <cellStyle name="style1491823983618" xfId="20360" xr:uid="{00000000-0005-0000-0000-0000CA750000}"/>
    <cellStyle name="style1491823983717" xfId="20361" xr:uid="{00000000-0005-0000-0000-0000CB750000}"/>
    <cellStyle name="style1491823983818" xfId="20362" xr:uid="{00000000-0005-0000-0000-0000CC750000}"/>
    <cellStyle name="style1491823983918" xfId="20365" xr:uid="{00000000-0005-0000-0000-0000CD750000}"/>
    <cellStyle name="style1491823984019" xfId="20366" xr:uid="{00000000-0005-0000-0000-0000CE750000}"/>
    <cellStyle name="style1491823984125" xfId="20367" xr:uid="{00000000-0005-0000-0000-0000CF750000}"/>
    <cellStyle name="style1491823984237" xfId="20368" xr:uid="{00000000-0005-0000-0000-0000D0750000}"/>
    <cellStyle name="style1491823984339" xfId="20371" xr:uid="{00000000-0005-0000-0000-0000D1750000}"/>
    <cellStyle name="style1491823984441" xfId="20372" xr:uid="{00000000-0005-0000-0000-0000D2750000}"/>
    <cellStyle name="style1491823984544" xfId="20373" xr:uid="{00000000-0005-0000-0000-0000D3750000}"/>
    <cellStyle name="style1491823984648" xfId="20374" xr:uid="{00000000-0005-0000-0000-0000D4750000}"/>
    <cellStyle name="style1491823984769" xfId="20375" xr:uid="{00000000-0005-0000-0000-0000D5750000}"/>
    <cellStyle name="style1491823984856" xfId="20376" xr:uid="{00000000-0005-0000-0000-0000D6750000}"/>
    <cellStyle name="style1491823984941" xfId="20377" xr:uid="{00000000-0005-0000-0000-0000D7750000}"/>
    <cellStyle name="style1491823985032" xfId="20378" xr:uid="{00000000-0005-0000-0000-0000D8750000}"/>
    <cellStyle name="style1491823985124" xfId="20379" xr:uid="{00000000-0005-0000-0000-0000D9750000}"/>
    <cellStyle name="style1491823985205" xfId="20380" xr:uid="{00000000-0005-0000-0000-0000DA750000}"/>
    <cellStyle name="style1491823985293" xfId="20381" xr:uid="{00000000-0005-0000-0000-0000DB750000}"/>
    <cellStyle name="style1491823985381" xfId="20382" xr:uid="{00000000-0005-0000-0000-0000DC750000}"/>
    <cellStyle name="style1491823985464" xfId="20383" xr:uid="{00000000-0005-0000-0000-0000DD750000}"/>
    <cellStyle name="style1491823985556" xfId="20384" xr:uid="{00000000-0005-0000-0000-0000DE750000}"/>
    <cellStyle name="style1491823985643" xfId="20385" xr:uid="{00000000-0005-0000-0000-0000DF750000}"/>
    <cellStyle name="style1491823985733" xfId="20386" xr:uid="{00000000-0005-0000-0000-0000E0750000}"/>
    <cellStyle name="style1491824031235" xfId="21620" xr:uid="{00000000-0005-0000-0000-0000E1750000}"/>
    <cellStyle name="style1491824031347" xfId="20388" xr:uid="{00000000-0005-0000-0000-0000E2750000}"/>
    <cellStyle name="style1491824031454" xfId="20389" xr:uid="{00000000-0005-0000-0000-0000E3750000}"/>
    <cellStyle name="style1491824031560" xfId="20387" xr:uid="{00000000-0005-0000-0000-0000E4750000}"/>
    <cellStyle name="style1491824031666" xfId="20390" xr:uid="{00000000-0005-0000-0000-0000E5750000}"/>
    <cellStyle name="style1491824031770" xfId="20391" xr:uid="{00000000-0005-0000-0000-0000E6750000}"/>
    <cellStyle name="style1491824031872" xfId="20392" xr:uid="{00000000-0005-0000-0000-0000E7750000}"/>
    <cellStyle name="style1491824031989" xfId="20393" xr:uid="{00000000-0005-0000-0000-0000E8750000}"/>
    <cellStyle name="style1491824032103" xfId="20394" xr:uid="{00000000-0005-0000-0000-0000E9750000}"/>
    <cellStyle name="style1491824032206" xfId="20396" xr:uid="{00000000-0005-0000-0000-0000EA750000}"/>
    <cellStyle name="style1491824032327" xfId="20397" xr:uid="{00000000-0005-0000-0000-0000EB750000}"/>
    <cellStyle name="style1491824032428" xfId="20399" xr:uid="{00000000-0005-0000-0000-0000EC750000}"/>
    <cellStyle name="style1491824032535" xfId="20400" xr:uid="{00000000-0005-0000-0000-0000ED750000}"/>
    <cellStyle name="style1491824032641" xfId="20395" xr:uid="{00000000-0005-0000-0000-0000EE750000}"/>
    <cellStyle name="style1491824032750" xfId="20398" xr:uid="{00000000-0005-0000-0000-0000EF750000}"/>
    <cellStyle name="style1491824032918" xfId="20401" xr:uid="{00000000-0005-0000-0000-0000F0750000}"/>
    <cellStyle name="style1491824033033" xfId="21621" xr:uid="{00000000-0005-0000-0000-0000F1750000}"/>
    <cellStyle name="style1491824033134" xfId="20403" xr:uid="{00000000-0005-0000-0000-0000F2750000}"/>
    <cellStyle name="style1491824033239" xfId="20404" xr:uid="{00000000-0005-0000-0000-0000F3750000}"/>
    <cellStyle name="style1491824033344" xfId="20402" xr:uid="{00000000-0005-0000-0000-0000F4750000}"/>
    <cellStyle name="style1491824078640" xfId="21622" xr:uid="{00000000-0005-0000-0000-0000F5750000}"/>
    <cellStyle name="style1491824078756" xfId="20406" xr:uid="{00000000-0005-0000-0000-0000F6750000}"/>
    <cellStyle name="style1491824078878" xfId="20407" xr:uid="{00000000-0005-0000-0000-0000F7750000}"/>
    <cellStyle name="style1491824078979" xfId="20405" xr:uid="{00000000-0005-0000-0000-0000F8750000}"/>
    <cellStyle name="style1491824079090" xfId="20408" xr:uid="{00000000-0005-0000-0000-0000F9750000}"/>
    <cellStyle name="style1491824079172" xfId="20409" xr:uid="{00000000-0005-0000-0000-0000FA750000}"/>
    <cellStyle name="style1491824079262" xfId="20414" xr:uid="{00000000-0005-0000-0000-0000FB750000}"/>
    <cellStyle name="style1491824079359" xfId="20415" xr:uid="{00000000-0005-0000-0000-0000FC750000}"/>
    <cellStyle name="style1491824079463" xfId="21623" xr:uid="{00000000-0005-0000-0000-0000FD750000}"/>
    <cellStyle name="style1491824079567" xfId="20411" xr:uid="{00000000-0005-0000-0000-0000FE750000}"/>
    <cellStyle name="style1491824079683" xfId="20412" xr:uid="{00000000-0005-0000-0000-0000FF750000}"/>
    <cellStyle name="style1491824079786" xfId="20410" xr:uid="{00000000-0005-0000-0000-000000760000}"/>
    <cellStyle name="style1491824079889" xfId="20413" xr:uid="{00000000-0005-0000-0000-000001760000}"/>
    <cellStyle name="style1491824080005" xfId="20416" xr:uid="{00000000-0005-0000-0000-000002760000}"/>
    <cellStyle name="style1491824080102" xfId="20417" xr:uid="{00000000-0005-0000-0000-000003760000}"/>
    <cellStyle name="style1491824080291" xfId="20418" xr:uid="{00000000-0005-0000-0000-000004760000}"/>
    <cellStyle name="style1491824080396" xfId="20419" xr:uid="{00000000-0005-0000-0000-000005760000}"/>
    <cellStyle name="style1491824080499" xfId="20420" xr:uid="{00000000-0005-0000-0000-000006760000}"/>
    <cellStyle name="style1491824080616" xfId="20426" xr:uid="{00000000-0005-0000-0000-000007760000}"/>
    <cellStyle name="style1491824080739" xfId="20433" xr:uid="{00000000-0005-0000-0000-000008760000}"/>
    <cellStyle name="style1491824080860" xfId="20421" xr:uid="{00000000-0005-0000-0000-000009760000}"/>
    <cellStyle name="style1491824080973" xfId="20427" xr:uid="{00000000-0005-0000-0000-00000A760000}"/>
    <cellStyle name="style1491824081099" xfId="20432" xr:uid="{00000000-0005-0000-0000-00000B760000}"/>
    <cellStyle name="style1491824081184" xfId="20434" xr:uid="{00000000-0005-0000-0000-00000C760000}"/>
    <cellStyle name="style1491824081287" xfId="20422" xr:uid="{00000000-0005-0000-0000-00000D760000}"/>
    <cellStyle name="style1491824081391" xfId="20423" xr:uid="{00000000-0005-0000-0000-00000E760000}"/>
    <cellStyle name="style1491824081493" xfId="20424" xr:uid="{00000000-0005-0000-0000-00000F760000}"/>
    <cellStyle name="style1491824081607" xfId="20425" xr:uid="{00000000-0005-0000-0000-000010760000}"/>
    <cellStyle name="style1491824081716" xfId="20428" xr:uid="{00000000-0005-0000-0000-000011760000}"/>
    <cellStyle name="style1491824081819" xfId="20429" xr:uid="{00000000-0005-0000-0000-000012760000}"/>
    <cellStyle name="style1491824081924" xfId="20430" xr:uid="{00000000-0005-0000-0000-000013760000}"/>
    <cellStyle name="style1491824082038" xfId="20431" xr:uid="{00000000-0005-0000-0000-000014760000}"/>
    <cellStyle name="style1491824082169" xfId="20435" xr:uid="{00000000-0005-0000-0000-000015760000}"/>
    <cellStyle name="style1491824082273" xfId="20436" xr:uid="{00000000-0005-0000-0000-000016760000}"/>
    <cellStyle name="style1491824082374" xfId="20437" xr:uid="{00000000-0005-0000-0000-000017760000}"/>
    <cellStyle name="style1491824082475" xfId="20438" xr:uid="{00000000-0005-0000-0000-000018760000}"/>
    <cellStyle name="style1491824127131" xfId="21624" xr:uid="{00000000-0005-0000-0000-000019760000}"/>
    <cellStyle name="style1491824127256" xfId="20440" xr:uid="{00000000-0005-0000-0000-00001A760000}"/>
    <cellStyle name="style1491824127364" xfId="20441" xr:uid="{00000000-0005-0000-0000-00001B760000}"/>
    <cellStyle name="style1491824127487" xfId="20439" xr:uid="{00000000-0005-0000-0000-00001C760000}"/>
    <cellStyle name="style1491824127612" xfId="20442" xr:uid="{00000000-0005-0000-0000-00001D760000}"/>
    <cellStyle name="style1491824127725" xfId="20443" xr:uid="{00000000-0005-0000-0000-00001E760000}"/>
    <cellStyle name="style1491824127821" xfId="20448" xr:uid="{00000000-0005-0000-0000-00001F760000}"/>
    <cellStyle name="style1491824127938" xfId="20449" xr:uid="{00000000-0005-0000-0000-000020760000}"/>
    <cellStyle name="style1491824128046" xfId="21625" xr:uid="{00000000-0005-0000-0000-000021760000}"/>
    <cellStyle name="style1491824128171" xfId="20445" xr:uid="{00000000-0005-0000-0000-000022760000}"/>
    <cellStyle name="style1491824128285" xfId="20446" xr:uid="{00000000-0005-0000-0000-000023760000}"/>
    <cellStyle name="style1491824128402" xfId="20444" xr:uid="{00000000-0005-0000-0000-000024760000}"/>
    <cellStyle name="style1491824128515" xfId="20447" xr:uid="{00000000-0005-0000-0000-000025760000}"/>
    <cellStyle name="style1491824128638" xfId="20450" xr:uid="{00000000-0005-0000-0000-000026760000}"/>
    <cellStyle name="style1491824128826" xfId="20451" xr:uid="{00000000-0005-0000-0000-000027760000}"/>
    <cellStyle name="style1491824128949" xfId="20452" xr:uid="{00000000-0005-0000-0000-000028760000}"/>
    <cellStyle name="style1491824129062" xfId="20453" xr:uid="{00000000-0005-0000-0000-000029760000}"/>
    <cellStyle name="style1491824129176" xfId="20454" xr:uid="{00000000-0005-0000-0000-00002A760000}"/>
    <cellStyle name="style1491824129310" xfId="20460" xr:uid="{00000000-0005-0000-0000-00002B760000}"/>
    <cellStyle name="style1491824129436" xfId="20467" xr:uid="{00000000-0005-0000-0000-00002C760000}"/>
    <cellStyle name="style1491824129555" xfId="20455" xr:uid="{00000000-0005-0000-0000-00002D760000}"/>
    <cellStyle name="style1491824129662" xfId="20461" xr:uid="{00000000-0005-0000-0000-00002E760000}"/>
    <cellStyle name="style1491824129785" xfId="20466" xr:uid="{00000000-0005-0000-0000-00002F760000}"/>
    <cellStyle name="style1491824129885" xfId="20468" xr:uid="{00000000-0005-0000-0000-000030760000}"/>
    <cellStyle name="style1491824130010" xfId="20456" xr:uid="{00000000-0005-0000-0000-000031760000}"/>
    <cellStyle name="style1491824130116" xfId="20457" xr:uid="{00000000-0005-0000-0000-000032760000}"/>
    <cellStyle name="style1491824130227" xfId="20458" xr:uid="{00000000-0005-0000-0000-000033760000}"/>
    <cellStyle name="style1491824130336" xfId="20459" xr:uid="{00000000-0005-0000-0000-000034760000}"/>
    <cellStyle name="style1491824130448" xfId="20462" xr:uid="{00000000-0005-0000-0000-000035760000}"/>
    <cellStyle name="style1491824130555" xfId="20463" xr:uid="{00000000-0005-0000-0000-000036760000}"/>
    <cellStyle name="style1491824130669" xfId="20464" xr:uid="{00000000-0005-0000-0000-000037760000}"/>
    <cellStyle name="style1491824130781" xfId="20465" xr:uid="{00000000-0005-0000-0000-000038760000}"/>
    <cellStyle name="style1491824130930" xfId="20469" xr:uid="{00000000-0005-0000-0000-000039760000}"/>
    <cellStyle name="style1491824131038" xfId="20470" xr:uid="{00000000-0005-0000-0000-00003A760000}"/>
    <cellStyle name="style1491824131147" xfId="20471" xr:uid="{00000000-0005-0000-0000-00003B760000}"/>
    <cellStyle name="style1491824131262" xfId="20472" xr:uid="{00000000-0005-0000-0000-00003C760000}"/>
    <cellStyle name="style1492178039270" xfId="27985" xr:uid="{00000000-0005-0000-0000-00003D760000}"/>
    <cellStyle name="style1492178039458" xfId="27986" xr:uid="{00000000-0005-0000-0000-00003E760000}"/>
    <cellStyle name="style1492178039645" xfId="27151" xr:uid="{00000000-0005-0000-0000-00003F760000}"/>
    <cellStyle name="style1492178039819" xfId="27185" xr:uid="{00000000-0005-0000-0000-000040760000}"/>
    <cellStyle name="style1492178039960" xfId="27987" xr:uid="{00000000-0005-0000-0000-000041760000}"/>
    <cellStyle name="style1492178040100" xfId="27154" xr:uid="{00000000-0005-0000-0000-000042760000}"/>
    <cellStyle name="style1492178040257" xfId="27988" xr:uid="{00000000-0005-0000-0000-000043760000}"/>
    <cellStyle name="style1492178040413" xfId="27157" xr:uid="{00000000-0005-0000-0000-000044760000}"/>
    <cellStyle name="style1492178040522" xfId="27160" xr:uid="{00000000-0005-0000-0000-000045760000}"/>
    <cellStyle name="style1492178040678" xfId="27166" xr:uid="{00000000-0005-0000-0000-000046760000}"/>
    <cellStyle name="style1492178040960" xfId="27172" xr:uid="{00000000-0005-0000-0000-000047760000}"/>
    <cellStyle name="style1492178041116" xfId="27161" xr:uid="{00000000-0005-0000-0000-000048760000}"/>
    <cellStyle name="style1492178041210" xfId="27167" xr:uid="{00000000-0005-0000-0000-000049760000}"/>
    <cellStyle name="style1492178041382" xfId="27173" xr:uid="{00000000-0005-0000-0000-00004A760000}"/>
    <cellStyle name="style1492178041538" xfId="27218" xr:uid="{00000000-0005-0000-0000-00004B760000}"/>
    <cellStyle name="style1492178041694" xfId="27174" xr:uid="{00000000-0005-0000-0000-00004C760000}"/>
    <cellStyle name="style1492178041862" xfId="27175" xr:uid="{00000000-0005-0000-0000-00004D760000}"/>
    <cellStyle name="style1492178042018" xfId="27989" xr:uid="{00000000-0005-0000-0000-00004E760000}"/>
    <cellStyle name="style1492178042159" xfId="27990" xr:uid="{00000000-0005-0000-0000-00004F760000}"/>
    <cellStyle name="style1492178042299" xfId="27187" xr:uid="{00000000-0005-0000-0000-000050760000}"/>
    <cellStyle name="style1492178042440" xfId="27188" xr:uid="{00000000-0005-0000-0000-000051760000}"/>
    <cellStyle name="style1492178042565" xfId="27186" xr:uid="{00000000-0005-0000-0000-000052760000}"/>
    <cellStyle name="style1492178042706" xfId="27189" xr:uid="{00000000-0005-0000-0000-000053760000}"/>
    <cellStyle name="style1492178042862" xfId="27190" xr:uid="{00000000-0005-0000-0000-000054760000}"/>
    <cellStyle name="style1492178043018" xfId="27191" xr:uid="{00000000-0005-0000-0000-000055760000}"/>
    <cellStyle name="style1492178043143" xfId="27991" xr:uid="{00000000-0005-0000-0000-000056760000}"/>
    <cellStyle name="style1492178043299" xfId="27192" xr:uid="{00000000-0005-0000-0000-000057760000}"/>
    <cellStyle name="style1492178043409" xfId="27193" xr:uid="{00000000-0005-0000-0000-000058760000}"/>
    <cellStyle name="style1492178043565" xfId="27194" xr:uid="{00000000-0005-0000-0000-000059760000}"/>
    <cellStyle name="style1492178043706" xfId="27195" xr:uid="{00000000-0005-0000-0000-00005A760000}"/>
    <cellStyle name="style1492178044003" xfId="27219" xr:uid="{00000000-0005-0000-0000-00005B760000}"/>
    <cellStyle name="style1492178044128" xfId="27220" xr:uid="{00000000-0005-0000-0000-00005C760000}"/>
    <cellStyle name="style1492178091046" xfId="27992" xr:uid="{00000000-0005-0000-0000-00005D760000}"/>
    <cellStyle name="style1492178091186" xfId="27993" xr:uid="{00000000-0005-0000-0000-00005E760000}"/>
    <cellStyle name="style1492178091327" xfId="27152" xr:uid="{00000000-0005-0000-0000-00005F760000}"/>
    <cellStyle name="style1492178091452" xfId="27196" xr:uid="{00000000-0005-0000-0000-000060760000}"/>
    <cellStyle name="style1492178091561" xfId="27994" xr:uid="{00000000-0005-0000-0000-000061760000}"/>
    <cellStyle name="style1492178091686" xfId="27155" xr:uid="{00000000-0005-0000-0000-000062760000}"/>
    <cellStyle name="style1492178091827" xfId="27995" xr:uid="{00000000-0005-0000-0000-000063760000}"/>
    <cellStyle name="style1492178091952" xfId="27158" xr:uid="{00000000-0005-0000-0000-000064760000}"/>
    <cellStyle name="style1492178092061" xfId="27162" xr:uid="{00000000-0005-0000-0000-000065760000}"/>
    <cellStyle name="style1492178092186" xfId="27168" xr:uid="{00000000-0005-0000-0000-000066760000}"/>
    <cellStyle name="style1492178092343" xfId="27176" xr:uid="{00000000-0005-0000-0000-000067760000}"/>
    <cellStyle name="style1492178092436" xfId="27163" xr:uid="{00000000-0005-0000-0000-000068760000}"/>
    <cellStyle name="style1492178092514" xfId="27169" xr:uid="{00000000-0005-0000-0000-000069760000}"/>
    <cellStyle name="style1492178092671" xfId="27177" xr:uid="{00000000-0005-0000-0000-00006A760000}"/>
    <cellStyle name="style1492178092780" xfId="27221" xr:uid="{00000000-0005-0000-0000-00006B760000}"/>
    <cellStyle name="style1492178092874" xfId="27180" xr:uid="{00000000-0005-0000-0000-00006C760000}"/>
    <cellStyle name="style1492178092999" xfId="27184" xr:uid="{00000000-0005-0000-0000-00006D760000}"/>
    <cellStyle name="style1492178093093" xfId="27996" xr:uid="{00000000-0005-0000-0000-00006E760000}"/>
    <cellStyle name="style1492178093202" xfId="27997" xr:uid="{00000000-0005-0000-0000-00006F760000}"/>
    <cellStyle name="style1492178093296" xfId="27198" xr:uid="{00000000-0005-0000-0000-000070760000}"/>
    <cellStyle name="style1492178093389" xfId="27199" xr:uid="{00000000-0005-0000-0000-000071760000}"/>
    <cellStyle name="style1492178093483" xfId="27197" xr:uid="{00000000-0005-0000-0000-000072760000}"/>
    <cellStyle name="style1492178093608" xfId="27204" xr:uid="{00000000-0005-0000-0000-000073760000}"/>
    <cellStyle name="style1492178093718" xfId="27205" xr:uid="{00000000-0005-0000-0000-000074760000}"/>
    <cellStyle name="style1492178093843" xfId="27206" xr:uid="{00000000-0005-0000-0000-000075760000}"/>
    <cellStyle name="style1492178093952" xfId="27998" xr:uid="{00000000-0005-0000-0000-000076760000}"/>
    <cellStyle name="style1492178094096" xfId="27210" xr:uid="{00000000-0005-0000-0000-000077760000}"/>
    <cellStyle name="style1492178094267" xfId="27211" xr:uid="{00000000-0005-0000-0000-000078760000}"/>
    <cellStyle name="style1492178094455" xfId="27212" xr:uid="{00000000-0005-0000-0000-000079760000}"/>
    <cellStyle name="style1492178094580" xfId="27213" xr:uid="{00000000-0005-0000-0000-00007A760000}"/>
    <cellStyle name="style1492178094783" xfId="27222" xr:uid="{00000000-0005-0000-0000-00007B760000}"/>
    <cellStyle name="style1492178094892" xfId="27225" xr:uid="{00000000-0005-0000-0000-00007C760000}"/>
    <cellStyle name="style1492178138541" xfId="27999" xr:uid="{00000000-0005-0000-0000-00007D760000}"/>
    <cellStyle name="style1492178138635" xfId="28000" xr:uid="{00000000-0005-0000-0000-00007E760000}"/>
    <cellStyle name="style1492178138744" xfId="27153" xr:uid="{00000000-0005-0000-0000-00007F760000}"/>
    <cellStyle name="style1492178138853" xfId="27200" xr:uid="{00000000-0005-0000-0000-000080760000}"/>
    <cellStyle name="style1492178138947" xfId="28001" xr:uid="{00000000-0005-0000-0000-000081760000}"/>
    <cellStyle name="style1492178139041" xfId="27156" xr:uid="{00000000-0005-0000-0000-000082760000}"/>
    <cellStyle name="style1492178139135" xfId="28002" xr:uid="{00000000-0005-0000-0000-000083760000}"/>
    <cellStyle name="style1492178139228" xfId="27159" xr:uid="{00000000-0005-0000-0000-000084760000}"/>
    <cellStyle name="style1492178139307" xfId="27164" xr:uid="{00000000-0005-0000-0000-000085760000}"/>
    <cellStyle name="style1492178139400" xfId="27170" xr:uid="{00000000-0005-0000-0000-000086760000}"/>
    <cellStyle name="style1492178139525" xfId="27178" xr:uid="{00000000-0005-0000-0000-000087760000}"/>
    <cellStyle name="style1492178139635" xfId="27165" xr:uid="{00000000-0005-0000-0000-000088760000}"/>
    <cellStyle name="style1492178139713" xfId="27171" xr:uid="{00000000-0005-0000-0000-000089760000}"/>
    <cellStyle name="style1492178139822" xfId="27179" xr:uid="{00000000-0005-0000-0000-00008A760000}"/>
    <cellStyle name="style1492178139900" xfId="27223" xr:uid="{00000000-0005-0000-0000-00008B760000}"/>
    <cellStyle name="style1492178140010" xfId="27181" xr:uid="{00000000-0005-0000-0000-00008C760000}"/>
    <cellStyle name="style1492178140166" xfId="27182" xr:uid="{00000000-0005-0000-0000-00008D760000}"/>
    <cellStyle name="style1492178140244" xfId="27183" xr:uid="{00000000-0005-0000-0000-00008E760000}"/>
    <cellStyle name="style1492178140353" xfId="28003" xr:uid="{00000000-0005-0000-0000-00008F760000}"/>
    <cellStyle name="style1492178140447" xfId="28004" xr:uid="{00000000-0005-0000-0000-000090760000}"/>
    <cellStyle name="style1492178140541" xfId="27202" xr:uid="{00000000-0005-0000-0000-000091760000}"/>
    <cellStyle name="style1492178140635" xfId="27203" xr:uid="{00000000-0005-0000-0000-000092760000}"/>
    <cellStyle name="style1492178140729" xfId="27201" xr:uid="{00000000-0005-0000-0000-000093760000}"/>
    <cellStyle name="style1492178140838" xfId="27207" xr:uid="{00000000-0005-0000-0000-000094760000}"/>
    <cellStyle name="style1492178140963" xfId="27208" xr:uid="{00000000-0005-0000-0000-000095760000}"/>
    <cellStyle name="style1492178141072" xfId="27209" xr:uid="{00000000-0005-0000-0000-000096760000}"/>
    <cellStyle name="style1492178141182" xfId="28005" xr:uid="{00000000-0005-0000-0000-000097760000}"/>
    <cellStyle name="style1492178141275" xfId="27214" xr:uid="{00000000-0005-0000-0000-000098760000}"/>
    <cellStyle name="style1492178141354" xfId="27215" xr:uid="{00000000-0005-0000-0000-000099760000}"/>
    <cellStyle name="style1492178141447" xfId="27216" xr:uid="{00000000-0005-0000-0000-00009A760000}"/>
    <cellStyle name="style1492178141557" xfId="27217" xr:uid="{00000000-0005-0000-0000-00009B760000}"/>
    <cellStyle name="style1492178141713" xfId="27224" xr:uid="{00000000-0005-0000-0000-00009C760000}"/>
    <cellStyle name="style1492178141791" xfId="27226" xr:uid="{00000000-0005-0000-0000-00009D760000}"/>
    <cellStyle name="style1492178463179" xfId="26881" xr:uid="{00000000-0005-0000-0000-00009E760000}"/>
    <cellStyle name="style1492178463351" xfId="26882" xr:uid="{00000000-0005-0000-0000-00009F760000}"/>
    <cellStyle name="style1492178463507" xfId="26887" xr:uid="{00000000-0005-0000-0000-0000A0760000}"/>
    <cellStyle name="style1492178463648" xfId="26888" xr:uid="{00000000-0005-0000-0000-0000A1760000}"/>
    <cellStyle name="style1492178463773" xfId="28006" xr:uid="{00000000-0005-0000-0000-0000A2760000}"/>
    <cellStyle name="style1492178463945" xfId="26884" xr:uid="{00000000-0005-0000-0000-0000A3760000}"/>
    <cellStyle name="style1492178464086" xfId="26885" xr:uid="{00000000-0005-0000-0000-0000A4760000}"/>
    <cellStyle name="style1492178464195" xfId="26883" xr:uid="{00000000-0005-0000-0000-0000A5760000}"/>
    <cellStyle name="style1492178464320" xfId="26886" xr:uid="{00000000-0005-0000-0000-0000A6760000}"/>
    <cellStyle name="style1492178464461" xfId="26889" xr:uid="{00000000-0005-0000-0000-0000A7760000}"/>
    <cellStyle name="style1492178464586" xfId="26890" xr:uid="{00000000-0005-0000-0000-0000A8760000}"/>
    <cellStyle name="style1492178464711" xfId="26891" xr:uid="{00000000-0005-0000-0000-0000A9760000}"/>
    <cellStyle name="style1492178464883" xfId="26892" xr:uid="{00000000-0005-0000-0000-0000AA760000}"/>
    <cellStyle name="style1492178465008" xfId="26893" xr:uid="{00000000-0005-0000-0000-0000AB760000}"/>
    <cellStyle name="style1492178465117" xfId="26899" xr:uid="{00000000-0005-0000-0000-0000AC760000}"/>
    <cellStyle name="style1492178465242" xfId="26894" xr:uid="{00000000-0005-0000-0000-0000AD760000}"/>
    <cellStyle name="style1492178465351" xfId="26900" xr:uid="{00000000-0005-0000-0000-0000AE760000}"/>
    <cellStyle name="style1492178465461" xfId="26905" xr:uid="{00000000-0005-0000-0000-0000AF760000}"/>
    <cellStyle name="style1492178465586" xfId="26906" xr:uid="{00000000-0005-0000-0000-0000B0760000}"/>
    <cellStyle name="style1492178465696" xfId="26895" xr:uid="{00000000-0005-0000-0000-0000B1760000}"/>
    <cellStyle name="style1492178465805" xfId="26896" xr:uid="{00000000-0005-0000-0000-0000B2760000}"/>
    <cellStyle name="style1492178465914" xfId="26897" xr:uid="{00000000-0005-0000-0000-0000B3760000}"/>
    <cellStyle name="style1492178466039" xfId="26898" xr:uid="{00000000-0005-0000-0000-0000B4760000}"/>
    <cellStyle name="style1492178466149" xfId="26901" xr:uid="{00000000-0005-0000-0000-0000B5760000}"/>
    <cellStyle name="style1492178466258" xfId="26902" xr:uid="{00000000-0005-0000-0000-0000B6760000}"/>
    <cellStyle name="style1492178466367" xfId="26903" xr:uid="{00000000-0005-0000-0000-0000B7760000}"/>
    <cellStyle name="style1492178466477" xfId="26904" xr:uid="{00000000-0005-0000-0000-0000B8760000}"/>
    <cellStyle name="style1492178466617" xfId="26907" xr:uid="{00000000-0005-0000-0000-0000B9760000}"/>
    <cellStyle name="style1492178466711" xfId="26908" xr:uid="{00000000-0005-0000-0000-0000BA760000}"/>
    <cellStyle name="style1492178466836" xfId="26909" xr:uid="{00000000-0005-0000-0000-0000BB760000}"/>
    <cellStyle name="style1492178466961" xfId="26910" xr:uid="{00000000-0005-0000-0000-0000BC760000}"/>
    <cellStyle name="style1492178515905" xfId="26911" xr:uid="{00000000-0005-0000-0000-0000BD760000}"/>
    <cellStyle name="style1492178515999" xfId="26912" xr:uid="{00000000-0005-0000-0000-0000BE760000}"/>
    <cellStyle name="style1492178516093" xfId="26917" xr:uid="{00000000-0005-0000-0000-0000BF760000}"/>
    <cellStyle name="style1492178516187" xfId="26918" xr:uid="{00000000-0005-0000-0000-0000C0760000}"/>
    <cellStyle name="style1492178516280" xfId="28007" xr:uid="{00000000-0005-0000-0000-0000C1760000}"/>
    <cellStyle name="style1492178516374" xfId="26914" xr:uid="{00000000-0005-0000-0000-0000C2760000}"/>
    <cellStyle name="style1492178516484" xfId="26915" xr:uid="{00000000-0005-0000-0000-0000C3760000}"/>
    <cellStyle name="style1492178516577" xfId="26913" xr:uid="{00000000-0005-0000-0000-0000C4760000}"/>
    <cellStyle name="style1492178516671" xfId="26916" xr:uid="{00000000-0005-0000-0000-0000C5760000}"/>
    <cellStyle name="style1492178516765" xfId="26919" xr:uid="{00000000-0005-0000-0000-0000C6760000}"/>
    <cellStyle name="style1492178516859" xfId="26920" xr:uid="{00000000-0005-0000-0000-0000C7760000}"/>
    <cellStyle name="style1492178516968" xfId="26921" xr:uid="{00000000-0005-0000-0000-0000C8760000}"/>
    <cellStyle name="style1492178517062" xfId="26922" xr:uid="{00000000-0005-0000-0000-0000C9760000}"/>
    <cellStyle name="style1492178517156" xfId="26923" xr:uid="{00000000-0005-0000-0000-0000CA760000}"/>
    <cellStyle name="style1492178517265" xfId="26929" xr:uid="{00000000-0005-0000-0000-0000CB760000}"/>
    <cellStyle name="style1492178517359" xfId="26924" xr:uid="{00000000-0005-0000-0000-0000CC760000}"/>
    <cellStyle name="style1492178517484" xfId="26930" xr:uid="{00000000-0005-0000-0000-0000CD760000}"/>
    <cellStyle name="style1492178517593" xfId="26935" xr:uid="{00000000-0005-0000-0000-0000CE760000}"/>
    <cellStyle name="style1492178517687" xfId="26936" xr:uid="{00000000-0005-0000-0000-0000CF760000}"/>
    <cellStyle name="style1492178517781" xfId="26925" xr:uid="{00000000-0005-0000-0000-0000D0760000}"/>
    <cellStyle name="style1492178517890" xfId="26926" xr:uid="{00000000-0005-0000-0000-0000D1760000}"/>
    <cellStyle name="style1492178517968" xfId="26927" xr:uid="{00000000-0005-0000-0000-0000D2760000}"/>
    <cellStyle name="style1492178518077" xfId="26928" xr:uid="{00000000-0005-0000-0000-0000D3760000}"/>
    <cellStyle name="style1492178518171" xfId="26931" xr:uid="{00000000-0005-0000-0000-0000D4760000}"/>
    <cellStyle name="style1492178518249" xfId="26932" xr:uid="{00000000-0005-0000-0000-0000D5760000}"/>
    <cellStyle name="style1492178518359" xfId="26933" xr:uid="{00000000-0005-0000-0000-0000D6760000}"/>
    <cellStyle name="style1492178518452" xfId="26934" xr:uid="{00000000-0005-0000-0000-0000D7760000}"/>
    <cellStyle name="style1492178518640" xfId="26937" xr:uid="{00000000-0005-0000-0000-0000D8760000}"/>
    <cellStyle name="style1492178518718" xfId="26938" xr:uid="{00000000-0005-0000-0000-0000D9760000}"/>
    <cellStyle name="style1492178518828" xfId="26939" xr:uid="{00000000-0005-0000-0000-0000DA760000}"/>
    <cellStyle name="style1492178518922" xfId="26940" xr:uid="{00000000-0005-0000-0000-0000DB760000}"/>
    <cellStyle name="style1492178519062" xfId="26941" xr:uid="{00000000-0005-0000-0000-0000DC760000}"/>
    <cellStyle name="style1492178519140" xfId="26942" xr:uid="{00000000-0005-0000-0000-0000DD760000}"/>
    <cellStyle name="style1492178519219" xfId="26943" xr:uid="{00000000-0005-0000-0000-0000DE760000}"/>
    <cellStyle name="style1492178519297" xfId="26944" xr:uid="{00000000-0005-0000-0000-0000DF760000}"/>
    <cellStyle name="style1492178519375" xfId="26945" xr:uid="{00000000-0005-0000-0000-0000E0760000}"/>
    <cellStyle name="style1492178519453" xfId="26946" xr:uid="{00000000-0005-0000-0000-0000E1760000}"/>
    <cellStyle name="style1492178519531" xfId="26947" xr:uid="{00000000-0005-0000-0000-0000E2760000}"/>
    <cellStyle name="style1492178519609" xfId="26948" xr:uid="{00000000-0005-0000-0000-0000E3760000}"/>
    <cellStyle name="style1492178519797" xfId="26949" xr:uid="{00000000-0005-0000-0000-0000E4760000}"/>
    <cellStyle name="style1492178519906" xfId="26950" xr:uid="{00000000-0005-0000-0000-0000E5760000}"/>
    <cellStyle name="style1492178520000" xfId="26951" xr:uid="{00000000-0005-0000-0000-0000E6760000}"/>
    <cellStyle name="style1492178520078" xfId="26952" xr:uid="{00000000-0005-0000-0000-0000E7760000}"/>
    <cellStyle name="style1492178569350" xfId="26953" xr:uid="{00000000-0005-0000-0000-0000E8760000}"/>
    <cellStyle name="style1492178569459" xfId="26954" xr:uid="{00000000-0005-0000-0000-0000E9760000}"/>
    <cellStyle name="style1492178569553" xfId="26959" xr:uid="{00000000-0005-0000-0000-0000EA760000}"/>
    <cellStyle name="style1492178569647" xfId="26960" xr:uid="{00000000-0005-0000-0000-0000EB760000}"/>
    <cellStyle name="style1492178569740" xfId="28008" xr:uid="{00000000-0005-0000-0000-0000EC760000}"/>
    <cellStyle name="style1492178569865" xfId="26956" xr:uid="{00000000-0005-0000-0000-0000ED760000}"/>
    <cellStyle name="style1492178569959" xfId="26957" xr:uid="{00000000-0005-0000-0000-0000EE760000}"/>
    <cellStyle name="style1492178570053" xfId="26955" xr:uid="{00000000-0005-0000-0000-0000EF760000}"/>
    <cellStyle name="style1492178570147" xfId="26958" xr:uid="{00000000-0005-0000-0000-0000F0760000}"/>
    <cellStyle name="style1492178570240" xfId="26961" xr:uid="{00000000-0005-0000-0000-0000F1760000}"/>
    <cellStyle name="style1492178570334" xfId="26962" xr:uid="{00000000-0005-0000-0000-0000F2760000}"/>
    <cellStyle name="style1492178570428" xfId="26963" xr:uid="{00000000-0005-0000-0000-0000F3760000}"/>
    <cellStyle name="style1492178570537" xfId="26964" xr:uid="{00000000-0005-0000-0000-0000F4760000}"/>
    <cellStyle name="style1492178570631" xfId="26965" xr:uid="{00000000-0005-0000-0000-0000F5760000}"/>
    <cellStyle name="style1492178570725" xfId="26971" xr:uid="{00000000-0005-0000-0000-0000F6760000}"/>
    <cellStyle name="style1492178570819" xfId="26966" xr:uid="{00000000-0005-0000-0000-0000F7760000}"/>
    <cellStyle name="style1492178570959" xfId="26972" xr:uid="{00000000-0005-0000-0000-0000F8760000}"/>
    <cellStyle name="style1492178571069" xfId="26977" xr:uid="{00000000-0005-0000-0000-0000F9760000}"/>
    <cellStyle name="style1492178571162" xfId="26978" xr:uid="{00000000-0005-0000-0000-0000FA760000}"/>
    <cellStyle name="style1492178571256" xfId="26967" xr:uid="{00000000-0005-0000-0000-0000FB760000}"/>
    <cellStyle name="style1492178571350" xfId="26968" xr:uid="{00000000-0005-0000-0000-0000FC760000}"/>
    <cellStyle name="style1492178571444" xfId="26969" xr:uid="{00000000-0005-0000-0000-0000FD760000}"/>
    <cellStyle name="style1492178571537" xfId="26970" xr:uid="{00000000-0005-0000-0000-0000FE760000}"/>
    <cellStyle name="style1492178571631" xfId="26973" xr:uid="{00000000-0005-0000-0000-0000FF760000}"/>
    <cellStyle name="style1492178571725" xfId="26974" xr:uid="{00000000-0005-0000-0000-000000770000}"/>
    <cellStyle name="style1492178571819" xfId="26975" xr:uid="{00000000-0005-0000-0000-000001770000}"/>
    <cellStyle name="style1492178571912" xfId="26976" xr:uid="{00000000-0005-0000-0000-000002770000}"/>
    <cellStyle name="style1492178572022" xfId="26979" xr:uid="{00000000-0005-0000-0000-000003770000}"/>
    <cellStyle name="style1492178572131" xfId="26980" xr:uid="{00000000-0005-0000-0000-000004770000}"/>
    <cellStyle name="style1492178572225" xfId="26981" xr:uid="{00000000-0005-0000-0000-000005770000}"/>
    <cellStyle name="style1492178572303" xfId="26982" xr:uid="{00000000-0005-0000-0000-000006770000}"/>
    <cellStyle name="style1492178613153" xfId="26983" xr:uid="{00000000-0005-0000-0000-000007770000}"/>
    <cellStyle name="style1492178613246" xfId="26984" xr:uid="{00000000-0005-0000-0000-000008770000}"/>
    <cellStyle name="style1492178613340" xfId="26989" xr:uid="{00000000-0005-0000-0000-000009770000}"/>
    <cellStyle name="style1492178613434" xfId="26990" xr:uid="{00000000-0005-0000-0000-00000A770000}"/>
    <cellStyle name="style1492178613528" xfId="28009" xr:uid="{00000000-0005-0000-0000-00000B770000}"/>
    <cellStyle name="style1492178613622" xfId="26986" xr:uid="{00000000-0005-0000-0000-00000C770000}"/>
    <cellStyle name="style1492178613715" xfId="26987" xr:uid="{00000000-0005-0000-0000-00000D770000}"/>
    <cellStyle name="style1492178613809" xfId="26985" xr:uid="{00000000-0005-0000-0000-00000E770000}"/>
    <cellStyle name="style1492178613919" xfId="26988" xr:uid="{00000000-0005-0000-0000-00000F770000}"/>
    <cellStyle name="style1492178614012" xfId="26991" xr:uid="{00000000-0005-0000-0000-000010770000}"/>
    <cellStyle name="style1492178614106" xfId="26992" xr:uid="{00000000-0005-0000-0000-000011770000}"/>
    <cellStyle name="style1492178614215" xfId="26993" xr:uid="{00000000-0005-0000-0000-000012770000}"/>
    <cellStyle name="style1492178614309" xfId="26994" xr:uid="{00000000-0005-0000-0000-000013770000}"/>
    <cellStyle name="style1492178614419" xfId="26995" xr:uid="{00000000-0005-0000-0000-000014770000}"/>
    <cellStyle name="style1492178614512" xfId="27001" xr:uid="{00000000-0005-0000-0000-000015770000}"/>
    <cellStyle name="style1492178614606" xfId="26996" xr:uid="{00000000-0005-0000-0000-000016770000}"/>
    <cellStyle name="style1492178614747" xfId="27002" xr:uid="{00000000-0005-0000-0000-000017770000}"/>
    <cellStyle name="style1492178614872" xfId="27007" xr:uid="{00000000-0005-0000-0000-000018770000}"/>
    <cellStyle name="style1492178614966" xfId="27008" xr:uid="{00000000-0005-0000-0000-000019770000}"/>
    <cellStyle name="style1492178615059" xfId="26997" xr:uid="{00000000-0005-0000-0000-00001A770000}"/>
    <cellStyle name="style1492178615153" xfId="26998" xr:uid="{00000000-0005-0000-0000-00001B770000}"/>
    <cellStyle name="style1492178615247" xfId="26999" xr:uid="{00000000-0005-0000-0000-00001C770000}"/>
    <cellStyle name="style1492178615341" xfId="27000" xr:uid="{00000000-0005-0000-0000-00001D770000}"/>
    <cellStyle name="style1492178615434" xfId="27003" xr:uid="{00000000-0005-0000-0000-00001E770000}"/>
    <cellStyle name="style1492178615528" xfId="27004" xr:uid="{00000000-0005-0000-0000-00001F770000}"/>
    <cellStyle name="style1492178615622" xfId="27005" xr:uid="{00000000-0005-0000-0000-000020770000}"/>
    <cellStyle name="style1492178615716" xfId="27006" xr:uid="{00000000-0005-0000-0000-000021770000}"/>
    <cellStyle name="style1492178615856" xfId="27009" xr:uid="{00000000-0005-0000-0000-000022770000}"/>
    <cellStyle name="style1492178615950" xfId="27010" xr:uid="{00000000-0005-0000-0000-000023770000}"/>
    <cellStyle name="style1492178616044" xfId="27011" xr:uid="{00000000-0005-0000-0000-000024770000}"/>
    <cellStyle name="style1492178616137" xfId="27012" xr:uid="{00000000-0005-0000-0000-000025770000}"/>
    <cellStyle name="style1492178616262" xfId="27013" xr:uid="{00000000-0005-0000-0000-000026770000}"/>
    <cellStyle name="style1492178616341" xfId="27014" xr:uid="{00000000-0005-0000-0000-000027770000}"/>
    <cellStyle name="style1492178616419" xfId="27015" xr:uid="{00000000-0005-0000-0000-000028770000}"/>
    <cellStyle name="style1492178616497" xfId="27016" xr:uid="{00000000-0005-0000-0000-000029770000}"/>
    <cellStyle name="style1492178616575" xfId="27017" xr:uid="{00000000-0005-0000-0000-00002A770000}"/>
    <cellStyle name="style1492178616638" xfId="27018" xr:uid="{00000000-0005-0000-0000-00002B770000}"/>
    <cellStyle name="style1492178616716" xfId="27019" xr:uid="{00000000-0005-0000-0000-00002C770000}"/>
    <cellStyle name="style1492178616794" xfId="27020" xr:uid="{00000000-0005-0000-0000-00002D770000}"/>
    <cellStyle name="style1492178616935" xfId="27021" xr:uid="{00000000-0005-0000-0000-00002E770000}"/>
    <cellStyle name="style1492178617013" xfId="27022" xr:uid="{00000000-0005-0000-0000-00002F770000}"/>
    <cellStyle name="style1492178617091" xfId="27023" xr:uid="{00000000-0005-0000-0000-000030770000}"/>
    <cellStyle name="style1492178617169" xfId="27024" xr:uid="{00000000-0005-0000-0000-000031770000}"/>
    <cellStyle name="style1492178657607" xfId="27025" xr:uid="{00000000-0005-0000-0000-000032770000}"/>
    <cellStyle name="style1492178657701" xfId="27026" xr:uid="{00000000-0005-0000-0000-000033770000}"/>
    <cellStyle name="style1492178657795" xfId="27031" xr:uid="{00000000-0005-0000-0000-000034770000}"/>
    <cellStyle name="style1492178657888" xfId="27032" xr:uid="{00000000-0005-0000-0000-000035770000}"/>
    <cellStyle name="style1492178657982" xfId="28010" xr:uid="{00000000-0005-0000-0000-000036770000}"/>
    <cellStyle name="style1492178658076" xfId="27028" xr:uid="{00000000-0005-0000-0000-000037770000}"/>
    <cellStyle name="style1492178658170" xfId="27029" xr:uid="{00000000-0005-0000-0000-000038770000}"/>
    <cellStyle name="style1492178658263" xfId="27027" xr:uid="{00000000-0005-0000-0000-000039770000}"/>
    <cellStyle name="style1492178658357" xfId="27030" xr:uid="{00000000-0005-0000-0000-00003A770000}"/>
    <cellStyle name="style1492178658467" xfId="27033" xr:uid="{00000000-0005-0000-0000-00003B770000}"/>
    <cellStyle name="style1492178658548" xfId="27034" xr:uid="{00000000-0005-0000-0000-00003C770000}"/>
    <cellStyle name="style1492178658658" xfId="27035" xr:uid="{00000000-0005-0000-0000-00003D770000}"/>
    <cellStyle name="style1492178658751" xfId="27036" xr:uid="{00000000-0005-0000-0000-00003E770000}"/>
    <cellStyle name="style1492178658845" xfId="27037" xr:uid="{00000000-0005-0000-0000-00003F770000}"/>
    <cellStyle name="style1492178658954" xfId="27043" xr:uid="{00000000-0005-0000-0000-000040770000}"/>
    <cellStyle name="style1492178659048" xfId="27038" xr:uid="{00000000-0005-0000-0000-000041770000}"/>
    <cellStyle name="style1492178659158" xfId="27044" xr:uid="{00000000-0005-0000-0000-000042770000}"/>
    <cellStyle name="style1492178659267" xfId="27049" xr:uid="{00000000-0005-0000-0000-000043770000}"/>
    <cellStyle name="style1492178659361" xfId="27050" xr:uid="{00000000-0005-0000-0000-000044770000}"/>
    <cellStyle name="style1492178659454" xfId="27039" xr:uid="{00000000-0005-0000-0000-000045770000}"/>
    <cellStyle name="style1492178659548" xfId="27040" xr:uid="{00000000-0005-0000-0000-000046770000}"/>
    <cellStyle name="style1492178659642" xfId="27041" xr:uid="{00000000-0005-0000-0000-000047770000}"/>
    <cellStyle name="style1492178659736" xfId="27042" xr:uid="{00000000-0005-0000-0000-000048770000}"/>
    <cellStyle name="style1492178659830" xfId="27045" xr:uid="{00000000-0005-0000-0000-000049770000}"/>
    <cellStyle name="style1492178659923" xfId="27046" xr:uid="{00000000-0005-0000-0000-00004A770000}"/>
    <cellStyle name="style1492178660017" xfId="27047" xr:uid="{00000000-0005-0000-0000-00004B770000}"/>
    <cellStyle name="style1492178660111" xfId="27048" xr:uid="{00000000-0005-0000-0000-00004C770000}"/>
    <cellStyle name="style1492178660220" xfId="27051" xr:uid="{00000000-0005-0000-0000-00004D770000}"/>
    <cellStyle name="style1492178660314" xfId="27052" xr:uid="{00000000-0005-0000-0000-00004E770000}"/>
    <cellStyle name="style1492178660392" xfId="27053" xr:uid="{00000000-0005-0000-0000-00004F770000}"/>
    <cellStyle name="style1492178660501" xfId="27054" xr:uid="{00000000-0005-0000-0000-000050770000}"/>
    <cellStyle name="style1492178660595" xfId="27055" xr:uid="{00000000-0005-0000-0000-000051770000}"/>
    <cellStyle name="style1492178660673" xfId="27056" xr:uid="{00000000-0005-0000-0000-000052770000}"/>
    <cellStyle name="style1492178660767" xfId="27057" xr:uid="{00000000-0005-0000-0000-000053770000}"/>
    <cellStyle name="style1492178660845" xfId="27058" xr:uid="{00000000-0005-0000-0000-000054770000}"/>
    <cellStyle name="style1492178660923" xfId="27059" xr:uid="{00000000-0005-0000-0000-000055770000}"/>
    <cellStyle name="style1492178661002" xfId="27060" xr:uid="{00000000-0005-0000-0000-000056770000}"/>
    <cellStyle name="style1492178661080" xfId="27061" xr:uid="{00000000-0005-0000-0000-000057770000}"/>
    <cellStyle name="style1492178661158" xfId="27062" xr:uid="{00000000-0005-0000-0000-000058770000}"/>
    <cellStyle name="style1492178661252" xfId="27063" xr:uid="{00000000-0005-0000-0000-000059770000}"/>
    <cellStyle name="style1492178661330" xfId="27064" xr:uid="{00000000-0005-0000-0000-00005A770000}"/>
    <cellStyle name="style1492178661408" xfId="27065" xr:uid="{00000000-0005-0000-0000-00005B770000}"/>
    <cellStyle name="style1492178661486" xfId="27066" xr:uid="{00000000-0005-0000-0000-00005C770000}"/>
    <cellStyle name="style1492178701680" xfId="28011" xr:uid="{00000000-0005-0000-0000-00005D770000}"/>
    <cellStyle name="style1492178701821" xfId="27068" xr:uid="{00000000-0005-0000-0000-00005E770000}"/>
    <cellStyle name="style1492178701946" xfId="27069" xr:uid="{00000000-0005-0000-0000-00005F770000}"/>
    <cellStyle name="style1492178702040" xfId="27067" xr:uid="{00000000-0005-0000-0000-000060770000}"/>
    <cellStyle name="style1492178702149" xfId="27070" xr:uid="{00000000-0005-0000-0000-000061770000}"/>
    <cellStyle name="style1492178702258" xfId="27071" xr:uid="{00000000-0005-0000-0000-000062770000}"/>
    <cellStyle name="style1492178702368" xfId="27072" xr:uid="{00000000-0005-0000-0000-000063770000}"/>
    <cellStyle name="style1492178702477" xfId="27073" xr:uid="{00000000-0005-0000-0000-000064770000}"/>
    <cellStyle name="style1492178702571" xfId="27074" xr:uid="{00000000-0005-0000-0000-000065770000}"/>
    <cellStyle name="style1492178702665" xfId="27076" xr:uid="{00000000-0005-0000-0000-000066770000}"/>
    <cellStyle name="style1492178702774" xfId="27077" xr:uid="{00000000-0005-0000-0000-000067770000}"/>
    <cellStyle name="style1492178702868" xfId="27079" xr:uid="{00000000-0005-0000-0000-000068770000}"/>
    <cellStyle name="style1492178702962" xfId="27080" xr:uid="{00000000-0005-0000-0000-000069770000}"/>
    <cellStyle name="style1492178703055" xfId="27075" xr:uid="{00000000-0005-0000-0000-00006A770000}"/>
    <cellStyle name="style1492178703149" xfId="27078" xr:uid="{00000000-0005-0000-0000-00006B770000}"/>
    <cellStyle name="style1492178703305" xfId="27081" xr:uid="{00000000-0005-0000-0000-00006C770000}"/>
    <cellStyle name="style1492178703415" xfId="28012" xr:uid="{00000000-0005-0000-0000-00006D770000}"/>
    <cellStyle name="style1492178703540" xfId="27083" xr:uid="{00000000-0005-0000-0000-00006E770000}"/>
    <cellStyle name="style1492178703649" xfId="27084" xr:uid="{00000000-0005-0000-0000-00006F770000}"/>
    <cellStyle name="style1492178703759" xfId="27082" xr:uid="{00000000-0005-0000-0000-000070770000}"/>
    <cellStyle name="style1492178744110" xfId="28013" xr:uid="{00000000-0005-0000-0000-000071770000}"/>
    <cellStyle name="style1492178744219" xfId="27086" xr:uid="{00000000-0005-0000-0000-000072770000}"/>
    <cellStyle name="style1492178744313" xfId="27087" xr:uid="{00000000-0005-0000-0000-000073770000}"/>
    <cellStyle name="style1492178744407" xfId="27085" xr:uid="{00000000-0005-0000-0000-000074770000}"/>
    <cellStyle name="style1492178744501" xfId="27088" xr:uid="{00000000-0005-0000-0000-000075770000}"/>
    <cellStyle name="style1492178744579" xfId="27089" xr:uid="{00000000-0005-0000-0000-000076770000}"/>
    <cellStyle name="style1492178744657" xfId="27094" xr:uid="{00000000-0005-0000-0000-000077770000}"/>
    <cellStyle name="style1492178744751" xfId="27095" xr:uid="{00000000-0005-0000-0000-000078770000}"/>
    <cellStyle name="style1492178744844" xfId="28014" xr:uid="{00000000-0005-0000-0000-000079770000}"/>
    <cellStyle name="style1492178744938" xfId="27091" xr:uid="{00000000-0005-0000-0000-00007A770000}"/>
    <cellStyle name="style1492178745032" xfId="27092" xr:uid="{00000000-0005-0000-0000-00007B770000}"/>
    <cellStyle name="style1492178745126" xfId="27090" xr:uid="{00000000-0005-0000-0000-00007C770000}"/>
    <cellStyle name="style1492178745219" xfId="27093" xr:uid="{00000000-0005-0000-0000-00007D770000}"/>
    <cellStyle name="style1492178745313" xfId="27096" xr:uid="{00000000-0005-0000-0000-00007E770000}"/>
    <cellStyle name="style1492178745407" xfId="27097" xr:uid="{00000000-0005-0000-0000-00007F770000}"/>
    <cellStyle name="style1492178745501" xfId="27098" xr:uid="{00000000-0005-0000-0000-000080770000}"/>
    <cellStyle name="style1492178745594" xfId="27099" xr:uid="{00000000-0005-0000-0000-000081770000}"/>
    <cellStyle name="style1492178745704" xfId="27100" xr:uid="{00000000-0005-0000-0000-000082770000}"/>
    <cellStyle name="style1492178745844" xfId="27106" xr:uid="{00000000-0005-0000-0000-000083770000}"/>
    <cellStyle name="style1492178745938" xfId="27112" xr:uid="{00000000-0005-0000-0000-000084770000}"/>
    <cellStyle name="style1492178746032" xfId="27101" xr:uid="{00000000-0005-0000-0000-000085770000}"/>
    <cellStyle name="style1492178746141" xfId="27107" xr:uid="{00000000-0005-0000-0000-000086770000}"/>
    <cellStyle name="style1492178746235" xfId="27113" xr:uid="{00000000-0005-0000-0000-000087770000}"/>
    <cellStyle name="style1492178746329" xfId="27102" xr:uid="{00000000-0005-0000-0000-000088770000}"/>
    <cellStyle name="style1492178746423" xfId="27103" xr:uid="{00000000-0005-0000-0000-000089770000}"/>
    <cellStyle name="style1492178746516" xfId="27104" xr:uid="{00000000-0005-0000-0000-00008A770000}"/>
    <cellStyle name="style1492178746595" xfId="27105" xr:uid="{00000000-0005-0000-0000-00008B770000}"/>
    <cellStyle name="style1492178746688" xfId="27108" xr:uid="{00000000-0005-0000-0000-00008C770000}"/>
    <cellStyle name="style1492178746782" xfId="27109" xr:uid="{00000000-0005-0000-0000-00008D770000}"/>
    <cellStyle name="style1492178746876" xfId="27110" xr:uid="{00000000-0005-0000-0000-00008E770000}"/>
    <cellStyle name="style1492178746970" xfId="27111" xr:uid="{00000000-0005-0000-0000-00008F770000}"/>
    <cellStyle name="style1492178747079" xfId="27114" xr:uid="{00000000-0005-0000-0000-000090770000}"/>
    <cellStyle name="style1492178747173" xfId="27115" xr:uid="{00000000-0005-0000-0000-000091770000}"/>
    <cellStyle name="style1492178747267" xfId="27116" xr:uid="{00000000-0005-0000-0000-000092770000}"/>
    <cellStyle name="style1492178747360" xfId="27117" xr:uid="{00000000-0005-0000-0000-000093770000}"/>
    <cellStyle name="style1492178787646" xfId="28015" xr:uid="{00000000-0005-0000-0000-000094770000}"/>
    <cellStyle name="style1492178787756" xfId="27119" xr:uid="{00000000-0005-0000-0000-000095770000}"/>
    <cellStyle name="style1492178787850" xfId="27120" xr:uid="{00000000-0005-0000-0000-000096770000}"/>
    <cellStyle name="style1492178787943" xfId="27118" xr:uid="{00000000-0005-0000-0000-000097770000}"/>
    <cellStyle name="style1492178788037" xfId="27121" xr:uid="{00000000-0005-0000-0000-000098770000}"/>
    <cellStyle name="style1492178788115" xfId="27122" xr:uid="{00000000-0005-0000-0000-000099770000}"/>
    <cellStyle name="style1492178788193" xfId="27127" xr:uid="{00000000-0005-0000-0000-00009A770000}"/>
    <cellStyle name="style1492178788287" xfId="27128" xr:uid="{00000000-0005-0000-0000-00009B770000}"/>
    <cellStyle name="style1492178788381" xfId="28016" xr:uid="{00000000-0005-0000-0000-00009C770000}"/>
    <cellStyle name="style1492178788475" xfId="27124" xr:uid="{00000000-0005-0000-0000-00009D770000}"/>
    <cellStyle name="style1492178788553" xfId="27125" xr:uid="{00000000-0005-0000-0000-00009E770000}"/>
    <cellStyle name="style1492178788647" xfId="27123" xr:uid="{00000000-0005-0000-0000-00009F770000}"/>
    <cellStyle name="style1492178788756" xfId="27126" xr:uid="{00000000-0005-0000-0000-0000A0770000}"/>
    <cellStyle name="style1492178788850" xfId="27129" xr:uid="{00000000-0005-0000-0000-0000A1770000}"/>
    <cellStyle name="style1492178788943" xfId="27130" xr:uid="{00000000-0005-0000-0000-0000A2770000}"/>
    <cellStyle name="style1492178789037" xfId="27131" xr:uid="{00000000-0005-0000-0000-0000A3770000}"/>
    <cellStyle name="style1492178789115" xfId="27132" xr:uid="{00000000-0005-0000-0000-0000A4770000}"/>
    <cellStyle name="style1492178789240" xfId="27133" xr:uid="{00000000-0005-0000-0000-0000A5770000}"/>
    <cellStyle name="style1492178789365" xfId="27139" xr:uid="{00000000-0005-0000-0000-0000A6770000}"/>
    <cellStyle name="style1492178789459" xfId="27145" xr:uid="{00000000-0005-0000-0000-0000A7770000}"/>
    <cellStyle name="style1492178789553" xfId="27134" xr:uid="{00000000-0005-0000-0000-0000A8770000}"/>
    <cellStyle name="style1492178789647" xfId="27140" xr:uid="{00000000-0005-0000-0000-0000A9770000}"/>
    <cellStyle name="style1492178789756" xfId="27146" xr:uid="{00000000-0005-0000-0000-0000AA770000}"/>
    <cellStyle name="style1492178789865" xfId="27135" xr:uid="{00000000-0005-0000-0000-0000AB770000}"/>
    <cellStyle name="style1492178789959" xfId="27136" xr:uid="{00000000-0005-0000-0000-0000AC770000}"/>
    <cellStyle name="style1492178790053" xfId="27137" xr:uid="{00000000-0005-0000-0000-0000AD770000}"/>
    <cellStyle name="style1492178790147" xfId="27138" xr:uid="{00000000-0005-0000-0000-0000AE770000}"/>
    <cellStyle name="style1492178790240" xfId="27141" xr:uid="{00000000-0005-0000-0000-0000AF770000}"/>
    <cellStyle name="style1492178790334" xfId="27142" xr:uid="{00000000-0005-0000-0000-0000B0770000}"/>
    <cellStyle name="style1492178790428" xfId="27143" xr:uid="{00000000-0005-0000-0000-0000B1770000}"/>
    <cellStyle name="style1492178790522" xfId="27144" xr:uid="{00000000-0005-0000-0000-0000B2770000}"/>
    <cellStyle name="style1492178790616" xfId="27147" xr:uid="{00000000-0005-0000-0000-0000B3770000}"/>
    <cellStyle name="style1492178790709" xfId="27148" xr:uid="{00000000-0005-0000-0000-0000B4770000}"/>
    <cellStyle name="style1492178790803" xfId="27149" xr:uid="{00000000-0005-0000-0000-0000B5770000}"/>
    <cellStyle name="style1492178790897" xfId="27150" xr:uid="{00000000-0005-0000-0000-0000B6770000}"/>
    <cellStyle name="style1493034454373" xfId="31850" xr:uid="{23DF5EA2-EB5A-43AF-9E7E-0EB31788DE77}"/>
    <cellStyle name="style1493034454467" xfId="31894" xr:uid="{BF06DB89-1888-48C9-9FE7-30FE663F1603}"/>
    <cellStyle name="style1493034454670" xfId="31853" xr:uid="{560EC87B-F43F-4F08-8DB9-3D331AAD51B9}"/>
    <cellStyle name="style1493034454873" xfId="31856" xr:uid="{3FA94607-BB10-4BAC-AD47-1CF139E7D9BB}"/>
    <cellStyle name="style1493034454951" xfId="31859" xr:uid="{4E0768C9-2644-4658-9741-AB657F36A5AE}"/>
    <cellStyle name="style1493034455060" xfId="31865" xr:uid="{09D652E5-09A8-43D1-A29A-42F7431480BB}"/>
    <cellStyle name="style1493034455217" xfId="31873" xr:uid="{8D2DC4A4-E96F-45FD-866D-E293F2DC6CC8}"/>
    <cellStyle name="style1493034455310" xfId="31860" xr:uid="{6D0DB2FB-DF12-44AF-B944-C6AF06E61E19}"/>
    <cellStyle name="style1493034455389" xfId="31866" xr:uid="{7A111D14-7925-48ED-A276-4BCD27D35D61}"/>
    <cellStyle name="style1493034455482" xfId="31874" xr:uid="{13A280B9-CA8C-413E-B646-DCAD4C91464C}"/>
    <cellStyle name="style1493034455560" xfId="31919" xr:uid="{90EFADE4-F8D3-4D02-AE72-3F0A706F39F2}"/>
    <cellStyle name="style1493034455670" xfId="31878" xr:uid="{9DA161EB-4CDB-4E93-B084-10198BE87C4D}"/>
    <cellStyle name="style1493034455764" xfId="31882" xr:uid="{B3439E4A-63D6-4376-A9C9-1F7302F09290}"/>
    <cellStyle name="style1493034456310" xfId="31896" xr:uid="{91C8C508-D5DA-4F1E-A57F-1AE7374B0604}"/>
    <cellStyle name="style1493034456482" xfId="31897" xr:uid="{F1A7497E-A658-472F-8D6B-CB80BFBDCAD0}"/>
    <cellStyle name="style1493034456623" xfId="31895" xr:uid="{D50E986C-E1D2-4794-BED2-6970EA8F98CF}"/>
    <cellStyle name="style1493034456748" xfId="31902" xr:uid="{FEE73AFF-6F5E-442B-BF3C-8DB943401D00}"/>
    <cellStyle name="style1493034456873" xfId="31903" xr:uid="{CDF725D0-9E5B-4378-B525-F38F247D1BD4}"/>
    <cellStyle name="style1493034457045" xfId="31904" xr:uid="{E09CC034-C377-42C5-B52C-BDEF10A90D4E}"/>
    <cellStyle name="style1493034457376" xfId="31908" xr:uid="{8E0A96FD-E308-4C01-8E36-339E9CB05B48}"/>
    <cellStyle name="style1493034457486" xfId="31909" xr:uid="{F04305AC-1549-45C6-81E2-784139354C1F}"/>
    <cellStyle name="style1493034457658" xfId="31910" xr:uid="{BDF774F7-1A16-43E0-8C1F-9293119A4F18}"/>
    <cellStyle name="style1493034457798" xfId="31911" xr:uid="{7A77B924-E3D2-4069-B070-0116A861F370}"/>
    <cellStyle name="style1493034458017" xfId="31920" xr:uid="{03293CA9-0A83-4639-B204-C1C0CCC2B982}"/>
    <cellStyle name="style1493034458142" xfId="31923" xr:uid="{A4AD027C-1873-4CE9-BDFC-9D9F5E136009}"/>
    <cellStyle name="style1493034504453" xfId="31851" xr:uid="{902AFA52-E9EE-43CA-AAD1-B24AAF230CCE}"/>
    <cellStyle name="style1493034504546" xfId="31883" xr:uid="{E042AED1-91F8-42D3-9D15-30937183375C}"/>
    <cellStyle name="style1493034504718" xfId="31854" xr:uid="{61CB1301-B466-418E-8AF2-9648B17FCD85}"/>
    <cellStyle name="style1493034504890" xfId="31857" xr:uid="{983D25A9-A618-482E-BA9A-4CFF6477589C}"/>
    <cellStyle name="style1493034504968" xfId="31861" xr:uid="{CC9A1764-35BF-4309-BDD0-450CB9317A6A}"/>
    <cellStyle name="style1493034505062" xfId="31867" xr:uid="{619999A2-4EFF-4ED3-A417-A6C1E82FC0AA}"/>
    <cellStyle name="style1493034505171" xfId="31871" xr:uid="{42C5A711-32CC-431A-A52A-62C0FD64451F}"/>
    <cellStyle name="style1493034505265" xfId="31862" xr:uid="{32618F5A-EA8B-4E76-A8F4-0D9ED1018B5B}"/>
    <cellStyle name="style1493034505343" xfId="31868" xr:uid="{2EB90AC5-F9F9-435E-8F52-38130AE7DBAB}"/>
    <cellStyle name="style1493034505437" xfId="31872" xr:uid="{12A91325-4405-4721-A206-2D334B62AFAC}"/>
    <cellStyle name="style1493034505515" xfId="31916" xr:uid="{E6381C41-A304-4A39-8830-A3EBED2CCEDC}"/>
    <cellStyle name="style1493034505593" xfId="31877" xr:uid="{63FD1246-FD7B-4498-AF38-01A92A7DD9AA}"/>
    <cellStyle name="style1493034505687" xfId="31880" xr:uid="{79DDBF70-2B40-4FAD-B1D2-3993E033FCC0}"/>
    <cellStyle name="style1493034505968" xfId="31885" xr:uid="{D975405B-B7FC-4A34-8264-B0BC0BA7702A}"/>
    <cellStyle name="style1493034506047" xfId="31886" xr:uid="{3EC0CF14-47B9-45D2-A7D8-FD7A39AB69D6}"/>
    <cellStyle name="style1493034506140" xfId="31884" xr:uid="{0AD47E9C-AD15-4610-A990-D4025BB0DE06}"/>
    <cellStyle name="style1493034506234" xfId="31887" xr:uid="{E4B20E9F-4E6A-492D-945F-A7BCAA555684}"/>
    <cellStyle name="style1493034506312" xfId="31888" xr:uid="{051BAF5B-DE7F-42F4-8B1A-78178CCA3444}"/>
    <cellStyle name="style1493034506406" xfId="31889" xr:uid="{B046A25E-29CD-4A5C-9157-E5A7E474ECFB}"/>
    <cellStyle name="style1493034506578" xfId="31890" xr:uid="{A5620FCA-15CC-410E-A701-34C29800E53C}"/>
    <cellStyle name="style1493034506656" xfId="31891" xr:uid="{277AEA2A-521C-4475-A687-59D4A3F5DBCE}"/>
    <cellStyle name="style1493034506750" xfId="31892" xr:uid="{117AD745-0617-4EB1-BB74-49F13BEFDDC4}"/>
    <cellStyle name="style1493034506843" xfId="31893" xr:uid="{A9415A2F-0B37-41ED-A4EB-17750E59DB7E}"/>
    <cellStyle name="style1493034506968" xfId="31917" xr:uid="{1063F2E7-5A2C-47C2-986A-6DDA8D1749C6}"/>
    <cellStyle name="style1493034507047" xfId="31918" xr:uid="{A6A6CBD9-68FB-499D-8A0D-C78322982022}"/>
    <cellStyle name="style1493034553546" xfId="31852" xr:uid="{654D74FB-2E89-4F6A-9007-3883BE99F915}"/>
    <cellStyle name="style1493034553624" xfId="31898" xr:uid="{05E1556A-89BB-4107-8DDB-8D7541718A62}"/>
    <cellStyle name="style1493034553811" xfId="31855" xr:uid="{54F4EC29-018E-4F4C-8E7C-A052719F66E1}"/>
    <cellStyle name="style1493034553983" xfId="31858" xr:uid="{9B0F6E88-5B36-4E6C-92E7-694AD2DC9517}"/>
    <cellStyle name="style1493034554061" xfId="31863" xr:uid="{7B776D02-6317-435B-899D-5F2BFBE3F338}"/>
    <cellStyle name="style1493034554155" xfId="31869" xr:uid="{EECA34B4-2CC8-4305-9AFF-7E09A01DEC02}"/>
    <cellStyle name="style1493034554280" xfId="31875" xr:uid="{304B0D8C-D4EC-401E-852A-8D9DEC196C6D}"/>
    <cellStyle name="style1493034554358" xfId="31864" xr:uid="{FB941A18-6ECF-4457-AFAF-C5EE50B21354}"/>
    <cellStyle name="style1493034554436" xfId="31870" xr:uid="{B6A99FA8-E725-446F-93DF-01CEFD36E1A2}"/>
    <cellStyle name="style1493034554530" xfId="31876" xr:uid="{B710BD09-E31A-4435-8F1B-922B2EBF4590}"/>
    <cellStyle name="style1493034554608" xfId="31921" xr:uid="{2AF74FF9-19D6-4684-BBDA-06BCD798AF18}"/>
    <cellStyle name="style1493034554702" xfId="31879" xr:uid="{E0DF1980-796A-4E84-856F-96EED8F550FE}"/>
    <cellStyle name="style1493034554796" xfId="31881" xr:uid="{C0AB0EB4-DFF6-4598-A1DA-F0BE48A54A68}"/>
    <cellStyle name="style1493034555061" xfId="31900" xr:uid="{A3C33F69-FC8B-4FA0-9AF1-D49F8B1AC52F}"/>
    <cellStyle name="style1493034555155" xfId="31901" xr:uid="{0DAA6D57-9790-4AEE-8BCC-4522114E0BC0}"/>
    <cellStyle name="style1493034555249" xfId="31899" xr:uid="{7F0C8C8A-D2CE-41D4-A309-992255FB6406}"/>
    <cellStyle name="style1493034555327" xfId="31905" xr:uid="{F370698E-3E20-4A2A-B76D-29375F7802C8}"/>
    <cellStyle name="style1493034555421" xfId="31906" xr:uid="{1C3CE45D-F2F0-4F3E-9CCB-F9A3FBE2FCBF}"/>
    <cellStyle name="style1493034555515" xfId="31907" xr:uid="{72D787A7-A86B-461E-AC4C-76F169A596CD}"/>
    <cellStyle name="style1493034555687" xfId="31912" xr:uid="{E598C58A-292A-4E76-A650-DED34999184C}"/>
    <cellStyle name="style1493034555765" xfId="31913" xr:uid="{F7CDABAB-3869-4B38-8492-FE90438DD265}"/>
    <cellStyle name="style1493034555859" xfId="31914" xr:uid="{FA7C2B19-2799-4CDC-9FC3-6D30C18519D1}"/>
    <cellStyle name="style1493034555952" xfId="31915" xr:uid="{734C1C23-DED2-486E-90A8-A5E9AABB2055}"/>
    <cellStyle name="style1493034556093" xfId="31922" xr:uid="{598EF18F-578A-4B19-A22D-366A60E9B198}"/>
    <cellStyle name="style1493034556155" xfId="31924" xr:uid="{920E83E0-034A-42ED-A357-4B9528B99C6C}"/>
    <cellStyle name="style1495038249129" xfId="35067" xr:uid="{31CA986F-5ABA-4D87-9B7F-3C1107CF0CD3}"/>
    <cellStyle name="style1495038249307" xfId="35100" xr:uid="{FBE07BD6-1819-4FA6-8100-FBE8987DB95A}"/>
    <cellStyle name="style1495038249619" xfId="35070" xr:uid="{01DFAE87-E44E-44AF-9DF1-33CF7C16534D}"/>
    <cellStyle name="style1495038249914" xfId="35073" xr:uid="{219A00AE-C958-483D-A5C6-524853CE5C87}"/>
    <cellStyle name="style1495038250022" xfId="35076" xr:uid="{4032B16A-A2C6-4BC5-999F-82CDF363EEC8}"/>
    <cellStyle name="style1495038250181" xfId="35082" xr:uid="{70F7DBFD-AE3B-4979-B5A3-C2D73E983057}"/>
    <cellStyle name="style1495038250390" xfId="35088" xr:uid="{E7E26553-2CAD-47D0-843C-52BBDD0A4CEB}"/>
    <cellStyle name="style1495038250604" xfId="35077" xr:uid="{0694065B-04F1-4E30-9C06-F913BF8B0D72}"/>
    <cellStyle name="style1495038250723" xfId="35083" xr:uid="{228C7D77-D6A4-4C84-AC15-EF8D91ADA3C8}"/>
    <cellStyle name="style1495038250882" xfId="35089" xr:uid="{18B8D1B0-C9FA-4762-BC48-9FC303E6DDBC}"/>
    <cellStyle name="style1495038251008" xfId="35133" xr:uid="{8E5B954C-1277-484F-BCDC-CB3EC07A4C6A}"/>
    <cellStyle name="style1495038251159" xfId="35090" xr:uid="{F4E6960C-7839-488F-A81E-D3E57D0B4C0C}"/>
    <cellStyle name="style1495038251366" xfId="35097" xr:uid="{DEAD6034-E096-49B6-AA04-3F0767F30E0E}"/>
    <cellStyle name="style1495038251816" xfId="35102" xr:uid="{181D7443-BA85-4FDD-AA3D-CC6C71FBD632}"/>
    <cellStyle name="style1495038251961" xfId="35103" xr:uid="{BA095D66-9A92-436E-9918-2107CA965C00}"/>
    <cellStyle name="style1495038252098" xfId="35101" xr:uid="{B4738E01-BCE1-4884-B6AA-250FB8CB02BB}"/>
    <cellStyle name="style1495038252234" xfId="35104" xr:uid="{02A36CF8-8D8F-4FDD-8007-642D4880BA0C}"/>
    <cellStyle name="style1495038252376" xfId="35105" xr:uid="{5158E8B9-0476-4C65-A92A-33ADFED9569C}"/>
    <cellStyle name="style1495038252580" xfId="35106" xr:uid="{BC4F9E91-EA80-48F3-AABE-B41F82D7DD75}"/>
    <cellStyle name="style1495038253025" xfId="35107" xr:uid="{6773190D-1188-4B67-A73E-17B118BC3DBA}"/>
    <cellStyle name="style1495038253125" xfId="35108" xr:uid="{7C350CF0-CDBE-430C-BA45-343FD84BD53B}"/>
    <cellStyle name="style1495038253272" xfId="35109" xr:uid="{1875E141-0E49-4E30-8346-B173D5DDE9B4}"/>
    <cellStyle name="style1495038253415" xfId="35110" xr:uid="{8EB9B790-767C-43CE-958B-65F65FA08F67}"/>
    <cellStyle name="style1495038253684" xfId="35134" xr:uid="{F2994B98-7001-445C-BAE0-F92530108EEC}"/>
    <cellStyle name="style1495038253820" xfId="35135" xr:uid="{7FE21789-E626-4FA8-9998-4CE4BE9025F5}"/>
    <cellStyle name="style1495038299343" xfId="35068" xr:uid="{EABC365C-36D5-4DFA-ABB9-E212DFADE103}"/>
    <cellStyle name="style1495038299466" xfId="35111" xr:uid="{1A8924EF-10F3-434D-BE68-A16398FC5EAD}"/>
    <cellStyle name="style1495038299695" xfId="35071" xr:uid="{CB0AAC60-BDF1-4F5C-9752-DEF29918FE8A}"/>
    <cellStyle name="style1495038299935" xfId="35074" xr:uid="{8F52B1F7-753D-49DA-BAF5-F12268952143}"/>
    <cellStyle name="style1495038300031" xfId="35078" xr:uid="{CA33D53A-5984-41AE-B5D5-26AAAB2A0E7C}"/>
    <cellStyle name="style1495038300153" xfId="35084" xr:uid="{616B464E-A8BA-4E2B-A7A0-974E70D80B80}"/>
    <cellStyle name="style1495038300302" xfId="35091" xr:uid="{7635EC38-0189-49B6-B9F4-25BE7D76265C}"/>
    <cellStyle name="style1495038300441" xfId="35079" xr:uid="{E6239048-6209-4513-AE22-C585A58D2793}"/>
    <cellStyle name="style1495038300536" xfId="35085" xr:uid="{FE638C44-563C-4DBB-98BB-D745E6980610}"/>
    <cellStyle name="style1495038300656" xfId="35092" xr:uid="{C28515D7-A34F-4ABA-B352-7DA73A687D4C}"/>
    <cellStyle name="style1495038300796" xfId="35136" xr:uid="{5F31E304-1D52-4B97-989A-D8AF636669CD}"/>
    <cellStyle name="style1495038300904" xfId="35095" xr:uid="{DE63AB01-95E1-4CEC-95A6-1498A2562CC4}"/>
    <cellStyle name="style1495038301052" xfId="35098" xr:uid="{151B465D-9F3A-49E5-8E85-99E02A6E3C19}"/>
    <cellStyle name="style1495038301426" xfId="35113" xr:uid="{3862C685-7C2D-4FED-BB57-DB916040459B}"/>
    <cellStyle name="style1495038301561" xfId="35114" xr:uid="{061A4402-5F3C-41C8-9A6E-A55A2546130D}"/>
    <cellStyle name="style1495038301674" xfId="35112" xr:uid="{65DD733F-0FB2-428C-B1E4-9D722F0B5D1D}"/>
    <cellStyle name="style1495038301806" xfId="35119" xr:uid="{EC04B8BF-8BE8-401B-BA25-EC9BF104D3D6}"/>
    <cellStyle name="style1495038301916" xfId="35120" xr:uid="{E1DF4CE0-D1C8-40A1-9608-A039AE416D69}"/>
    <cellStyle name="style1495038302024" xfId="35121" xr:uid="{8FC5BDB1-90E2-4D33-9893-0178A4C2F9F7}"/>
    <cellStyle name="style1495038302244" xfId="35125" xr:uid="{D48E9FED-8434-482E-A7FA-FB796A65353A}"/>
    <cellStyle name="style1495038302337" xfId="35126" xr:uid="{BE6CE96B-4A7F-4AF1-B422-070B132F1102}"/>
    <cellStyle name="style1495038302446" xfId="35127" xr:uid="{17CA245B-DDB4-4F95-8B0B-CCA077285DE4}"/>
    <cellStyle name="style1495038302570" xfId="35128" xr:uid="{86D97D86-B384-4C2C-9A4B-7C2F5AF7D493}"/>
    <cellStyle name="style1495038302751" xfId="35137" xr:uid="{230F54BC-3C52-4E8D-BE6B-8E9F367C027B}"/>
    <cellStyle name="style1495038302844" xfId="35140" xr:uid="{F48E2340-45F5-4021-AC62-3AB818FBDD3F}"/>
    <cellStyle name="style1495038353249" xfId="35069" xr:uid="{E63BAF92-87B6-4240-9B3F-1E4C4A2CC362}"/>
    <cellStyle name="style1495038353361" xfId="35115" xr:uid="{398DCD29-E031-417D-835D-7081FEFC5D65}"/>
    <cellStyle name="style1495038353578" xfId="35072" xr:uid="{E36CAE67-579B-4680-AB60-898E782C4771}"/>
    <cellStyle name="style1495038353799" xfId="35075" xr:uid="{892FF90A-656A-416E-BC53-8E12564A8732}"/>
    <cellStyle name="style1495038353894" xfId="35080" xr:uid="{E3F8F0AD-2121-4D20-9D29-D93AB26808B4}"/>
    <cellStyle name="style1495038354026" xfId="35086" xr:uid="{22BDEC99-E1CB-429A-A40C-E98750C9E8F0}"/>
    <cellStyle name="style1495038354169" xfId="35093" xr:uid="{84A40ABB-5E65-47C2-A251-EE9CFE4097AA}"/>
    <cellStyle name="style1495038354278" xfId="35081" xr:uid="{E912A307-F6FA-4218-A0DA-16281174BFC8}"/>
    <cellStyle name="style1495038354366" xfId="35087" xr:uid="{5D4F9B0A-A6A9-469A-BAC9-687A9812D2E9}"/>
    <cellStyle name="style1495038354485" xfId="35094" xr:uid="{B5AEDD7C-9102-438E-B077-53CCD5AD15A4}"/>
    <cellStyle name="style1495038354585" xfId="35138" xr:uid="{5459D7A2-662D-4668-AED2-63918A1D238A}"/>
    <cellStyle name="style1495038354688" xfId="35096" xr:uid="{D8DADC98-ECA0-4A67-870A-67325EFF6696}"/>
    <cellStyle name="style1495038354825" xfId="35099" xr:uid="{2C8DE5EB-3492-43FD-BF58-3A17847C97CB}"/>
    <cellStyle name="style1495038355178" xfId="35117" xr:uid="{E7002DB0-1CC5-4412-A230-86B9FD628794}"/>
    <cellStyle name="style1495038355305" xfId="35118" xr:uid="{3BFF066E-98E7-4D63-BE77-753035B21E7F}"/>
    <cellStyle name="style1495038355416" xfId="35116" xr:uid="{2D00F04B-D0B4-49E0-B39A-B8E3BF3A6C51}"/>
    <cellStyle name="style1495038355530" xfId="35122" xr:uid="{FCD5F42E-030B-492F-934F-1DC00313ACEB}"/>
    <cellStyle name="style1495038355641" xfId="35123" xr:uid="{7DFAFB80-ADA7-48D3-BB2A-840876B6FF73}"/>
    <cellStyle name="style1495038355747" xfId="35124" xr:uid="{54F064C1-7501-4736-98D9-0DFCB709E0D8}"/>
    <cellStyle name="style1495038355980" xfId="35129" xr:uid="{74988C40-28C4-409A-84F3-849261594B14}"/>
    <cellStyle name="style1495038356095" xfId="35130" xr:uid="{8A209495-23F3-4E7A-8ABC-BD5667AD77A7}"/>
    <cellStyle name="style1495038356205" xfId="35131" xr:uid="{25DE0105-BA0E-435E-8730-1192D9F1B43C}"/>
    <cellStyle name="style1495038356315" xfId="35132" xr:uid="{397DE0DB-0040-4F07-8EA6-8E817725F0B9}"/>
    <cellStyle name="style1495038356505" xfId="35139" xr:uid="{5D13959C-0F89-4FC4-B60A-B48DE29EC571}"/>
    <cellStyle name="style1495038356625" xfId="35141" xr:uid="{96F5240C-D043-447E-B9F9-941E405D4D35}"/>
    <cellStyle name="style1495457269326" xfId="30994" xr:uid="{00000000-0005-0000-0000-0000B7770000}"/>
    <cellStyle name="style1495457269531" xfId="30995" xr:uid="{00000000-0005-0000-0000-0000B8770000}"/>
    <cellStyle name="style1495457269706" xfId="30919" xr:uid="{00000000-0005-0000-0000-0000B9770000}"/>
    <cellStyle name="style1495457269868" xfId="30952" xr:uid="{00000000-0005-0000-0000-0000BA770000}"/>
    <cellStyle name="style1495457270021" xfId="30996" xr:uid="{00000000-0005-0000-0000-0000BB770000}"/>
    <cellStyle name="style1495457270199" xfId="30922" xr:uid="{00000000-0005-0000-0000-0000BC770000}"/>
    <cellStyle name="style1495457270372" xfId="30997" xr:uid="{00000000-0005-0000-0000-0000BD770000}"/>
    <cellStyle name="style1495457270593" xfId="30925" xr:uid="{00000000-0005-0000-0000-0000BE770000}"/>
    <cellStyle name="style1495457270715" xfId="30928" xr:uid="{00000000-0005-0000-0000-0000BF770000}"/>
    <cellStyle name="style1495457270973" xfId="30934" xr:uid="{00000000-0005-0000-0000-0000C0770000}"/>
    <cellStyle name="style1495457271220" xfId="30940" xr:uid="{00000000-0005-0000-0000-0000C1770000}"/>
    <cellStyle name="style1495457271382" xfId="30929" xr:uid="{00000000-0005-0000-0000-0000C2770000}"/>
    <cellStyle name="style1495457271504" xfId="30935" xr:uid="{00000000-0005-0000-0000-0000C3770000}"/>
    <cellStyle name="style1495457271673" xfId="30941" xr:uid="{00000000-0005-0000-0000-0000C4770000}"/>
    <cellStyle name="style1495457271799" xfId="30985" xr:uid="{00000000-0005-0000-0000-0000C5770000}"/>
    <cellStyle name="style1495457271952" xfId="30944" xr:uid="{00000000-0005-0000-0000-0000C6770000}"/>
    <cellStyle name="style1495457272116" xfId="30949" xr:uid="{00000000-0005-0000-0000-0000C7770000}"/>
    <cellStyle name="style1495457272275" xfId="30998" xr:uid="{00000000-0005-0000-0000-0000C8770000}"/>
    <cellStyle name="style1495457272438" xfId="30999" xr:uid="{00000000-0005-0000-0000-0000C9770000}"/>
    <cellStyle name="style1495457272597" xfId="30954" xr:uid="{00000000-0005-0000-0000-0000CA770000}"/>
    <cellStyle name="style1495457272740" xfId="30955" xr:uid="{00000000-0005-0000-0000-0000CB770000}"/>
    <cellStyle name="style1495457272893" xfId="30953" xr:uid="{00000000-0005-0000-0000-0000CC770000}"/>
    <cellStyle name="style1495457273052" xfId="30956" xr:uid="{00000000-0005-0000-0000-0000CD770000}"/>
    <cellStyle name="style1495457273209" xfId="30957" xr:uid="{00000000-0005-0000-0000-0000CE770000}"/>
    <cellStyle name="style1495457273368" xfId="30958" xr:uid="{00000000-0005-0000-0000-0000CF770000}"/>
    <cellStyle name="style1495457273542" xfId="31000" xr:uid="{00000000-0005-0000-0000-0000D0770000}"/>
    <cellStyle name="style1495457273705" xfId="30959" xr:uid="{00000000-0005-0000-0000-0000D1770000}"/>
    <cellStyle name="style1495457273817" xfId="30960" xr:uid="{00000000-0005-0000-0000-0000D2770000}"/>
    <cellStyle name="style1495457273970" xfId="30961" xr:uid="{00000000-0005-0000-0000-0000D3770000}"/>
    <cellStyle name="style1495457274130" xfId="30962" xr:uid="{00000000-0005-0000-0000-0000D4770000}"/>
    <cellStyle name="style1495457274389" xfId="30986" xr:uid="{00000000-0005-0000-0000-0000D5770000}"/>
    <cellStyle name="style1495457274505" xfId="30987" xr:uid="{00000000-0005-0000-0000-0000D6770000}"/>
    <cellStyle name="style1495457322305" xfId="31001" xr:uid="{00000000-0005-0000-0000-0000D7770000}"/>
    <cellStyle name="style1495457322449" xfId="31002" xr:uid="{00000000-0005-0000-0000-0000D8770000}"/>
    <cellStyle name="style1495457322580" xfId="30920" xr:uid="{00000000-0005-0000-0000-0000D9770000}"/>
    <cellStyle name="style1495457322700" xfId="30963" xr:uid="{00000000-0005-0000-0000-0000DA770000}"/>
    <cellStyle name="style1495457322840" xfId="31003" xr:uid="{00000000-0005-0000-0000-0000DB770000}"/>
    <cellStyle name="style1495457322943" xfId="30923" xr:uid="{00000000-0005-0000-0000-0000DC770000}"/>
    <cellStyle name="style1495457323041" xfId="31004" xr:uid="{00000000-0005-0000-0000-0000DD770000}"/>
    <cellStyle name="style1495457323158" xfId="30926" xr:uid="{00000000-0005-0000-0000-0000DE770000}"/>
    <cellStyle name="style1495457323240" xfId="30930" xr:uid="{00000000-0005-0000-0000-0000DF770000}"/>
    <cellStyle name="style1495457323371" xfId="30936" xr:uid="{00000000-0005-0000-0000-0000E0770000}"/>
    <cellStyle name="style1495457323505" xfId="30942" xr:uid="{00000000-0005-0000-0000-0000E1770000}"/>
    <cellStyle name="style1495457323608" xfId="30931" xr:uid="{00000000-0005-0000-0000-0000E2770000}"/>
    <cellStyle name="style1495457323700" xfId="30937" xr:uid="{00000000-0005-0000-0000-0000E3770000}"/>
    <cellStyle name="style1495457323816" xfId="30943" xr:uid="{00000000-0005-0000-0000-0000E4770000}"/>
    <cellStyle name="style1495457323977" xfId="30988" xr:uid="{00000000-0005-0000-0000-0000E5770000}"/>
    <cellStyle name="style1495457324089" xfId="30945" xr:uid="{00000000-0005-0000-0000-0000E6770000}"/>
    <cellStyle name="style1495457324217" xfId="30951" xr:uid="{00000000-0005-0000-0000-0000E7770000}"/>
    <cellStyle name="style1495457324339" xfId="31005" xr:uid="{00000000-0005-0000-0000-0000E8770000}"/>
    <cellStyle name="style1495457324470" xfId="31006" xr:uid="{00000000-0005-0000-0000-0000E9770000}"/>
    <cellStyle name="style1495457324601" xfId="30965" xr:uid="{00000000-0005-0000-0000-0000EA770000}"/>
    <cellStyle name="style1495457324712" xfId="30966" xr:uid="{00000000-0005-0000-0000-0000EB770000}"/>
    <cellStyle name="style1495457324820" xfId="30964" xr:uid="{00000000-0005-0000-0000-0000EC770000}"/>
    <cellStyle name="style1495457324926" xfId="30967" xr:uid="{00000000-0005-0000-0000-0000ED770000}"/>
    <cellStyle name="style1495457325025" xfId="30968" xr:uid="{00000000-0005-0000-0000-0000EE770000}"/>
    <cellStyle name="style1495457325125" xfId="30969" xr:uid="{00000000-0005-0000-0000-0000EF770000}"/>
    <cellStyle name="style1495457325224" xfId="31007" xr:uid="{00000000-0005-0000-0000-0000F0770000}"/>
    <cellStyle name="style1495457325332" xfId="30970" xr:uid="{00000000-0005-0000-0000-0000F1770000}"/>
    <cellStyle name="style1495457325432" xfId="30971" xr:uid="{00000000-0005-0000-0000-0000F2770000}"/>
    <cellStyle name="style1495457325535" xfId="30972" xr:uid="{00000000-0005-0000-0000-0000F3770000}"/>
    <cellStyle name="style1495457325633" xfId="30973" xr:uid="{00000000-0005-0000-0000-0000F4770000}"/>
    <cellStyle name="style1495457325800" xfId="30989" xr:uid="{00000000-0005-0000-0000-0000F5770000}"/>
    <cellStyle name="style1495457325895" xfId="30990" xr:uid="{00000000-0005-0000-0000-0000F6770000}"/>
    <cellStyle name="style1495457368891" xfId="31008" xr:uid="{00000000-0005-0000-0000-0000F7770000}"/>
    <cellStyle name="style1495457369032" xfId="31009" xr:uid="{00000000-0005-0000-0000-0000F8770000}"/>
    <cellStyle name="style1495457369155" xfId="30921" xr:uid="{00000000-0005-0000-0000-0000F9770000}"/>
    <cellStyle name="style1495457369258" xfId="30974" xr:uid="{00000000-0005-0000-0000-0000FA770000}"/>
    <cellStyle name="style1495457369362" xfId="31010" xr:uid="{00000000-0005-0000-0000-0000FB770000}"/>
    <cellStyle name="style1495457369462" xfId="30924" xr:uid="{00000000-0005-0000-0000-0000FC770000}"/>
    <cellStyle name="style1495457369559" xfId="31011" xr:uid="{00000000-0005-0000-0000-0000FD770000}"/>
    <cellStyle name="style1495457369655" xfId="30927" xr:uid="{00000000-0005-0000-0000-0000FE770000}"/>
    <cellStyle name="style1495457369736" xfId="30932" xr:uid="{00000000-0005-0000-0000-0000FF770000}"/>
    <cellStyle name="style1495457369853" xfId="30938" xr:uid="{00000000-0005-0000-0000-000000780000}"/>
    <cellStyle name="style1495457369995" xfId="30946" xr:uid="{00000000-0005-0000-0000-000001780000}"/>
    <cellStyle name="style1495457370092" xfId="30933" xr:uid="{00000000-0005-0000-0000-000002780000}"/>
    <cellStyle name="style1495457370173" xfId="30939" xr:uid="{00000000-0005-0000-0000-000003780000}"/>
    <cellStyle name="style1495457370273" xfId="30947" xr:uid="{00000000-0005-0000-0000-000004780000}"/>
    <cellStyle name="style1495457370358" xfId="30991" xr:uid="{00000000-0005-0000-0000-000005780000}"/>
    <cellStyle name="style1495457370491" xfId="30948" xr:uid="{00000000-0005-0000-0000-000006780000}"/>
    <cellStyle name="style1495457370637" xfId="30950" xr:uid="{00000000-0005-0000-0000-000007780000}"/>
    <cellStyle name="style1495457370757" xfId="31012" xr:uid="{00000000-0005-0000-0000-000008780000}"/>
    <cellStyle name="style1495457370892" xfId="31013" xr:uid="{00000000-0005-0000-0000-000009780000}"/>
    <cellStyle name="style1495457371019" xfId="30976" xr:uid="{00000000-0005-0000-0000-00000A780000}"/>
    <cellStyle name="style1495457371146" xfId="30977" xr:uid="{00000000-0005-0000-0000-00000B780000}"/>
    <cellStyle name="style1495457371251" xfId="30975" xr:uid="{00000000-0005-0000-0000-00000C780000}"/>
    <cellStyle name="style1495457371349" xfId="30978" xr:uid="{00000000-0005-0000-0000-00000D780000}"/>
    <cellStyle name="style1495457371453" xfId="30979" xr:uid="{00000000-0005-0000-0000-00000E780000}"/>
    <cellStyle name="style1495457371553" xfId="30980" xr:uid="{00000000-0005-0000-0000-00000F780000}"/>
    <cellStyle name="style1495457371652" xfId="31014" xr:uid="{00000000-0005-0000-0000-000010780000}"/>
    <cellStyle name="style1495457371748" xfId="30981" xr:uid="{00000000-0005-0000-0000-000011780000}"/>
    <cellStyle name="style1495457371831" xfId="30982" xr:uid="{00000000-0005-0000-0000-000012780000}"/>
    <cellStyle name="style1495457371926" xfId="30983" xr:uid="{00000000-0005-0000-0000-000013780000}"/>
    <cellStyle name="style1495457372025" xfId="30984" xr:uid="{00000000-0005-0000-0000-000014780000}"/>
    <cellStyle name="style1495457372197" xfId="30992" xr:uid="{00000000-0005-0000-0000-000015780000}"/>
    <cellStyle name="style1495457372308" xfId="30993" xr:uid="{00000000-0005-0000-0000-000016780000}"/>
    <cellStyle name="style1495457423737" xfId="30647" xr:uid="{00000000-0005-0000-0000-000017780000}"/>
    <cellStyle name="style1495457423843" xfId="30648" xr:uid="{00000000-0005-0000-0000-000018780000}"/>
    <cellStyle name="style1495457423938" xfId="30653" xr:uid="{00000000-0005-0000-0000-000019780000}"/>
    <cellStyle name="style1495457424052" xfId="30654" xr:uid="{00000000-0005-0000-0000-00001A780000}"/>
    <cellStyle name="style1495457424165" xfId="31015" xr:uid="{00000000-0005-0000-0000-00001B780000}"/>
    <cellStyle name="style1495457424266" xfId="30650" xr:uid="{00000000-0005-0000-0000-00001C780000}"/>
    <cellStyle name="style1495457424362" xfId="30651" xr:uid="{00000000-0005-0000-0000-00001D780000}"/>
    <cellStyle name="style1495457424474" xfId="30649" xr:uid="{00000000-0005-0000-0000-00001E780000}"/>
    <cellStyle name="style1495457424573" xfId="30652" xr:uid="{00000000-0005-0000-0000-00001F780000}"/>
    <cellStyle name="style1495457424670" xfId="30655" xr:uid="{00000000-0005-0000-0000-000020780000}"/>
    <cellStyle name="style1495457424794" xfId="30656" xr:uid="{00000000-0005-0000-0000-000021780000}"/>
    <cellStyle name="style1495457424892" xfId="30657" xr:uid="{00000000-0005-0000-0000-000022780000}"/>
    <cellStyle name="style1495457425007" xfId="30658" xr:uid="{00000000-0005-0000-0000-000023780000}"/>
    <cellStyle name="style1495457425105" xfId="30659" xr:uid="{00000000-0005-0000-0000-000024780000}"/>
    <cellStyle name="style1495457425228" xfId="30665" xr:uid="{00000000-0005-0000-0000-000025780000}"/>
    <cellStyle name="style1495457425394" xfId="30660" xr:uid="{00000000-0005-0000-0000-000026780000}"/>
    <cellStyle name="style1495457425514" xfId="30666" xr:uid="{00000000-0005-0000-0000-000027780000}"/>
    <cellStyle name="style1495457425630" xfId="30671" xr:uid="{00000000-0005-0000-0000-000028780000}"/>
    <cellStyle name="style1495457425743" xfId="30672" xr:uid="{00000000-0005-0000-0000-000029780000}"/>
    <cellStyle name="style1495457425867" xfId="30661" xr:uid="{00000000-0005-0000-0000-00002A780000}"/>
    <cellStyle name="style1495457425985" xfId="30662" xr:uid="{00000000-0005-0000-0000-00002B780000}"/>
    <cellStyle name="style1495457426107" xfId="30663" xr:uid="{00000000-0005-0000-0000-00002C780000}"/>
    <cellStyle name="style1495457426224" xfId="30664" xr:uid="{00000000-0005-0000-0000-00002D780000}"/>
    <cellStyle name="style1495457426347" xfId="30667" xr:uid="{00000000-0005-0000-0000-00002E780000}"/>
    <cellStyle name="style1495457426465" xfId="30668" xr:uid="{00000000-0005-0000-0000-00002F780000}"/>
    <cellStyle name="style1495457426579" xfId="30669" xr:uid="{00000000-0005-0000-0000-000030780000}"/>
    <cellStyle name="style1495457426695" xfId="30670" xr:uid="{00000000-0005-0000-0000-000031780000}"/>
    <cellStyle name="style1495457426826" xfId="30673" xr:uid="{00000000-0005-0000-0000-000032780000}"/>
    <cellStyle name="style1495457426940" xfId="30674" xr:uid="{00000000-0005-0000-0000-000033780000}"/>
    <cellStyle name="style1495457427053" xfId="30675" xr:uid="{00000000-0005-0000-0000-000034780000}"/>
    <cellStyle name="style1495457427168" xfId="30676" xr:uid="{00000000-0005-0000-0000-000035780000}"/>
    <cellStyle name="style1495457476351" xfId="30677" xr:uid="{00000000-0005-0000-0000-000036780000}"/>
    <cellStyle name="style1495457476456" xfId="30678" xr:uid="{00000000-0005-0000-0000-000037780000}"/>
    <cellStyle name="style1495457476552" xfId="30683" xr:uid="{00000000-0005-0000-0000-000038780000}"/>
    <cellStyle name="style1495457476650" xfId="30684" xr:uid="{00000000-0005-0000-0000-000039780000}"/>
    <cellStyle name="style1495457476748" xfId="31016" xr:uid="{00000000-0005-0000-0000-00003A780000}"/>
    <cellStyle name="style1495457476847" xfId="30680" xr:uid="{00000000-0005-0000-0000-00003B780000}"/>
    <cellStyle name="style1495457476943" xfId="30681" xr:uid="{00000000-0005-0000-0000-00003C780000}"/>
    <cellStyle name="style1495457477039" xfId="30679" xr:uid="{00000000-0005-0000-0000-00003D780000}"/>
    <cellStyle name="style1495457477139" xfId="30682" xr:uid="{00000000-0005-0000-0000-00003E780000}"/>
    <cellStyle name="style1495457477241" xfId="30685" xr:uid="{00000000-0005-0000-0000-00003F780000}"/>
    <cellStyle name="style1495457477337" xfId="30686" xr:uid="{00000000-0005-0000-0000-000040780000}"/>
    <cellStyle name="style1495457477441" xfId="30687" xr:uid="{00000000-0005-0000-0000-000041780000}"/>
    <cellStyle name="style1495457477541" xfId="30688" xr:uid="{00000000-0005-0000-0000-000042780000}"/>
    <cellStyle name="style1495457477638" xfId="30689" xr:uid="{00000000-0005-0000-0000-000043780000}"/>
    <cellStyle name="style1495457477750" xfId="30695" xr:uid="{00000000-0005-0000-0000-000044780000}"/>
    <cellStyle name="style1495457477852" xfId="30690" xr:uid="{00000000-0005-0000-0000-000045780000}"/>
    <cellStyle name="style1495457477997" xfId="30696" xr:uid="{00000000-0005-0000-0000-000046780000}"/>
    <cellStyle name="style1495457478110" xfId="30701" xr:uid="{00000000-0005-0000-0000-000047780000}"/>
    <cellStyle name="style1495457478208" xfId="30702" xr:uid="{00000000-0005-0000-0000-000048780000}"/>
    <cellStyle name="style1495457478304" xfId="30691" xr:uid="{00000000-0005-0000-0000-000049780000}"/>
    <cellStyle name="style1495457478399" xfId="30692" xr:uid="{00000000-0005-0000-0000-00004A780000}"/>
    <cellStyle name="style1495457478495" xfId="30693" xr:uid="{00000000-0005-0000-0000-00004B780000}"/>
    <cellStyle name="style1495457478594" xfId="30694" xr:uid="{00000000-0005-0000-0000-00004C780000}"/>
    <cellStyle name="style1495457478691" xfId="30697" xr:uid="{00000000-0005-0000-0000-00004D780000}"/>
    <cellStyle name="style1495457478786" xfId="30698" xr:uid="{00000000-0005-0000-0000-00004E780000}"/>
    <cellStyle name="style1495457478884" xfId="30699" xr:uid="{00000000-0005-0000-0000-00004F780000}"/>
    <cellStyle name="style1495457478993" xfId="30700" xr:uid="{00000000-0005-0000-0000-000050780000}"/>
    <cellStyle name="style1495457479143" xfId="30703" xr:uid="{00000000-0005-0000-0000-000051780000}"/>
    <cellStyle name="style1495457479238" xfId="30704" xr:uid="{00000000-0005-0000-0000-000052780000}"/>
    <cellStyle name="style1495457479336" xfId="30705" xr:uid="{00000000-0005-0000-0000-000053780000}"/>
    <cellStyle name="style1495457479436" xfId="30706" xr:uid="{00000000-0005-0000-0000-000054780000}"/>
    <cellStyle name="style1495457479552" xfId="30707" xr:uid="{00000000-0005-0000-0000-000055780000}"/>
    <cellStyle name="style1495457479634" xfId="30708" xr:uid="{00000000-0005-0000-0000-000056780000}"/>
    <cellStyle name="style1495457479715" xfId="30709" xr:uid="{00000000-0005-0000-0000-000057780000}"/>
    <cellStyle name="style1495457479797" xfId="30710" xr:uid="{00000000-0005-0000-0000-000058780000}"/>
    <cellStyle name="style1495457479876" xfId="30711" xr:uid="{00000000-0005-0000-0000-000059780000}"/>
    <cellStyle name="style1495457479954" xfId="30712" xr:uid="{00000000-0005-0000-0000-00005A780000}"/>
    <cellStyle name="style1495457480035" xfId="30713" xr:uid="{00000000-0005-0000-0000-00005B780000}"/>
    <cellStyle name="style1495457480118" xfId="30714" xr:uid="{00000000-0005-0000-0000-00005C780000}"/>
    <cellStyle name="style1495457480270" xfId="30715" xr:uid="{00000000-0005-0000-0000-00005D780000}"/>
    <cellStyle name="style1495457480349" xfId="30716" xr:uid="{00000000-0005-0000-0000-00005E780000}"/>
    <cellStyle name="style1495457480430" xfId="30717" xr:uid="{00000000-0005-0000-0000-00005F780000}"/>
    <cellStyle name="style1495457480517" xfId="30718" xr:uid="{00000000-0005-0000-0000-000060780000}"/>
    <cellStyle name="style1495457520757" xfId="30719" xr:uid="{00000000-0005-0000-0000-000061780000}"/>
    <cellStyle name="style1495457520869" xfId="30720" xr:uid="{00000000-0005-0000-0000-000062780000}"/>
    <cellStyle name="style1495457520965" xfId="30725" xr:uid="{00000000-0005-0000-0000-000063780000}"/>
    <cellStyle name="style1495457521063" xfId="30726" xr:uid="{00000000-0005-0000-0000-000064780000}"/>
    <cellStyle name="style1495457521159" xfId="31017" xr:uid="{00000000-0005-0000-0000-000065780000}"/>
    <cellStyle name="style1495457521255" xfId="30722" xr:uid="{00000000-0005-0000-0000-000066780000}"/>
    <cellStyle name="style1495457521367" xfId="30723" xr:uid="{00000000-0005-0000-0000-000067780000}"/>
    <cellStyle name="style1495457521463" xfId="30721" xr:uid="{00000000-0005-0000-0000-000068780000}"/>
    <cellStyle name="style1495457521567" xfId="30724" xr:uid="{00000000-0005-0000-0000-000069780000}"/>
    <cellStyle name="style1495457521664" xfId="30727" xr:uid="{00000000-0005-0000-0000-00006A780000}"/>
    <cellStyle name="style1495457521772" xfId="30728" xr:uid="{00000000-0005-0000-0000-00006B780000}"/>
    <cellStyle name="style1495457521869" xfId="30729" xr:uid="{00000000-0005-0000-0000-00006C780000}"/>
    <cellStyle name="style1495457521967" xfId="30730" xr:uid="{00000000-0005-0000-0000-00006D780000}"/>
    <cellStyle name="style1495457522066" xfId="30731" xr:uid="{00000000-0005-0000-0000-00006E780000}"/>
    <cellStyle name="style1495457522170" xfId="30737" xr:uid="{00000000-0005-0000-0000-00006F780000}"/>
    <cellStyle name="style1495457522276" xfId="30732" xr:uid="{00000000-0005-0000-0000-000070780000}"/>
    <cellStyle name="style1495457522409" xfId="30738" xr:uid="{00000000-0005-0000-0000-000071780000}"/>
    <cellStyle name="style1495457522515" xfId="30743" xr:uid="{00000000-0005-0000-0000-000072780000}"/>
    <cellStyle name="style1495457522612" xfId="30744" xr:uid="{00000000-0005-0000-0000-000073780000}"/>
    <cellStyle name="style1495457522709" xfId="30733" xr:uid="{00000000-0005-0000-0000-000074780000}"/>
    <cellStyle name="style1495457522807" xfId="30734" xr:uid="{00000000-0005-0000-0000-000075780000}"/>
    <cellStyle name="style1495457522903" xfId="30735" xr:uid="{00000000-0005-0000-0000-000076780000}"/>
    <cellStyle name="style1495457523000" xfId="30736" xr:uid="{00000000-0005-0000-0000-000077780000}"/>
    <cellStyle name="style1495457523099" xfId="30739" xr:uid="{00000000-0005-0000-0000-000078780000}"/>
    <cellStyle name="style1495457523198" xfId="30740" xr:uid="{00000000-0005-0000-0000-000079780000}"/>
    <cellStyle name="style1495457523294" xfId="30741" xr:uid="{00000000-0005-0000-0000-00007A780000}"/>
    <cellStyle name="style1495457523390" xfId="30742" xr:uid="{00000000-0005-0000-0000-00007B780000}"/>
    <cellStyle name="style1495457523504" xfId="30745" xr:uid="{00000000-0005-0000-0000-00007C780000}"/>
    <cellStyle name="style1495457523621" xfId="30746" xr:uid="{00000000-0005-0000-0000-00007D780000}"/>
    <cellStyle name="style1495457523717" xfId="30747" xr:uid="{00000000-0005-0000-0000-00007E780000}"/>
    <cellStyle name="style1495457523816" xfId="30748" xr:uid="{00000000-0005-0000-0000-00007F780000}"/>
    <cellStyle name="style1495457564142" xfId="30749" xr:uid="{00000000-0005-0000-0000-000080780000}"/>
    <cellStyle name="style1495457564247" xfId="30750" xr:uid="{00000000-0005-0000-0000-000081780000}"/>
    <cellStyle name="style1495457564345" xfId="30755" xr:uid="{00000000-0005-0000-0000-000082780000}"/>
    <cellStyle name="style1495457564442" xfId="30756" xr:uid="{00000000-0005-0000-0000-000083780000}"/>
    <cellStyle name="style1495457564538" xfId="31018" xr:uid="{00000000-0005-0000-0000-000084780000}"/>
    <cellStyle name="style1495457564631" xfId="30752" xr:uid="{00000000-0005-0000-0000-000085780000}"/>
    <cellStyle name="style1495457564730" xfId="30753" xr:uid="{00000000-0005-0000-0000-000086780000}"/>
    <cellStyle name="style1495457564839" xfId="30751" xr:uid="{00000000-0005-0000-0000-000087780000}"/>
    <cellStyle name="style1495457564943" xfId="30754" xr:uid="{00000000-0005-0000-0000-000088780000}"/>
    <cellStyle name="style1495457565039" xfId="30757" xr:uid="{00000000-0005-0000-0000-000089780000}"/>
    <cellStyle name="style1495457565134" xfId="30758" xr:uid="{00000000-0005-0000-0000-00008A780000}"/>
    <cellStyle name="style1495457565243" xfId="30759" xr:uid="{00000000-0005-0000-0000-00008B780000}"/>
    <cellStyle name="style1495457565342" xfId="30760" xr:uid="{00000000-0005-0000-0000-00008C780000}"/>
    <cellStyle name="style1495457565439" xfId="30761" xr:uid="{00000000-0005-0000-0000-00008D780000}"/>
    <cellStyle name="style1495457565545" xfId="30767" xr:uid="{00000000-0005-0000-0000-00008E780000}"/>
    <cellStyle name="style1495457565645" xfId="30762" xr:uid="{00000000-0005-0000-0000-00008F780000}"/>
    <cellStyle name="style1495457565782" xfId="30768" xr:uid="{00000000-0005-0000-0000-000090780000}"/>
    <cellStyle name="style1495457565901" xfId="30773" xr:uid="{00000000-0005-0000-0000-000091780000}"/>
    <cellStyle name="style1495457565997" xfId="30774" xr:uid="{00000000-0005-0000-0000-000092780000}"/>
    <cellStyle name="style1495457566094" xfId="30763" xr:uid="{00000000-0005-0000-0000-000093780000}"/>
    <cellStyle name="style1495457566193" xfId="30764" xr:uid="{00000000-0005-0000-0000-000094780000}"/>
    <cellStyle name="style1495457566299" xfId="30765" xr:uid="{00000000-0005-0000-0000-000095780000}"/>
    <cellStyle name="style1495457566402" xfId="30766" xr:uid="{00000000-0005-0000-0000-000096780000}"/>
    <cellStyle name="style1495457566498" xfId="30769" xr:uid="{00000000-0005-0000-0000-000097780000}"/>
    <cellStyle name="style1495457566599" xfId="30770" xr:uid="{00000000-0005-0000-0000-000098780000}"/>
    <cellStyle name="style1495457566693" xfId="30771" xr:uid="{00000000-0005-0000-0000-000099780000}"/>
    <cellStyle name="style1495457566790" xfId="30772" xr:uid="{00000000-0005-0000-0000-00009A780000}"/>
    <cellStyle name="style1495457566933" xfId="30775" xr:uid="{00000000-0005-0000-0000-00009B780000}"/>
    <cellStyle name="style1495457567029" xfId="30776" xr:uid="{00000000-0005-0000-0000-00009C780000}"/>
    <cellStyle name="style1495457567127" xfId="30777" xr:uid="{00000000-0005-0000-0000-00009D780000}"/>
    <cellStyle name="style1495457567227" xfId="30778" xr:uid="{00000000-0005-0000-0000-00009E780000}"/>
    <cellStyle name="style1495457567344" xfId="30779" xr:uid="{00000000-0005-0000-0000-00009F780000}"/>
    <cellStyle name="style1495457567425" xfId="30780" xr:uid="{00000000-0005-0000-0000-0000A0780000}"/>
    <cellStyle name="style1495457567505" xfId="30781" xr:uid="{00000000-0005-0000-0000-0000A1780000}"/>
    <cellStyle name="style1495457567587" xfId="30782" xr:uid="{00000000-0005-0000-0000-0000A2780000}"/>
    <cellStyle name="style1495457567671" xfId="30783" xr:uid="{00000000-0005-0000-0000-0000A3780000}"/>
    <cellStyle name="style1495457567752" xfId="30784" xr:uid="{00000000-0005-0000-0000-0000A4780000}"/>
    <cellStyle name="style1495457567834" xfId="30785" xr:uid="{00000000-0005-0000-0000-0000A5780000}"/>
    <cellStyle name="style1495457567916" xfId="30786" xr:uid="{00000000-0005-0000-0000-0000A6780000}"/>
    <cellStyle name="style1495457568048" xfId="30787" xr:uid="{00000000-0005-0000-0000-0000A7780000}"/>
    <cellStyle name="style1495457568129" xfId="30788" xr:uid="{00000000-0005-0000-0000-0000A8780000}"/>
    <cellStyle name="style1495457568215" xfId="30789" xr:uid="{00000000-0005-0000-0000-0000A9780000}"/>
    <cellStyle name="style1495457568297" xfId="30790" xr:uid="{00000000-0005-0000-0000-0000AA780000}"/>
    <cellStyle name="style1495457608702" xfId="30791" xr:uid="{00000000-0005-0000-0000-0000AB780000}"/>
    <cellStyle name="style1495457608807" xfId="30792" xr:uid="{00000000-0005-0000-0000-0000AC780000}"/>
    <cellStyle name="style1495457608909" xfId="30797" xr:uid="{00000000-0005-0000-0000-0000AD780000}"/>
    <cellStyle name="style1495457609009" xfId="30798" xr:uid="{00000000-0005-0000-0000-0000AE780000}"/>
    <cellStyle name="style1495457609104" xfId="31019" xr:uid="{00000000-0005-0000-0000-0000AF780000}"/>
    <cellStyle name="style1495457609217" xfId="30794" xr:uid="{00000000-0005-0000-0000-0000B0780000}"/>
    <cellStyle name="style1495457609315" xfId="30795" xr:uid="{00000000-0005-0000-0000-0000B1780000}"/>
    <cellStyle name="style1495457609409" xfId="30793" xr:uid="{00000000-0005-0000-0000-0000B2780000}"/>
    <cellStyle name="style1495457609508" xfId="30796" xr:uid="{00000000-0005-0000-0000-0000B3780000}"/>
    <cellStyle name="style1495457609606" xfId="30799" xr:uid="{00000000-0005-0000-0000-0000B4780000}"/>
    <cellStyle name="style1495457609699" xfId="30800" xr:uid="{00000000-0005-0000-0000-0000B5780000}"/>
    <cellStyle name="style1495457609813" xfId="30801" xr:uid="{00000000-0005-0000-0000-0000B6780000}"/>
    <cellStyle name="style1495457609910" xfId="30802" xr:uid="{00000000-0005-0000-0000-0000B7780000}"/>
    <cellStyle name="style1495457610004" xfId="30803" xr:uid="{00000000-0005-0000-0000-0000B8780000}"/>
    <cellStyle name="style1495457610107" xfId="30809" xr:uid="{00000000-0005-0000-0000-0000B9780000}"/>
    <cellStyle name="style1495457610200" xfId="30804" xr:uid="{00000000-0005-0000-0000-0000BA780000}"/>
    <cellStyle name="style1495457610339" xfId="30810" xr:uid="{00000000-0005-0000-0000-0000BB780000}"/>
    <cellStyle name="style1495457610448" xfId="30815" xr:uid="{00000000-0005-0000-0000-0000BC780000}"/>
    <cellStyle name="style1495457610546" xfId="30830" xr:uid="{00000000-0005-0000-0000-0000BD780000}"/>
    <cellStyle name="style1495457610644" xfId="30816" xr:uid="{00000000-0005-0000-0000-0000BE780000}"/>
    <cellStyle name="style1495457610727" xfId="30805" xr:uid="{00000000-0005-0000-0000-0000BF780000}"/>
    <cellStyle name="style1495457610822" xfId="30806" xr:uid="{00000000-0005-0000-0000-0000C0780000}"/>
    <cellStyle name="style1495457610919" xfId="30807" xr:uid="{00000000-0005-0000-0000-0000C1780000}"/>
    <cellStyle name="style1495457611017" xfId="30808" xr:uid="{00000000-0005-0000-0000-0000C2780000}"/>
    <cellStyle name="style1495457611115" xfId="30811" xr:uid="{00000000-0005-0000-0000-0000C3780000}"/>
    <cellStyle name="style1495457611208" xfId="30812" xr:uid="{00000000-0005-0000-0000-0000C4780000}"/>
    <cellStyle name="style1495457611302" xfId="30813" xr:uid="{00000000-0005-0000-0000-0000C5780000}"/>
    <cellStyle name="style1495457611398" xfId="30814" xr:uid="{00000000-0005-0000-0000-0000C6780000}"/>
    <cellStyle name="style1495457611511" xfId="30817" xr:uid="{00000000-0005-0000-0000-0000C7780000}"/>
    <cellStyle name="style1495457611613" xfId="30818" xr:uid="{00000000-0005-0000-0000-0000C8780000}"/>
    <cellStyle name="style1495457611710" xfId="30819" xr:uid="{00000000-0005-0000-0000-0000C9780000}"/>
    <cellStyle name="style1495457611808" xfId="30820" xr:uid="{00000000-0005-0000-0000-0000CA780000}"/>
    <cellStyle name="style1495457611919" xfId="30829" xr:uid="{00000000-0005-0000-0000-0000CB780000}"/>
    <cellStyle name="style1495457611999" xfId="30821" xr:uid="{00000000-0005-0000-0000-0000CC780000}"/>
    <cellStyle name="style1495457612079" xfId="30822" xr:uid="{00000000-0005-0000-0000-0000CD780000}"/>
    <cellStyle name="style1495457612163" xfId="30823" xr:uid="{00000000-0005-0000-0000-0000CE780000}"/>
    <cellStyle name="style1495457612244" xfId="30824" xr:uid="{00000000-0005-0000-0000-0000CF780000}"/>
    <cellStyle name="style1495457612324" xfId="30825" xr:uid="{00000000-0005-0000-0000-0000D0780000}"/>
    <cellStyle name="style1495457612406" xfId="30826" xr:uid="{00000000-0005-0000-0000-0000D1780000}"/>
    <cellStyle name="style1495457612485" xfId="30827" xr:uid="{00000000-0005-0000-0000-0000D2780000}"/>
    <cellStyle name="style1495457612566" xfId="30828" xr:uid="{00000000-0005-0000-0000-0000D3780000}"/>
    <cellStyle name="style1495457612666" xfId="30831" xr:uid="{00000000-0005-0000-0000-0000D4780000}"/>
    <cellStyle name="style1495457612746" xfId="30832" xr:uid="{00000000-0005-0000-0000-0000D5780000}"/>
    <cellStyle name="style1495457612830" xfId="30833" xr:uid="{00000000-0005-0000-0000-0000D6780000}"/>
    <cellStyle name="style1495457612913" xfId="30834" xr:uid="{00000000-0005-0000-0000-0000D7780000}"/>
    <cellStyle name="style1495457652742" xfId="31020" xr:uid="{00000000-0005-0000-0000-0000D8780000}"/>
    <cellStyle name="style1495457652849" xfId="30836" xr:uid="{00000000-0005-0000-0000-0000D9780000}"/>
    <cellStyle name="style1495457652950" xfId="30837" xr:uid="{00000000-0005-0000-0000-0000DA780000}"/>
    <cellStyle name="style1495457653048" xfId="30835" xr:uid="{00000000-0005-0000-0000-0000DB780000}"/>
    <cellStyle name="style1495457653145" xfId="30838" xr:uid="{00000000-0005-0000-0000-0000DC780000}"/>
    <cellStyle name="style1495457653256" xfId="30839" xr:uid="{00000000-0005-0000-0000-0000DD780000}"/>
    <cellStyle name="style1495457653365" xfId="30840" xr:uid="{00000000-0005-0000-0000-0000DE780000}"/>
    <cellStyle name="style1495457653460" xfId="30841" xr:uid="{00000000-0005-0000-0000-0000DF780000}"/>
    <cellStyle name="style1495457653578" xfId="30842" xr:uid="{00000000-0005-0000-0000-0000E0780000}"/>
    <cellStyle name="style1495457653675" xfId="30844" xr:uid="{00000000-0005-0000-0000-0000E1780000}"/>
    <cellStyle name="style1495457653778" xfId="30845" xr:uid="{00000000-0005-0000-0000-0000E2780000}"/>
    <cellStyle name="style1495457653878" xfId="30847" xr:uid="{00000000-0005-0000-0000-0000E3780000}"/>
    <cellStyle name="style1495457653975" xfId="30848" xr:uid="{00000000-0005-0000-0000-0000E4780000}"/>
    <cellStyle name="style1495457654074" xfId="30843" xr:uid="{00000000-0005-0000-0000-0000E5780000}"/>
    <cellStyle name="style1495457654170" xfId="30846" xr:uid="{00000000-0005-0000-0000-0000E6780000}"/>
    <cellStyle name="style1495457654272" xfId="30849" xr:uid="{00000000-0005-0000-0000-0000E7780000}"/>
    <cellStyle name="style1495457654410" xfId="31021" xr:uid="{00000000-0005-0000-0000-0000E8780000}"/>
    <cellStyle name="style1495457654536" xfId="30851" xr:uid="{00000000-0005-0000-0000-0000E9780000}"/>
    <cellStyle name="style1495457654649" xfId="30852" xr:uid="{00000000-0005-0000-0000-0000EA780000}"/>
    <cellStyle name="style1495457654758" xfId="30850" xr:uid="{00000000-0005-0000-0000-0000EB780000}"/>
    <cellStyle name="style1495457694477" xfId="31022" xr:uid="{00000000-0005-0000-0000-0000EC780000}"/>
    <cellStyle name="style1495457694583" xfId="30854" xr:uid="{00000000-0005-0000-0000-0000ED780000}"/>
    <cellStyle name="style1495457694681" xfId="30855" xr:uid="{00000000-0005-0000-0000-0000EE780000}"/>
    <cellStyle name="style1495457694779" xfId="30853" xr:uid="{00000000-0005-0000-0000-0000EF780000}"/>
    <cellStyle name="style1495457694881" xfId="30856" xr:uid="{00000000-0005-0000-0000-0000F0780000}"/>
    <cellStyle name="style1495457694961" xfId="30857" xr:uid="{00000000-0005-0000-0000-0000F1780000}"/>
    <cellStyle name="style1495457695044" xfId="30862" xr:uid="{00000000-0005-0000-0000-0000F2780000}"/>
    <cellStyle name="style1495457695140" xfId="30863" xr:uid="{00000000-0005-0000-0000-0000F3780000}"/>
    <cellStyle name="style1495457695234" xfId="31023" xr:uid="{00000000-0005-0000-0000-0000F4780000}"/>
    <cellStyle name="style1495457695329" xfId="30859" xr:uid="{00000000-0005-0000-0000-0000F5780000}"/>
    <cellStyle name="style1495457695430" xfId="30860" xr:uid="{00000000-0005-0000-0000-0000F6780000}"/>
    <cellStyle name="style1495457695535" xfId="30858" xr:uid="{00000000-0005-0000-0000-0000F7780000}"/>
    <cellStyle name="style1495457695629" xfId="30861" xr:uid="{00000000-0005-0000-0000-0000F8780000}"/>
    <cellStyle name="style1495457695724" xfId="30864" xr:uid="{00000000-0005-0000-0000-0000F9780000}"/>
    <cellStyle name="style1495457695821" xfId="30865" xr:uid="{00000000-0005-0000-0000-0000FA780000}"/>
    <cellStyle name="style1495457695924" xfId="30866" xr:uid="{00000000-0005-0000-0000-0000FB780000}"/>
    <cellStyle name="style1495457696043" xfId="30867" xr:uid="{00000000-0005-0000-0000-0000FC780000}"/>
    <cellStyle name="style1495457696170" xfId="30868" xr:uid="{00000000-0005-0000-0000-0000FD780000}"/>
    <cellStyle name="style1495457696275" xfId="30874" xr:uid="{00000000-0005-0000-0000-0000FE780000}"/>
    <cellStyle name="style1495457696372" xfId="30880" xr:uid="{00000000-0005-0000-0000-0000FF780000}"/>
    <cellStyle name="style1495457696473" xfId="30869" xr:uid="{00000000-0005-0000-0000-000000790000}"/>
    <cellStyle name="style1495457696571" xfId="30875" xr:uid="{00000000-0005-0000-0000-000001790000}"/>
    <cellStyle name="style1495457696670" xfId="30881" xr:uid="{00000000-0005-0000-0000-000002790000}"/>
    <cellStyle name="style1495457696768" xfId="30870" xr:uid="{00000000-0005-0000-0000-000003790000}"/>
    <cellStyle name="style1495457696865" xfId="30871" xr:uid="{00000000-0005-0000-0000-000004790000}"/>
    <cellStyle name="style1495457696962" xfId="30872" xr:uid="{00000000-0005-0000-0000-000005790000}"/>
    <cellStyle name="style1495457697057" xfId="30873" xr:uid="{00000000-0005-0000-0000-000006790000}"/>
    <cellStyle name="style1495457697152" xfId="30876" xr:uid="{00000000-0005-0000-0000-000007790000}"/>
    <cellStyle name="style1495457697245" xfId="30877" xr:uid="{00000000-0005-0000-0000-000008790000}"/>
    <cellStyle name="style1495457697338" xfId="30878" xr:uid="{00000000-0005-0000-0000-000009790000}"/>
    <cellStyle name="style1495457697435" xfId="30879" xr:uid="{00000000-0005-0000-0000-00000A790000}"/>
    <cellStyle name="style1495457697552" xfId="30882" xr:uid="{00000000-0005-0000-0000-00000B790000}"/>
    <cellStyle name="style1495457697648" xfId="30883" xr:uid="{00000000-0005-0000-0000-00000C790000}"/>
    <cellStyle name="style1495457697742" xfId="30884" xr:uid="{00000000-0005-0000-0000-00000D790000}"/>
    <cellStyle name="style1495457697838" xfId="30885" xr:uid="{00000000-0005-0000-0000-00000E790000}"/>
    <cellStyle name="style1495457738075" xfId="31024" xr:uid="{00000000-0005-0000-0000-00000F790000}"/>
    <cellStyle name="style1495457738182" xfId="30887" xr:uid="{00000000-0005-0000-0000-000010790000}"/>
    <cellStyle name="style1495457738283" xfId="30888" xr:uid="{00000000-0005-0000-0000-000011790000}"/>
    <cellStyle name="style1495457738383" xfId="30886" xr:uid="{00000000-0005-0000-0000-000012790000}"/>
    <cellStyle name="style1495457738480" xfId="30889" xr:uid="{00000000-0005-0000-0000-000013790000}"/>
    <cellStyle name="style1495457738558" xfId="30890" xr:uid="{00000000-0005-0000-0000-000014790000}"/>
    <cellStyle name="style1495457738637" xfId="30895" xr:uid="{00000000-0005-0000-0000-000015790000}"/>
    <cellStyle name="style1495457738734" xfId="30896" xr:uid="{00000000-0005-0000-0000-000016790000}"/>
    <cellStyle name="style1495457738830" xfId="31025" xr:uid="{00000000-0005-0000-0000-000017790000}"/>
    <cellStyle name="style1495457738929" xfId="30892" xr:uid="{00000000-0005-0000-0000-000018790000}"/>
    <cellStyle name="style1495457739024" xfId="30893" xr:uid="{00000000-0005-0000-0000-000019790000}"/>
    <cellStyle name="style1495457739128" xfId="30891" xr:uid="{00000000-0005-0000-0000-00001A790000}"/>
    <cellStyle name="style1495457739227" xfId="30894" xr:uid="{00000000-0005-0000-0000-00001B790000}"/>
    <cellStyle name="style1495457739325" xfId="30897" xr:uid="{00000000-0005-0000-0000-00001C790000}"/>
    <cellStyle name="style1495457739420" xfId="30898" xr:uid="{00000000-0005-0000-0000-00001D790000}"/>
    <cellStyle name="style1495457739516" xfId="30899" xr:uid="{00000000-0005-0000-0000-00001E790000}"/>
    <cellStyle name="style1495457739644" xfId="30900" xr:uid="{00000000-0005-0000-0000-00001F790000}"/>
    <cellStyle name="style1495457739769" xfId="30901" xr:uid="{00000000-0005-0000-0000-000020790000}"/>
    <cellStyle name="style1495457739877" xfId="30907" xr:uid="{00000000-0005-0000-0000-000021790000}"/>
    <cellStyle name="style1495457739974" xfId="30913" xr:uid="{00000000-0005-0000-0000-000022790000}"/>
    <cellStyle name="style1495457740069" xfId="30902" xr:uid="{00000000-0005-0000-0000-000023790000}"/>
    <cellStyle name="style1495457740164" xfId="30908" xr:uid="{00000000-0005-0000-0000-000024790000}"/>
    <cellStyle name="style1495457740271" xfId="30914" xr:uid="{00000000-0005-0000-0000-000025790000}"/>
    <cellStyle name="style1495457740368" xfId="30903" xr:uid="{00000000-0005-0000-0000-000026790000}"/>
    <cellStyle name="style1495457740465" xfId="30904" xr:uid="{00000000-0005-0000-0000-000027790000}"/>
    <cellStyle name="style1495457740561" xfId="30905" xr:uid="{00000000-0005-0000-0000-000028790000}"/>
    <cellStyle name="style1495457740656" xfId="30906" xr:uid="{00000000-0005-0000-0000-000029790000}"/>
    <cellStyle name="style1495457740752" xfId="30909" xr:uid="{00000000-0005-0000-0000-00002A790000}"/>
    <cellStyle name="style1495457740849" xfId="30910" xr:uid="{00000000-0005-0000-0000-00002B790000}"/>
    <cellStyle name="style1495457740948" xfId="30911" xr:uid="{00000000-0005-0000-0000-00002C790000}"/>
    <cellStyle name="style1495457741045" xfId="30912" xr:uid="{00000000-0005-0000-0000-00002D790000}"/>
    <cellStyle name="style1495457741158" xfId="30915" xr:uid="{00000000-0005-0000-0000-00002E790000}"/>
    <cellStyle name="style1495457741253" xfId="30916" xr:uid="{00000000-0005-0000-0000-00002F790000}"/>
    <cellStyle name="style1495457741348" xfId="30917" xr:uid="{00000000-0005-0000-0000-000030790000}"/>
    <cellStyle name="style1495457741445" xfId="30918" xr:uid="{00000000-0005-0000-0000-000031790000}"/>
    <cellStyle name="style1523453344850" xfId="33480" xr:uid="{0CBD4A0C-C848-4E25-8573-4BFC8CEAC895}"/>
    <cellStyle name="style1523453345867" xfId="33483" xr:uid="{4506B720-D9EB-4736-A9B2-32DC48247F12}"/>
    <cellStyle name="style1523453346503" xfId="33486" xr:uid="{47AF1F35-5596-46A1-B5BC-CA243228D3DE}"/>
    <cellStyle name="style1523453347453" xfId="36393" xr:uid="{6B354F8C-2610-4834-8C8B-25070C5F78D8}"/>
    <cellStyle name="style1523453353708" xfId="36394" xr:uid="{FD31F700-6D45-41FC-82E6-2DF92389531A}"/>
    <cellStyle name="style1523453354127" xfId="36395" xr:uid="{BE99BBE2-F66C-4054-BEE0-2B58E5342461}"/>
    <cellStyle name="style1523455082576" xfId="33366" xr:uid="{C141C378-A043-4271-896E-95B76F2AC4D9}"/>
    <cellStyle name="style1523455083255" xfId="33369" xr:uid="{A11731BC-A452-4F9A-B518-D16158E10923}"/>
    <cellStyle name="style1523524853119" xfId="36377" xr:uid="{92D86D05-3D56-49B7-9A1D-899A68BC327A}"/>
    <cellStyle name="style1523524853272" xfId="36378" xr:uid="{C3A7280C-F10F-4DCE-A121-60C674F6B5AA}"/>
    <cellStyle name="style1523524853395" xfId="36382" xr:uid="{406F3711-A2D1-4ECA-80C4-0651A7F4E69C}"/>
    <cellStyle name="style1523524853534" xfId="36383" xr:uid="{B9574DB9-DF03-4A19-870F-F82FE89ED700}"/>
    <cellStyle name="style1523524853883" xfId="36380" xr:uid="{4020C959-F956-4978-A048-BA564646F737}"/>
    <cellStyle name="style1523524854014" xfId="36381" xr:uid="{B4483CBD-C9B2-408A-A8FC-6E069E8BAA90}"/>
    <cellStyle name="style1523524854145" xfId="36379" xr:uid="{4AF8EC5A-F5DC-4F57-BF5A-B6D928194A5D}"/>
    <cellStyle name="style1523524854403" xfId="36384" xr:uid="{05475D80-FFDE-47E4-A078-9FAB8CD0C5BA}"/>
    <cellStyle name="style1523524854543" xfId="36385" xr:uid="{1A5F86BA-07C5-4AF8-A544-7E91781AA32A}"/>
    <cellStyle name="style1523524854675" xfId="36386" xr:uid="{918FE5C4-40B8-4933-AB71-6C7F1F3EE7C3}"/>
    <cellStyle name="style1523524854963" xfId="36387" xr:uid="{F276D441-EAD1-428D-B5E5-06221241B023}"/>
    <cellStyle name="style1523524855117" xfId="36389" xr:uid="{8CF41BD2-EEC7-4765-889A-F4F60758B964}"/>
    <cellStyle name="style1523524855262" xfId="36391" xr:uid="{EAB24052-74C7-4913-9471-075DDFAB28A4}"/>
    <cellStyle name="style1523524855389" xfId="36388" xr:uid="{87030C1A-37C6-4238-9FA1-3FF721622CED}"/>
    <cellStyle name="style1523524855532" xfId="36390" xr:uid="{9F3F5E02-3F95-4E68-A7F9-92739744A6D3}"/>
    <cellStyle name="style1523524855669" xfId="36392" xr:uid="{84509FD9-5E0F-44B6-94CA-3F88EADDDAD0}"/>
    <cellStyle name="style1524149214551" xfId="34869" xr:uid="{3FD77984-8E20-4836-BCB4-BBD3E1E11ED0}"/>
    <cellStyle name="style1524149214677" xfId="34870" xr:uid="{B04384CD-34AB-4C8D-8499-741819CD6C3E}"/>
    <cellStyle name="style1524149214793" xfId="34875" xr:uid="{38810F5C-ADBB-4E86-AAF9-B7642BE71B52}"/>
    <cellStyle name="style1524149214908" xfId="34876" xr:uid="{1F03B104-0122-499B-B1C5-F5B0143C09E1}"/>
    <cellStyle name="style1524149215155" xfId="34872" xr:uid="{DD04BCB1-1011-4633-BB77-4FD663FF15DE}"/>
    <cellStyle name="style1524149215271" xfId="34873" xr:uid="{B989BBCC-78D9-4C65-A5C4-A8FED89B7060}"/>
    <cellStyle name="style1524149215386" xfId="34871" xr:uid="{561C37AF-1F9B-4A0D-96F3-0772ABB0FB34}"/>
    <cellStyle name="style1524149215514" xfId="34874" xr:uid="{A3B9AE21-20DE-4835-8A03-A8DC0C5DA362}"/>
    <cellStyle name="style1524149215633" xfId="34877" xr:uid="{AA5C48C0-8D42-4040-8D17-392F92C75D5C}"/>
    <cellStyle name="style1524149215750" xfId="34878" xr:uid="{891250B4-4F63-48C5-A523-E5A84833B2E2}"/>
    <cellStyle name="style1524149215884" xfId="34879" xr:uid="{FAFDAF55-9CCB-478F-A4B6-56D9429D95CA}"/>
    <cellStyle name="style1524149216007" xfId="34880" xr:uid="{4542C6BD-C21C-4CDB-8B82-2BA284F2CDBE}"/>
    <cellStyle name="style1524149216123" xfId="34881" xr:uid="{2D23A8C2-38A6-4D06-B35D-9A71ECDD312C}"/>
    <cellStyle name="style1524149216248" xfId="34884" xr:uid="{2A421B74-B467-43C5-A9F0-145D325CF28A}"/>
    <cellStyle name="style1524149216362" xfId="34882" xr:uid="{8026F040-DB50-40F9-B606-22FA48941373}"/>
    <cellStyle name="style1524149216476" xfId="34885" xr:uid="{BA6A2909-DAEB-4075-8B3E-211D5AB73AEC}"/>
    <cellStyle name="style1524149216734" xfId="34887" xr:uid="{C8918B02-95D4-48E7-8E5E-42B1D0B5402D}"/>
    <cellStyle name="style1524149216847" xfId="34883" xr:uid="{3FABE2E1-94B7-4450-82F4-4452BA284BFA}"/>
    <cellStyle name="style1524149217306" xfId="34886" xr:uid="{48ADEB40-0FE1-4B7C-8800-34618C0E4F96}"/>
    <cellStyle name="style1524149217831" xfId="34888" xr:uid="{DAD01168-0A50-47EC-9170-C73FEF34C678}"/>
    <cellStyle name="style1524149259866" xfId="34889" xr:uid="{6A89B429-290D-4370-95ED-55D71F276C2E}"/>
    <cellStyle name="style1524149259978" xfId="34890" xr:uid="{E0CC0DE3-212D-49FA-A620-65FBF7CB5A55}"/>
    <cellStyle name="style1524149260081" xfId="34895" xr:uid="{38B5F392-761D-45BA-8D2D-A2D0C368BE17}"/>
    <cellStyle name="style1524149260179" xfId="34896" xr:uid="{6D04376F-C3D2-4EC1-BFF1-CFB0FC898743}"/>
    <cellStyle name="style1524149260375" xfId="34892" xr:uid="{E19BB94D-FC05-467C-A734-9B33C62E8349}"/>
    <cellStyle name="style1524149260477" xfId="34893" xr:uid="{8B67EC4B-5F06-48B0-9DDD-E4ED49C738C7}"/>
    <cellStyle name="style1524149260577" xfId="34891" xr:uid="{7E0999E8-576A-4EF9-9250-48875502D578}"/>
    <cellStyle name="style1524149260686" xfId="34894" xr:uid="{D64910C3-C32F-49D1-99DB-A632B2B8A3E0}"/>
    <cellStyle name="style1524149260785" xfId="34897" xr:uid="{93BBF97B-0635-4ADC-A164-750E8B807319}"/>
    <cellStyle name="style1524149260884" xfId="34898" xr:uid="{352A6F53-B0E4-4DFB-955D-517A8B813D1C}"/>
    <cellStyle name="style1524149260986" xfId="34899" xr:uid="{DD8830F1-8DDA-49C8-9D00-EBA4F15EFE18}"/>
    <cellStyle name="style1524149261095" xfId="34900" xr:uid="{5CB62C61-5BA8-4254-8CAB-910C94153CAD}"/>
    <cellStyle name="style1524149261196" xfId="34901" xr:uid="{CEF277EC-F889-4DDA-8A10-803002C9C2DA}"/>
    <cellStyle name="style1524149261311" xfId="34907" xr:uid="{AD8FA53B-17BD-40B0-B355-3B5057EC6DF5}"/>
    <cellStyle name="style1524149261410" xfId="34902" xr:uid="{FDFCD866-4907-415B-972D-5C8CE2FE282D}"/>
    <cellStyle name="style1524149261508" xfId="34908" xr:uid="{92FE9234-72CD-4245-A637-C49594768DAF}"/>
    <cellStyle name="style1524149261613" xfId="34913" xr:uid="{B6E6C68C-0C23-4E08-8AAA-FE556CEB5217}"/>
    <cellStyle name="style1524149261713" xfId="34914" xr:uid="{C0FA3464-61EA-4395-B01C-768DE1FA5168}"/>
    <cellStyle name="style1524149261814" xfId="34903" xr:uid="{6643CF6E-2D3E-4213-8706-CA2A25D9C78B}"/>
    <cellStyle name="style1524149261913" xfId="34904" xr:uid="{2E8B78D9-8E2E-43B9-ABB5-DDDDC490D35E}"/>
    <cellStyle name="style1524149262020" xfId="34905" xr:uid="{4ABF22CF-EAC3-4C1A-BFF9-48124C692E73}"/>
    <cellStyle name="style1524149262123" xfId="34906" xr:uid="{5050E4D9-2FCE-408B-9576-16B98181B635}"/>
    <cellStyle name="style1524149262224" xfId="34909" xr:uid="{AED9A64C-9DE4-4DDA-801D-E2E43DCB0906}"/>
    <cellStyle name="style1524149262323" xfId="34910" xr:uid="{93B8769C-86DB-4843-89C2-BF5DACEAD630}"/>
    <cellStyle name="style1524149262426" xfId="34911" xr:uid="{2CC12ACF-4A5B-4049-AA73-104847B4DC2B}"/>
    <cellStyle name="style1524149262528" xfId="34912" xr:uid="{01745248-F0AE-4955-BFE1-A3C09057BEF9}"/>
    <cellStyle name="style1524149304950" xfId="34915" xr:uid="{E7A6BD89-287C-4B06-98AE-EE37AF23E64B}"/>
    <cellStyle name="style1524149305086" xfId="34916" xr:uid="{EB51B64B-6703-4357-A29A-F2BF2BD69201}"/>
    <cellStyle name="style1524149305203" xfId="34921" xr:uid="{F08ADCAD-FA02-4AC6-871A-6EEA09F36D41}"/>
    <cellStyle name="style1524149305301" xfId="34922" xr:uid="{A899FA1C-5424-4EBF-90B1-D891577DF029}"/>
    <cellStyle name="style1524149305503" xfId="34918" xr:uid="{31158C13-D413-4F55-AB05-23215A98AE41}"/>
    <cellStyle name="style1524149305601" xfId="34919" xr:uid="{FE739CB1-6BA7-4E86-A814-9EAF7CCAA1BD}"/>
    <cellStyle name="style1524149305702" xfId="34917" xr:uid="{E3530E22-9A4A-463F-87DE-AEB513BB821E}"/>
    <cellStyle name="style1524149305804" xfId="34920" xr:uid="{8812283B-7630-4617-AF30-2391ED87E6F4}"/>
    <cellStyle name="style1524149305907" xfId="34923" xr:uid="{D7ABCA76-235D-4DD5-9CE9-0B19F49CD54F}"/>
    <cellStyle name="style1524149306005" xfId="34924" xr:uid="{CE99883E-62D8-43BA-B960-9BDCE20DFAED}"/>
    <cellStyle name="style1524149306105" xfId="34925" xr:uid="{E460776F-8033-4A8A-AFB2-22BB2C8C8A80}"/>
    <cellStyle name="style1524149306212" xfId="34926" xr:uid="{E9BC95C8-3B8C-4D1A-A9F3-B2B7492207C1}"/>
    <cellStyle name="style1524149306312" xfId="34927" xr:uid="{E119FCBB-4CD8-4AE5-B15A-0928B65B780B}"/>
    <cellStyle name="style1524149306419" xfId="34933" xr:uid="{E194DFEF-18A9-4991-8D69-0C9106A974F6}"/>
    <cellStyle name="style1524149306526" xfId="34928" xr:uid="{5C3DDBA1-1DB8-4CA6-AD3C-5B34389DA32F}"/>
    <cellStyle name="style1524149306628" xfId="34934" xr:uid="{7D8C91A7-8778-4AD5-A6BC-F8B6B80BFE12}"/>
    <cellStyle name="style1524149306734" xfId="34939" xr:uid="{DB867310-24C3-4129-B2F1-47D4AA41345F}"/>
    <cellStyle name="style1524149306835" xfId="34940" xr:uid="{63B3C5F3-9983-447F-A3DE-F2A6DCFF9E5C}"/>
    <cellStyle name="style1524149306936" xfId="34929" xr:uid="{0733FD5C-72B7-4A6C-B7A3-8FF939D11396}"/>
    <cellStyle name="style1524149307040" xfId="34930" xr:uid="{0942E24E-4F55-4611-975A-C80A407C9217}"/>
    <cellStyle name="style1524149307138" xfId="34931" xr:uid="{F6E53968-FF1A-43B3-A807-440228B0F71F}"/>
    <cellStyle name="style1524149307241" xfId="34932" xr:uid="{B78388AA-A619-44DA-8D4C-78377C65D40A}"/>
    <cellStyle name="style1524149307342" xfId="34935" xr:uid="{65757D18-CAA7-4D61-9F94-F38CA786E686}"/>
    <cellStyle name="style1524149307462" xfId="34936" xr:uid="{39F43932-7C17-4588-B243-48A7EF7F64A0}"/>
    <cellStyle name="style1524149307561" xfId="34937" xr:uid="{2314A314-4CA2-4C52-9BEB-78B6CB8B155B}"/>
    <cellStyle name="style1524149307666" xfId="34938" xr:uid="{FA29D927-CE11-4F41-9825-4E17337E7073}"/>
    <cellStyle name="style1524149307917" xfId="34941" xr:uid="{12800D83-565B-4DD0-B5C5-556F38E1B855}"/>
    <cellStyle name="style1524149308014" xfId="34942" xr:uid="{671A0E71-594E-4A8E-9DD1-78616AC7A110}"/>
    <cellStyle name="style1524149308112" xfId="34943" xr:uid="{9054ECC6-29BC-4027-B367-69F634E3EE28}"/>
    <cellStyle name="style1524149308214" xfId="34944" xr:uid="{A621B1BE-C6AD-490C-8A35-1524D23A9A0E}"/>
    <cellStyle name="style1524149349856" xfId="34945" xr:uid="{0416619B-0755-40BF-AF6B-D5C4A84E2EAC}"/>
    <cellStyle name="style1524149349964" xfId="34946" xr:uid="{553183FA-21DF-434D-A021-6D27B36C6FAC}"/>
    <cellStyle name="style1524149350067" xfId="34951" xr:uid="{35D5CDDA-14AB-42F7-A14D-4BF5A74E617D}"/>
    <cellStyle name="style1524149350167" xfId="34952" xr:uid="{341ACA5C-C586-42E8-9F71-B21E22057648}"/>
    <cellStyle name="style1524149350364" xfId="34948" xr:uid="{F7AE27FE-0F17-40BE-9837-D07FAEDE5B63}"/>
    <cellStyle name="style1524149350464" xfId="34949" xr:uid="{3D54DA7D-0D75-473D-BAED-0858C5A889EF}"/>
    <cellStyle name="style1524149350563" xfId="34947" xr:uid="{95A9F510-F665-4FA5-806B-88C3FE1926FE}"/>
    <cellStyle name="style1524149350670" xfId="34950" xr:uid="{F7251568-8B50-4AAB-836F-B665FE799887}"/>
    <cellStyle name="style1524149350770" xfId="34953" xr:uid="{B56C7D19-A60A-466E-85BA-A836D2A733EE}"/>
    <cellStyle name="style1524149350868" xfId="34954" xr:uid="{AFD43C1B-6DD9-402B-8FBB-C55368796448}"/>
    <cellStyle name="style1524149350967" xfId="34955" xr:uid="{34DB00B0-5166-464A-94BE-E0AD61D95D0A}"/>
    <cellStyle name="style1524149351082" xfId="34956" xr:uid="{F81AA236-DA66-4452-91B8-7E695A639482}"/>
    <cellStyle name="style1524149351180" xfId="34957" xr:uid="{57C6A8BE-7B3C-4652-BF5C-5765A18604CD}"/>
    <cellStyle name="style1524149351287" xfId="34960" xr:uid="{F3475636-30FF-48EC-A127-B13BA4293729}"/>
    <cellStyle name="style1524149351384" xfId="34958" xr:uid="{78BA05BB-4011-40FF-896E-BEE5E68FEF46}"/>
    <cellStyle name="style1524149351481" xfId="34961" xr:uid="{56D4A7F4-E334-41D0-8EFF-A29072F577F8}"/>
    <cellStyle name="style1524149351580" xfId="34963" xr:uid="{F2BADBB2-77A2-4A36-8B72-171896038C38}"/>
    <cellStyle name="style1524149351681" xfId="34964" xr:uid="{E9B072E4-A812-43B6-AD79-5F186852BC0B}"/>
    <cellStyle name="style1524149351780" xfId="34959" xr:uid="{9B570E29-A741-40CD-996E-04969E57960F}"/>
    <cellStyle name="style1524149352186" xfId="34962" xr:uid="{1F5B3587-FA2D-4E71-BA1A-6A848ED74052}"/>
    <cellStyle name="style1524149352615" xfId="34965" xr:uid="{6F9AA782-FAD6-40D0-BF6A-5475A912B071}"/>
    <cellStyle name="style1524149393612" xfId="34966" xr:uid="{F01E0058-024B-4418-8F1D-729B7ED3A61E}"/>
    <cellStyle name="style1524149393719" xfId="34967" xr:uid="{976DE49E-678A-43E3-9B12-2D5C4E7557C6}"/>
    <cellStyle name="style1524149393818" xfId="34972" xr:uid="{C9286074-6279-47AD-B96F-190A302AA6FD}"/>
    <cellStyle name="style1524149393916" xfId="34973" xr:uid="{A31E54A7-04A4-4327-9178-868A799894CD}"/>
    <cellStyle name="style1524149394113" xfId="34969" xr:uid="{BE3A9712-A99B-4F95-874E-9719A7392C39}"/>
    <cellStyle name="style1524149394212" xfId="34970" xr:uid="{44ACB5C3-F9AC-4396-B60E-C324C2E3CE35}"/>
    <cellStyle name="style1524149394312" xfId="34968" xr:uid="{B9E34E5B-8663-4BB1-8A4F-90598419A0E9}"/>
    <cellStyle name="style1524149394414" xfId="34971" xr:uid="{BB551496-5F45-4DA8-BB04-ED29BCAB83F3}"/>
    <cellStyle name="style1524149394516" xfId="34974" xr:uid="{7A32D18F-3E41-4DB1-9EFD-0A8B3232C441}"/>
    <cellStyle name="style1524149394616" xfId="34975" xr:uid="{7EAD5B90-B225-4D0B-A2AD-CCD580FB04C4}"/>
    <cellStyle name="style1524149394716" xfId="34976" xr:uid="{A982C7A6-2D75-4077-84C7-E52FAED0E738}"/>
    <cellStyle name="style1524149394823" xfId="34977" xr:uid="{FAAA30D3-5A76-41B6-B659-EC97FBD806AB}"/>
    <cellStyle name="style1524149394923" xfId="34978" xr:uid="{DFFBAC44-9267-4EF3-A572-FEACD474C3DF}"/>
    <cellStyle name="style1524149395034" xfId="34981" xr:uid="{499AB56B-8E57-48B7-AE68-0C2BF028952E}"/>
    <cellStyle name="style1524149395132" xfId="34979" xr:uid="{06706AB3-6CE1-461B-A5A3-C0592B5B395A}"/>
    <cellStyle name="style1524149395230" xfId="34982" xr:uid="{C891E568-CCE7-4632-AF8E-472A69095A4C}"/>
    <cellStyle name="style1524149395334" xfId="34987" xr:uid="{21CC70E4-B6C7-4748-9877-E1C92B564EE5}"/>
    <cellStyle name="style1524149395433" xfId="34988" xr:uid="{5C199A83-355D-456B-9A11-932575A00C0A}"/>
    <cellStyle name="style1524149395545" xfId="34980" xr:uid="{44642656-4377-4231-9065-4875E158A9B4}"/>
    <cellStyle name="style1524149395951" xfId="34983" xr:uid="{0472E6A5-98B8-4A2C-AEE6-FBEE84654C95}"/>
    <cellStyle name="style1524149396050" xfId="34984" xr:uid="{517342E7-A2D3-4A44-A424-5FA117AB719F}"/>
    <cellStyle name="style1524149396149" xfId="34985" xr:uid="{26CCA084-F655-4610-AB83-6C73D5268E2E}"/>
    <cellStyle name="style1524149396254" xfId="34986" xr:uid="{5D56ED97-FD85-4EF3-98D3-DE4903DA3A02}"/>
    <cellStyle name="style1524149396412" xfId="34989" xr:uid="{851F27A5-9992-49F2-A2AC-BBCE7A19075B}"/>
    <cellStyle name="style1524149396510" xfId="34990" xr:uid="{79CDF6FD-947C-4F23-8824-EB3E6A8DADD6}"/>
    <cellStyle name="style1524149396610" xfId="34991" xr:uid="{51CCEC7F-C22F-4209-9E5D-35E98B7716EC}"/>
    <cellStyle name="style1524149396715" xfId="34992" xr:uid="{0D3FF8DF-FB6C-48BE-B058-FF1FE0C71075}"/>
    <cellStyle name="style1524149396838" xfId="34993" xr:uid="{4D3127D3-F40A-4C7F-B216-BF21733626B9}"/>
    <cellStyle name="style1524149396922" xfId="34994" xr:uid="{310E386D-4BCE-4323-A0B4-9594C4EDF6DA}"/>
    <cellStyle name="style1524149397005" xfId="34995" xr:uid="{E30629EA-3596-428B-B386-B5AAEA3252B8}"/>
    <cellStyle name="style1524149397097" xfId="34996" xr:uid="{8FBF8258-ED1D-4BE3-B8BF-CCA3F3066A8D}"/>
    <cellStyle name="style1524149397181" xfId="34997" xr:uid="{376219FB-60B3-4B04-A999-7FF4A237161E}"/>
    <cellStyle name="style1524149397264" xfId="34998" xr:uid="{B4E8F580-A493-445C-8D45-076793346F48}"/>
    <cellStyle name="style1524149397347" xfId="34999" xr:uid="{F748E83B-DCA5-4952-BF27-0CD8845530E6}"/>
    <cellStyle name="style1524149397453" xfId="35000" xr:uid="{F4687B95-8E15-404E-BCE6-4419F34762D1}"/>
    <cellStyle name="style1524149397572" xfId="35001" xr:uid="{B5358F2C-0C47-4138-880B-4B51A81AACC8}"/>
    <cellStyle name="style1524149397657" xfId="35002" xr:uid="{3375C76C-F434-4788-93FB-713C0388CD35}"/>
    <cellStyle name="style1524149397741" xfId="35003" xr:uid="{8AD30949-BF06-43B0-BBEF-D4FD96BBB040}"/>
    <cellStyle name="style1524149397828" xfId="35004" xr:uid="{2EB74CDA-9400-4941-A2F5-3F5003A08820}"/>
    <cellStyle name="style1524149438736" xfId="35005" xr:uid="{1C7E0FD2-9622-4CBA-B392-F1BF7BAE4FA1}"/>
    <cellStyle name="style1524149438842" xfId="35006" xr:uid="{67DC19BE-A528-40D3-A184-52A46A13FE1A}"/>
    <cellStyle name="style1524149438943" xfId="35011" xr:uid="{D9EA1750-32B6-4D06-BEE8-09FB42D28A41}"/>
    <cellStyle name="style1524149439040" xfId="35012" xr:uid="{A4FC1ACA-68E7-4569-AC60-E7A26A1482F4}"/>
    <cellStyle name="style1524149439240" xfId="35008" xr:uid="{89E5505C-CBF6-4189-A22D-0EEA861E2542}"/>
    <cellStyle name="style1524149439337" xfId="35009" xr:uid="{A15BE266-ED27-4915-846B-B14165490399}"/>
    <cellStyle name="style1524149439435" xfId="35007" xr:uid="{737FF32F-6371-4801-BD68-C0C4551C0639}"/>
    <cellStyle name="style1524149439537" xfId="35010" xr:uid="{16AE8607-6A91-422E-A38E-43C18208F51B}"/>
    <cellStyle name="style1524149439637" xfId="35013" xr:uid="{54156B54-CD70-4E86-80F5-0231DE76E861}"/>
    <cellStyle name="style1524149439736" xfId="35014" xr:uid="{931A3F78-9324-419B-988A-73298BCD4480}"/>
    <cellStyle name="style1524149439833" xfId="35015" xr:uid="{B56B200B-4B60-42E1-B55F-F4CB06F21B01}"/>
    <cellStyle name="style1524149439941" xfId="35016" xr:uid="{78EA91CD-42E2-482E-ACDD-065993100C05}"/>
    <cellStyle name="style1524149440041" xfId="35017" xr:uid="{AC2DC266-5389-4A5C-8445-67ED2C43B455}"/>
    <cellStyle name="style1524149440148" xfId="35023" xr:uid="{7437DCA9-4898-417F-81C0-38C060962C99}"/>
    <cellStyle name="style1524149440246" xfId="35018" xr:uid="{E0521D66-3B4F-4B51-B37F-20F601041DB1}"/>
    <cellStyle name="style1524149440346" xfId="35024" xr:uid="{E666332D-D139-4E83-B693-1A6A5BF69B40}"/>
    <cellStyle name="style1524149440451" xfId="35029" xr:uid="{EC0E9BCE-13A2-4F5D-B066-AAB7471E467B}"/>
    <cellStyle name="style1524149440551" xfId="35044" xr:uid="{A0426543-DE86-4B75-A059-3F1F699F00CD}"/>
    <cellStyle name="style1524149440652" xfId="35030" xr:uid="{B1DCAB31-6775-4248-B2A6-EA9A64259145}"/>
    <cellStyle name="style1524149440736" xfId="35019" xr:uid="{D7EEDC6A-3615-45FB-94DB-5C861A50A6C4}"/>
    <cellStyle name="style1524149440834" xfId="35020" xr:uid="{2C87DD51-599C-4D01-B696-667B2E088B1D}"/>
    <cellStyle name="style1524149440933" xfId="35021" xr:uid="{9AAA46BB-EB9F-47D7-AD0E-0CD3F4B02E0D}"/>
    <cellStyle name="style1524149441038" xfId="35022" xr:uid="{F7AF7561-BDC2-43E5-837C-FD60FAE21BBF}"/>
    <cellStyle name="style1524149441139" xfId="35025" xr:uid="{970E8BCE-AC7A-45E3-ACEF-F7EBBCDD03FD}"/>
    <cellStyle name="style1524149441239" xfId="35026" xr:uid="{9954A128-AA97-49AF-B2F6-4CC979E9B7AF}"/>
    <cellStyle name="style1524149441338" xfId="35027" xr:uid="{87EB1026-788B-4EF8-940E-2B349E978502}"/>
    <cellStyle name="style1524149441440" xfId="35028" xr:uid="{1B9F46EB-CD52-4554-8455-3F96C4318A2B}"/>
    <cellStyle name="style1524149441572" xfId="35031" xr:uid="{653CC033-7576-4C35-B4EE-095FBDF7740F}"/>
    <cellStyle name="style1524149441671" xfId="35032" xr:uid="{CA757599-EC4B-4F05-BF43-F65BD7742B68}"/>
    <cellStyle name="style1524149441769" xfId="35033" xr:uid="{A19496EA-7D56-48A2-BEFB-06D80EF93609}"/>
    <cellStyle name="style1524149441871" xfId="35034" xr:uid="{BADE0D90-E905-435C-8B16-184422BA9F30}"/>
    <cellStyle name="style1524149442003" xfId="35043" xr:uid="{49AB188A-50C3-48C4-8200-51B0D6B1184B}"/>
    <cellStyle name="style1524149442088" xfId="35035" xr:uid="{D7B3B1EA-5E2D-4B85-B0F7-B38AF39644C4}"/>
    <cellStyle name="style1524149442172" xfId="35036" xr:uid="{80988C72-F48F-4EEC-B78E-C73E89CBC959}"/>
    <cellStyle name="style1524149442255" xfId="35037" xr:uid="{2E594283-151B-4DAA-8C0E-68BEA7A17E78}"/>
    <cellStyle name="style1524149442344" xfId="35038" xr:uid="{FB5C29FA-C106-4570-A06A-A909B4EA3189}"/>
    <cellStyle name="style1524149442430" xfId="35039" xr:uid="{4204F138-ACED-40F6-96BB-C70681654BE0}"/>
    <cellStyle name="style1524149442513" xfId="35040" xr:uid="{0B44AA3B-BBAE-4832-A10C-F87241E17967}"/>
    <cellStyle name="style1524149442596" xfId="35041" xr:uid="{847A2FF1-8C24-4FEA-A4E6-763AF5D3A65A}"/>
    <cellStyle name="style1524149442689" xfId="35042" xr:uid="{40DEF8B8-E096-4B42-AB49-9C36CEF66D13}"/>
    <cellStyle name="style1524149442807" xfId="35045" xr:uid="{EF5364C3-8330-4586-934E-2F1AD54A2852}"/>
    <cellStyle name="style1524149442890" xfId="35046" xr:uid="{993C8AC6-E111-4856-9E54-94EBAC27E866}"/>
    <cellStyle name="style1524149442974" xfId="35047" xr:uid="{0EA1F6A4-45A0-49B7-873C-62CFD4A38D14}"/>
    <cellStyle name="style1524149443060" xfId="35048" xr:uid="{19E74435-7ACE-4397-AECC-4B3DD5B2143D}"/>
    <cellStyle name="style1524149484327" xfId="35050" xr:uid="{48E0FCDF-B459-48E1-BB2E-B899752725E9}"/>
    <cellStyle name="style1524149484444" xfId="35051" xr:uid="{72B58DBE-B5A2-4D34-8CE5-C431224928D2}"/>
    <cellStyle name="style1524149484544" xfId="35049" xr:uid="{989943B3-92EA-42C8-97C1-36A3F8DC3150}"/>
    <cellStyle name="style1524149484661" xfId="35052" xr:uid="{B7017156-1653-40C9-9C79-68F7000F69B1}"/>
    <cellStyle name="style1524149484776" xfId="35053" xr:uid="{209E8DAA-6BBB-41FC-9557-320D9920A431}"/>
    <cellStyle name="style1524149484889" xfId="35054" xr:uid="{0C5C4C32-6493-4764-B3E5-30D279475455}"/>
    <cellStyle name="style1524149485005" xfId="35055" xr:uid="{65634988-1F88-4DAC-A1E5-C5E96028F5CF}"/>
    <cellStyle name="style1524149485112" xfId="35056" xr:uid="{1F624ED0-B4F7-4B14-9CBE-349FF9288595}"/>
    <cellStyle name="style1524149485212" xfId="35058" xr:uid="{5D004AB3-755B-4B6D-AF4C-E2A24DC2B6F4}"/>
    <cellStyle name="style1524149485311" xfId="35059" xr:uid="{95CC5BDB-78C6-45C7-A6E1-9A35C1270AFF}"/>
    <cellStyle name="style1524149485412" xfId="35061" xr:uid="{3E134AEC-5A73-4E44-B76A-567085C5CBDE}"/>
    <cellStyle name="style1524149485516" xfId="35062" xr:uid="{13934B5A-795E-4E4D-8223-5FD2A217C066}"/>
    <cellStyle name="style1524149485618" xfId="35057" xr:uid="{7E956C3F-D9A4-45B5-A1BE-641442165A54}"/>
    <cellStyle name="style1524149485731" xfId="35060" xr:uid="{26A9EF25-38BE-40C3-A569-0F011FA50B9C}"/>
    <cellStyle name="style1524149485847" xfId="35063" xr:uid="{F21E06F9-E5C5-4C5D-9F7E-AF5B33A3B861}"/>
    <cellStyle name="style1524149486074" xfId="35065" xr:uid="{0777475F-07AF-4114-920A-F5CAC2AA3FB7}"/>
    <cellStyle name="style1524149486192" xfId="35066" xr:uid="{30F1E6DF-5478-4E87-AEDA-FC940959FB79}"/>
    <cellStyle name="style1524149486306" xfId="35064" xr:uid="{B643D067-81FE-4AE0-9A36-AA41D01057E1}"/>
    <cellStyle name="style1524149494934" xfId="34622" xr:uid="{BA233660-37F3-41B7-8391-225D21A3D636}"/>
    <cellStyle name="style1524149495041" xfId="34623" xr:uid="{F50152D6-708D-46F5-89CF-5C7363612F71}"/>
    <cellStyle name="style1524149495140" xfId="34628" xr:uid="{572F7A31-BC05-4BC4-957A-3FC4B2DD219B}"/>
    <cellStyle name="style1524149495252" xfId="34629" xr:uid="{81AB7ED2-999C-4A53-97DD-AA4E5F0C4F5E}"/>
    <cellStyle name="style1524149495479" xfId="34625" xr:uid="{C3D7FE29-51DE-4692-8E32-9209D715DF66}"/>
    <cellStyle name="style1524149495581" xfId="34626" xr:uid="{DF3FEB47-4CAE-4642-834C-9B1AB42AF8A0}"/>
    <cellStyle name="style1524149495683" xfId="34624" xr:uid="{88EE7494-4328-4F12-A5FF-B18478182390}"/>
    <cellStyle name="style1524149495786" xfId="34627" xr:uid="{81A954ED-0C9B-4044-8B0B-E8E6098F6377}"/>
    <cellStyle name="style1524149495884" xfId="34630" xr:uid="{866E3E65-8172-4F04-A28E-CAC26221E048}"/>
    <cellStyle name="style1524149495986" xfId="34631" xr:uid="{8EDA35D9-1155-448E-B311-1CD5D6B68476}"/>
    <cellStyle name="style1524149496083" xfId="34632" xr:uid="{EDFC3373-03FF-44E6-8956-4E0D25BEE7D7}"/>
    <cellStyle name="style1524149496188" xfId="34633" xr:uid="{72255B9F-4E17-4478-9407-7FF8AEAC62D4}"/>
    <cellStyle name="style1524149496299" xfId="34634" xr:uid="{9E556B92-CB31-4554-9CEB-EE40810829FD}"/>
    <cellStyle name="style1524149496416" xfId="34408" xr:uid="{3D0E61DD-E4ED-49B5-9637-10E5A9F8F1A4}"/>
    <cellStyle name="style1524149496518" xfId="34635" xr:uid="{3DE4DB6B-7FDA-4316-806E-7D24A4B4CA30}"/>
    <cellStyle name="style1524149496618" xfId="34637" xr:uid="{00515BE3-7F48-4CC0-A6A1-E8AC087DA981}"/>
    <cellStyle name="style1524149496719" xfId="34409" xr:uid="{11C6E65B-613E-4B56-898E-92F2DF4770F4}"/>
    <cellStyle name="style1524149496817" xfId="34640" xr:uid="{6C787FC3-BC42-4845-8315-713D69DC7521}"/>
    <cellStyle name="style1524149496918" xfId="34636" xr:uid="{7A5D077C-7BA8-4077-A00B-3D7CBB2FF03B}"/>
    <cellStyle name="style1524149497319" xfId="34639" xr:uid="{4490E861-3544-45E8-93BC-655DA427A3D5}"/>
    <cellStyle name="style1524149497430" xfId="34638" xr:uid="{0E0DF88C-9856-4CEF-AECA-8F2195EABDDD}"/>
    <cellStyle name="style1524149497785" xfId="34641" xr:uid="{1C244BDE-DF37-404D-9615-B271A25723FE}"/>
    <cellStyle name="style1524149539670" xfId="34642" xr:uid="{6F8B12E1-E52E-421F-BD18-98B84494E5DF}"/>
    <cellStyle name="style1524149539776" xfId="34643" xr:uid="{C6DE7AFA-8B09-41DE-9BFB-3DF6023FCC85}"/>
    <cellStyle name="style1524149539874" xfId="34648" xr:uid="{0EA6769F-3AE9-4364-A667-28A61C6E8B0F}"/>
    <cellStyle name="style1524149539974" xfId="34649" xr:uid="{D4ADAAC1-8925-464C-9B16-E6DB571EF1BB}"/>
    <cellStyle name="style1524149540172" xfId="34645" xr:uid="{3BD3163D-981C-43C4-99A9-4B7B748B1387}"/>
    <cellStyle name="style1524149540270" xfId="34646" xr:uid="{E834A56F-47DF-44F7-BE8C-548AA378EB8E}"/>
    <cellStyle name="style1524149540368" xfId="34644" xr:uid="{1D38A299-FC37-4FAF-B389-77BD57E0256F}"/>
    <cellStyle name="style1524149540477" xfId="34647" xr:uid="{FEC0A3E9-1F50-44CB-8686-126F2AEFE425}"/>
    <cellStyle name="style1524149540574" xfId="34650" xr:uid="{25AAE2EF-8057-42A1-9EA4-BB80E86CFAA2}"/>
    <cellStyle name="style1524149540676" xfId="34651" xr:uid="{0ACE83C6-0DBE-4A91-933F-0123C397C093}"/>
    <cellStyle name="style1524149540780" xfId="34652" xr:uid="{71529127-19B7-4456-B843-B0D53F4315A7}"/>
    <cellStyle name="style1524149540886" xfId="34653" xr:uid="{7324402A-C195-4239-BA49-80C28D6A3E58}"/>
    <cellStyle name="style1524149540986" xfId="34654" xr:uid="{57DB8B54-4F71-4232-9E68-C3066BDD6594}"/>
    <cellStyle name="style1524149541093" xfId="34660" xr:uid="{762D7990-2405-4FD2-B7C6-B15AD1A52CCF}"/>
    <cellStyle name="style1524149541194" xfId="34655" xr:uid="{FD504F6A-2603-46AA-B139-1C6A307D0A92}"/>
    <cellStyle name="style1524149541294" xfId="34661" xr:uid="{453FB528-195D-4CD9-8EAD-FE269599E91E}"/>
    <cellStyle name="style1524149541398" xfId="34666" xr:uid="{A5D7A7C9-0C89-40B7-8FE9-167265FD5D10}"/>
    <cellStyle name="style1524149541498" xfId="34667" xr:uid="{CFF7BEFB-EA14-4D60-AD8F-27ABEF73C689}"/>
    <cellStyle name="style1524149541596" xfId="34656" xr:uid="{4FBF49E1-5076-4D9C-A974-81990AB45C48}"/>
    <cellStyle name="style1524149541697" xfId="34657" xr:uid="{59973369-CD64-4E5C-A1D5-6261F0A009C2}"/>
    <cellStyle name="style1524149541795" xfId="34658" xr:uid="{7B4D3155-286F-4649-B8DB-CA504ADC70AE}"/>
    <cellStyle name="style1524149541896" xfId="34659" xr:uid="{AF9856C1-C87B-4469-90FD-7007BB9C0575}"/>
    <cellStyle name="style1524149542001" xfId="34662" xr:uid="{6B0D91B2-F145-440C-A57F-F3B57C7B5E3A}"/>
    <cellStyle name="style1524149542099" xfId="34663" xr:uid="{FA966D90-29A9-401E-80D1-846B3662862A}"/>
    <cellStyle name="style1524149542204" xfId="34664" xr:uid="{61309ED9-D8F0-4DD6-80E9-C8730B9FBE6C}"/>
    <cellStyle name="style1524149542308" xfId="34665" xr:uid="{0CA55A7B-86C6-4A87-8D07-1CDD5C650E7E}"/>
    <cellStyle name="style1524149583869" xfId="34668" xr:uid="{4588FEBB-4C04-499F-AEBC-5AC6DB868EC6}"/>
    <cellStyle name="style1524149583977" xfId="34669" xr:uid="{1FDC3867-EE40-4D67-8F5D-F78BC88DA665}"/>
    <cellStyle name="style1524149584077" xfId="34674" xr:uid="{7FFC6DAA-9AC4-462F-9E95-B0B4AC5AC094}"/>
    <cellStyle name="style1524149584175" xfId="34675" xr:uid="{37FBF58D-091E-42F2-88F3-E76CD04B49D4}"/>
    <cellStyle name="style1524149584369" xfId="34671" xr:uid="{B1A3915B-2457-4AAE-86FC-751EE6D0F1AB}"/>
    <cellStyle name="style1524149584465" xfId="34672" xr:uid="{3F139D52-93D9-4DED-B20F-4277420991FC}"/>
    <cellStyle name="style1524149584564" xfId="34670" xr:uid="{AF0C9AB3-73CE-4870-9466-13FF45F805B1}"/>
    <cellStyle name="style1524149584666" xfId="34673" xr:uid="{9C300148-F847-4D46-B466-8370FD3C404E}"/>
    <cellStyle name="style1524149584763" xfId="34676" xr:uid="{958151B6-3BDF-4C8E-9346-587FAFE55B3B}"/>
    <cellStyle name="style1524149584860" xfId="34677" xr:uid="{745269F4-5E5F-4104-89C6-43031ADA3200}"/>
    <cellStyle name="style1524149584958" xfId="34678" xr:uid="{F1DDA597-3A15-4FB6-8CAE-AC2E2F76A446}"/>
    <cellStyle name="style1524149585062" xfId="34679" xr:uid="{33E32BE6-B705-48FA-AF8A-9E359EABB998}"/>
    <cellStyle name="style1524149585159" xfId="34680" xr:uid="{066F3DB6-E72D-471F-8AE7-FC671D50E124}"/>
    <cellStyle name="style1524149585265" xfId="34686" xr:uid="{05CF8FBE-0F3C-4EDF-B04D-CEA22D732AC6}"/>
    <cellStyle name="style1524149585368" xfId="34681" xr:uid="{3AE3C432-8E18-478C-9C7D-B326E33B3EE9}"/>
    <cellStyle name="style1524149585467" xfId="34687" xr:uid="{A47A1B4C-0492-4A78-96FF-B419DA335038}"/>
    <cellStyle name="style1524149585572" xfId="34692" xr:uid="{96A0C083-E96F-447E-BD04-28737D0DBA99}"/>
    <cellStyle name="style1524149585689" xfId="34693" xr:uid="{B6E3C769-96B7-4ED9-826E-C658AFEAECF0}"/>
    <cellStyle name="style1524149585794" xfId="34682" xr:uid="{E11E1259-D19A-4CF3-8DBF-9A874FB05D9E}"/>
    <cellStyle name="style1524149585889" xfId="34683" xr:uid="{5C94A4CE-4486-4858-B005-1579495EED87}"/>
    <cellStyle name="style1524149585988" xfId="34684" xr:uid="{3D13729D-461D-4DF4-9935-A597D1D2DBAC}"/>
    <cellStyle name="style1524149586086" xfId="34685" xr:uid="{57F0420A-6532-4636-8141-0CD006C68898}"/>
    <cellStyle name="style1524149586183" xfId="34688" xr:uid="{334129E3-FE94-492B-9540-148C9A3AB59C}"/>
    <cellStyle name="style1524149586280" xfId="34689" xr:uid="{4A0B99EB-DC1E-4B71-8023-9419C50029A7}"/>
    <cellStyle name="style1524149586377" xfId="34690" xr:uid="{ED83AE16-4BE7-4201-B7CC-F81D814B0A92}"/>
    <cellStyle name="style1524149586477" xfId="34691" xr:uid="{6D43D411-4B86-4885-A438-8429A8B507BD}"/>
    <cellStyle name="style1524149586730" xfId="34694" xr:uid="{0B91DB32-9625-4FC9-9BD8-77C0A2EB2F9A}"/>
    <cellStyle name="style1524149586825" xfId="34695" xr:uid="{95AA6DFF-B034-4CB5-837F-8B6846C37E0B}"/>
    <cellStyle name="style1524149586922" xfId="34696" xr:uid="{4E1A6C74-71E0-4263-8AB7-7DBDFE5C4318}"/>
    <cellStyle name="style1524149587024" xfId="34697" xr:uid="{78BEBD8D-6A8D-47E5-92D2-8874FA5C5304}"/>
    <cellStyle name="style1524149628824" xfId="34698" xr:uid="{520129BF-BEF0-49B6-B213-7139E35D5CCB}"/>
    <cellStyle name="style1524149628936" xfId="34699" xr:uid="{3F1E6491-9FDF-4722-AD15-9CB10C054C81}"/>
    <cellStyle name="style1524149629034" xfId="34704" xr:uid="{AC120B66-247A-4E5E-BF58-C8E073F3EC4A}"/>
    <cellStyle name="style1524149629136" xfId="34705" xr:uid="{E1064A83-6EC5-4D11-93B8-9562C6F42F99}"/>
    <cellStyle name="style1524149629337" xfId="34701" xr:uid="{4FFC5D07-710B-44AF-AAF8-84998C2203DF}"/>
    <cellStyle name="style1524149629438" xfId="34702" xr:uid="{08592524-AAE3-47BA-A050-EBD26E7E46B4}"/>
    <cellStyle name="style1524149629544" xfId="34700" xr:uid="{9400086F-6FF4-4DC8-A67C-7359F12933AF}"/>
    <cellStyle name="style1524149629650" xfId="34703" xr:uid="{912A8DD5-8EB0-47B9-94AD-CFEF72DBDE35}"/>
    <cellStyle name="style1524149629749" xfId="34706" xr:uid="{40967918-A825-4034-889D-1B5F7CBA485D}"/>
    <cellStyle name="style1524149629849" xfId="34707" xr:uid="{2BE99A47-C47A-4DE0-9B62-FEE72E543054}"/>
    <cellStyle name="style1524149629953" xfId="34708" xr:uid="{6782CBF3-524C-49B3-AC8E-65E869C95F1A}"/>
    <cellStyle name="style1524149630061" xfId="34709" xr:uid="{E9638EC9-B7BF-41DF-B910-DAFF30B5F3E5}"/>
    <cellStyle name="style1524149630161" xfId="34710" xr:uid="{0AB616E4-1731-4D18-9F8D-E4E8A3ED098E}"/>
    <cellStyle name="style1524149630268" xfId="34713" xr:uid="{53217B73-A96F-4486-BF30-AF24AD3031D6}"/>
    <cellStyle name="style1524149630365" xfId="34711" xr:uid="{BBCF2CBB-7BDE-40FA-A3B6-0B53ACA6FC36}"/>
    <cellStyle name="style1524149630465" xfId="34714" xr:uid="{76E5F64B-1927-4074-B2FC-5552B030056A}"/>
    <cellStyle name="style1524149630564" xfId="34716" xr:uid="{868F03C4-A4E0-4CEB-A442-2DA8A474B447}"/>
    <cellStyle name="style1524149630669" xfId="34717" xr:uid="{762DC11E-B40F-4366-A166-49351B8BD93E}"/>
    <cellStyle name="style1524149630777" xfId="34712" xr:uid="{FFE9718A-CBA1-40E2-820B-4BD2106D5095}"/>
    <cellStyle name="style1524149631180" xfId="34715" xr:uid="{F082E8CA-86D9-44FA-8132-8575C87CA3F3}"/>
    <cellStyle name="style1524149631633" xfId="34718" xr:uid="{5A93967B-40A8-4963-A4F7-15C2FD15F32E}"/>
    <cellStyle name="style1524149672929" xfId="34719" xr:uid="{2239A9EB-8D4B-46CB-AA23-5172776BCA0A}"/>
    <cellStyle name="style1524149673034" xfId="34720" xr:uid="{B2EB90D7-93AB-4A6C-B8C0-6426363C53A7}"/>
    <cellStyle name="style1524149673133" xfId="34725" xr:uid="{F86F74C8-1659-4F3B-8FE7-B9893E100EF2}"/>
    <cellStyle name="style1524149673231" xfId="34726" xr:uid="{7C60F9C6-E6B3-4A0C-8301-725F35444301}"/>
    <cellStyle name="style1524149673430" xfId="34722" xr:uid="{903A245A-E211-48F8-940C-DE562D792A50}"/>
    <cellStyle name="style1524149673529" xfId="34723" xr:uid="{4AF9D065-E4C0-4B78-A24D-5FAD11598D93}"/>
    <cellStyle name="style1524149673630" xfId="34721" xr:uid="{AF3F4944-E596-48F2-B083-D866100A0209}"/>
    <cellStyle name="style1524149673731" xfId="34724" xr:uid="{7B4DEDF8-182F-4508-9D9D-17D19823990A}"/>
    <cellStyle name="style1524149673831" xfId="34727" xr:uid="{4394B0E9-7916-497C-B5BB-843CCEAB84C0}"/>
    <cellStyle name="style1524149673929" xfId="34728" xr:uid="{676EAFFE-2FDB-48A0-A25B-B75A0C05B3BD}"/>
    <cellStyle name="style1524149674028" xfId="34729" xr:uid="{1270A35F-1875-40FF-9B63-F05F4D422392}"/>
    <cellStyle name="style1524149674145" xfId="34730" xr:uid="{6CBB2684-F06D-439E-9725-1C9845BA551C}"/>
    <cellStyle name="style1524149674245" xfId="34731" xr:uid="{650DA27E-ACD5-499F-9EDC-869D3A2D3CFD}"/>
    <cellStyle name="style1524149674353" xfId="34734" xr:uid="{0EDD498E-958C-4D1B-AD59-3D946A4DAE5F}"/>
    <cellStyle name="style1524149674453" xfId="34732" xr:uid="{2E504D4A-52E0-4B0A-988E-F69F60F34823}"/>
    <cellStyle name="style1524149674551" xfId="34735" xr:uid="{87C22D50-9A4D-4D75-AFB0-A35F5EDDC1A1}"/>
    <cellStyle name="style1524149674656" xfId="34740" xr:uid="{2601376F-6B35-40C9-BBD6-FDEE92869DEE}"/>
    <cellStyle name="style1524149674755" xfId="34741" xr:uid="{9B5E6F78-9BCD-4E9C-B2B5-421C931BDD30}"/>
    <cellStyle name="style1524149674856" xfId="34733" xr:uid="{BAF03930-334C-4E9C-96CA-C6F893BF2147}"/>
    <cellStyle name="style1524149675263" xfId="34736" xr:uid="{4E272976-2C59-4140-98D9-67886BB92680}"/>
    <cellStyle name="style1524149675362" xfId="34737" xr:uid="{9F931D02-D839-4101-8B60-E4A72BD085C0}"/>
    <cellStyle name="style1524149675464" xfId="34738" xr:uid="{1F544D12-1DD0-4E51-9909-80E20BCBD3D3}"/>
    <cellStyle name="style1524149675566" xfId="34739" xr:uid="{416A2FF7-29BA-44C2-A523-755933DAE788}"/>
    <cellStyle name="style1524149675769" xfId="34742" xr:uid="{5AB254F6-31D0-4A60-9865-47586A637F52}"/>
    <cellStyle name="style1524149675865" xfId="34743" xr:uid="{C4F2071E-11E4-4E5A-AE39-BDD274B29F16}"/>
    <cellStyle name="style1524149675965" xfId="34744" xr:uid="{06CECE67-6466-4BFF-9311-87416D96A056}"/>
    <cellStyle name="style1524149676071" xfId="34745" xr:uid="{D089EDB6-B720-4A1E-936C-9372C2B3EE0C}"/>
    <cellStyle name="style1524149676194" xfId="34746" xr:uid="{DF781E4A-BE45-4919-88DF-495B0DC1E4FB}"/>
    <cellStyle name="style1524149676279" xfId="34747" xr:uid="{99DA0652-FF25-4E4A-BD7A-2B6F526A07FC}"/>
    <cellStyle name="style1524149676363" xfId="34748" xr:uid="{38DF8435-621C-4B4E-8BFB-24210AFE7BFE}"/>
    <cellStyle name="style1524149676450" xfId="34749" xr:uid="{90E4C104-69F6-42B6-9213-5A5C57610106}"/>
    <cellStyle name="style1524149676535" xfId="34750" xr:uid="{5C20508B-D860-44AA-9D11-B11B0EE34324}"/>
    <cellStyle name="style1524149676620" xfId="34751" xr:uid="{9BE3341A-28F1-4305-B097-3599558C9D1B}"/>
    <cellStyle name="style1524149676703" xfId="34752" xr:uid="{D52C53F9-296D-457F-940D-91A538CD8AB4}"/>
    <cellStyle name="style1524149676789" xfId="34753" xr:uid="{4AA5BEBC-45F9-4CEC-A67C-44260E94CAE1}"/>
    <cellStyle name="style1524149676928" xfId="34754" xr:uid="{2D660507-7EE3-4A7C-AC11-43323E06A2B6}"/>
    <cellStyle name="style1524149677009" xfId="34755" xr:uid="{98EFDAED-4AD5-4C77-B4C4-76842095ED96}"/>
    <cellStyle name="style1524149677090" xfId="34756" xr:uid="{1C1D12FD-5284-4345-9FE9-BB681AC51384}"/>
    <cellStyle name="style1524149677179" xfId="34757" xr:uid="{23DDE5DB-697A-4586-9734-9555F00D6EEA}"/>
    <cellStyle name="style1524149718433" xfId="34758" xr:uid="{0806E183-A3FA-4D4C-A7F2-CE70F7A0FC75}"/>
    <cellStyle name="style1524149718539" xfId="34759" xr:uid="{A6017A9D-FD00-481F-96D9-8C20047940A6}"/>
    <cellStyle name="style1524149718639" xfId="34764" xr:uid="{483907B8-0CD3-4E4C-9CAF-35309876D888}"/>
    <cellStyle name="style1524149718739" xfId="34765" xr:uid="{08356C31-9766-4022-9576-E7BCF03AA9C5}"/>
    <cellStyle name="style1524149718942" xfId="34761" xr:uid="{CF9B5887-8BC1-497E-8CAA-C6561169D168}"/>
    <cellStyle name="style1524149719042" xfId="34762" xr:uid="{22522E89-60AD-4D09-8DBB-6DBD47DC9803}"/>
    <cellStyle name="style1524149719141" xfId="34760" xr:uid="{154E5D19-EF2D-4ECE-9EEE-F091FB779A3B}"/>
    <cellStyle name="style1524149719244" xfId="34763" xr:uid="{68C05F6B-E0EF-4A47-BF82-13ABF08BBAA3}"/>
    <cellStyle name="style1524149719346" xfId="34766" xr:uid="{F4B45758-A4AF-47FD-A7B3-063311007EAB}"/>
    <cellStyle name="style1524149719444" xfId="34767" xr:uid="{5855D94C-4482-46FC-BED2-A814C2F2006B}"/>
    <cellStyle name="style1524149719544" xfId="34768" xr:uid="{321BDFFC-A5FD-4E68-AA9B-1F0AF25D5DC1}"/>
    <cellStyle name="style1524149719651" xfId="34769" xr:uid="{BD1FC866-06F5-4280-9490-03C79BEE1739}"/>
    <cellStyle name="style1524149719750" xfId="34770" xr:uid="{EC5FF28C-B7F1-4F72-B6B3-CE2BB2B2D6CE}"/>
    <cellStyle name="style1524149719857" xfId="34772" xr:uid="{DB303AB6-466D-46B2-BF18-BF16ED5327C0}"/>
    <cellStyle name="style1524149719962" xfId="34774" xr:uid="{07FBFAFC-80EE-43BF-873F-0A0DF1E42A40}"/>
    <cellStyle name="style1524149720060" xfId="34771" xr:uid="{AEB8A552-EDF4-45DC-9C9B-A94A75BF2970}"/>
    <cellStyle name="style1524149720158" xfId="34773" xr:uid="{E58E14F8-0C43-44D2-B613-4B66BFCAEB6F}"/>
    <cellStyle name="style1524149720258" xfId="34775" xr:uid="{49B49242-DD36-4548-B6AA-7876A35FC7EB}"/>
    <cellStyle name="style1524149765994" xfId="34777" xr:uid="{060292AB-2E74-4F58-8876-7078B946539E}"/>
    <cellStyle name="style1524149766094" xfId="34778" xr:uid="{2F3CD8CD-02B7-4257-90EB-2A6CDCADE414}"/>
    <cellStyle name="style1524149766196" xfId="34776" xr:uid="{DB14DED6-A918-47E1-B943-4E57400027F6}"/>
    <cellStyle name="style1524149766296" xfId="34779" xr:uid="{A86CEEBD-2F88-4A2F-B1D8-0184F806A6AC}"/>
    <cellStyle name="style1524149766398" xfId="34780" xr:uid="{C45A3777-51D5-4741-9128-44E274FC50BE}"/>
    <cellStyle name="style1524149766498" xfId="34781" xr:uid="{98AFD297-D3F3-4FA8-82B8-94D2E66FE5F3}"/>
    <cellStyle name="style1524149766596" xfId="34782" xr:uid="{1BFB27CD-0E8F-413A-BD11-02B010DC5BAE}"/>
    <cellStyle name="style1524149766710" xfId="34783" xr:uid="{7E8A0BAB-8E28-4F80-9131-C71ADE9DA306}"/>
    <cellStyle name="style1524149766808" xfId="34785" xr:uid="{70F2D570-FFDC-45BD-BA6D-85FAC5608672}"/>
    <cellStyle name="style1524149766906" xfId="34786" xr:uid="{BB599B83-6728-4AF6-8B9B-7F728204F034}"/>
    <cellStyle name="style1524149767004" xfId="34788" xr:uid="{5E4ADA5D-17A9-45A0-AF40-C8145DA93DFD}"/>
    <cellStyle name="style1524149767115" xfId="34789" xr:uid="{E28FFDA9-2394-491E-8FCF-282DC4C1CB99}"/>
    <cellStyle name="style1524149767212" xfId="34784" xr:uid="{A69638F5-9227-405D-ABD5-24279D97F0CB}"/>
    <cellStyle name="style1524149767309" xfId="34787" xr:uid="{BEAC0BEC-3730-4A42-8F38-4292FE5AB299}"/>
    <cellStyle name="style1524149767417" xfId="34790" xr:uid="{AC6845AB-781D-446D-9480-4BCF9EE85767}"/>
    <cellStyle name="style1524149767627" xfId="34792" xr:uid="{DD494377-F6EB-45B3-899B-FE1F1C94356C}"/>
    <cellStyle name="style1524149767726" xfId="34793" xr:uid="{AC215D95-48E5-4E3D-A4C4-14B18919D491}"/>
    <cellStyle name="style1524149767825" xfId="34791" xr:uid="{D93AAC31-C9E0-4946-9B3A-5D36F149FA45}"/>
    <cellStyle name="style1524471214447" xfId="34163" xr:uid="{1A69F22F-3724-4501-82A0-0A5A33C19415}"/>
    <cellStyle name="style1524471214659" xfId="34164" xr:uid="{A53BAC10-AB74-4D70-971A-782BA51E9633}"/>
    <cellStyle name="style1524471214813" xfId="34169" xr:uid="{D1065F02-A1BF-4EAC-B0EF-6847A7AB6186}"/>
    <cellStyle name="style1524471215011" xfId="34170" xr:uid="{64CCC0D8-7928-44E0-8806-1D9C746A955D}"/>
    <cellStyle name="style1524471215323" xfId="34166" xr:uid="{6644B234-A910-4E23-9829-CEC6F6BAAE8E}"/>
    <cellStyle name="style1524471215487" xfId="34167" xr:uid="{7A552B83-C7B6-4E86-A7F8-2028CD2364E7}"/>
    <cellStyle name="style1524471215683" xfId="34165" xr:uid="{A6B812A4-0891-471F-A73A-F348B0088160}"/>
    <cellStyle name="style1524471215862" xfId="34168" xr:uid="{FC08C092-D0F9-4137-8FB1-F2ACEB9CB8DB}"/>
    <cellStyle name="style1524471216024" xfId="34171" xr:uid="{3345E206-5E95-40CA-972C-23D3835A8096}"/>
    <cellStyle name="style1524471216192" xfId="34172" xr:uid="{781AF5E1-567D-4436-B448-1C6ECBC8BAEF}"/>
    <cellStyle name="style1524471216352" xfId="34173" xr:uid="{DA1E79D2-BB17-4FE5-AD8B-959ECDDAED87}"/>
    <cellStyle name="style1524471216511" xfId="34174" xr:uid="{91F98499-7352-4E0A-93C2-63583C0CB300}"/>
    <cellStyle name="style1524471216648" xfId="34175" xr:uid="{653EBC75-A0F4-4DC6-8C2D-28E50FBEFB56}"/>
    <cellStyle name="style1524471216806" xfId="34178" xr:uid="{6CA99E4A-0EC7-45B6-A0A9-25C23189D353}"/>
    <cellStyle name="style1524471217030" xfId="34176" xr:uid="{4B411D07-B953-4C6F-B5D8-7527F5283DFA}"/>
    <cellStyle name="style1524471217229" xfId="34179" xr:uid="{EDB4C93A-2B1B-46C1-897D-95700BBA318D}"/>
    <cellStyle name="style1524471217429" xfId="34181" xr:uid="{F43B20EA-0001-4034-AD72-AEC8EE9D98F1}"/>
    <cellStyle name="style1524471217578" xfId="34182" xr:uid="{301C3CB9-B82C-41B2-ABCE-466304CB754C}"/>
    <cellStyle name="style1524471217736" xfId="34177" xr:uid="{416756A1-FE91-4363-BD45-BC4C1CCF4CDA}"/>
    <cellStyle name="style1524471218375" xfId="34180" xr:uid="{CD67CA54-4CD3-4254-9431-540956498C64}"/>
    <cellStyle name="style1524471219106" xfId="34183" xr:uid="{DB8161FA-B6DD-45EB-BF8B-35FFA093DFEB}"/>
    <cellStyle name="style1524471265410" xfId="34184" xr:uid="{AC7F3E37-C336-4321-84D8-57378FCF088B}"/>
    <cellStyle name="style1524471265535" xfId="34185" xr:uid="{36E4A6A3-B560-4C75-89F3-0E3B3D80385C}"/>
    <cellStyle name="style1524471265643" xfId="34190" xr:uid="{0BA91611-B08A-48B0-A1C8-A218E7390D37}"/>
    <cellStyle name="style1524471265741" xfId="34191" xr:uid="{4FD513DB-9491-4F0C-969B-25AF2CBDC816}"/>
    <cellStyle name="style1524471265996" xfId="34187" xr:uid="{A6CBF8CE-1EB0-4234-AFF1-0C74B0FF6DC1}"/>
    <cellStyle name="style1524471266094" xfId="34188" xr:uid="{2296080E-1B1C-4095-A331-E780ACCB96C5}"/>
    <cellStyle name="style1524471266189" xfId="34186" xr:uid="{9652E598-A85F-492A-9EE3-50E01631EA21}"/>
    <cellStyle name="style1524471266294" xfId="34189" xr:uid="{F3D2CF7B-58B2-441F-8F1A-A54F3254244E}"/>
    <cellStyle name="style1524471266398" xfId="34192" xr:uid="{7BC9ADD7-0C6C-48BD-BCCA-188EA9A77D15}"/>
    <cellStyle name="style1524471266512" xfId="34193" xr:uid="{9A75A1C1-B0A6-49F8-B789-47CFD3F48C86}"/>
    <cellStyle name="style1524471266607" xfId="34194" xr:uid="{47EACD0B-B59C-473A-87C8-C3288885E619}"/>
    <cellStyle name="style1524471266706" xfId="34195" xr:uid="{F6E4E187-52DD-47E1-A0F7-4AAB2512CEC6}"/>
    <cellStyle name="style1524471266818" xfId="34196" xr:uid="{1789E1B4-B5C8-4DB5-BCB5-599AFC1F9AA1}"/>
    <cellStyle name="style1524471266920" xfId="34202" xr:uid="{DF8BB50B-DCEE-403F-85C7-B7243AD27D06}"/>
    <cellStyle name="style1524471267012" xfId="34197" xr:uid="{8B95E633-B600-436A-82C9-0416DBEFB783}"/>
    <cellStyle name="style1524471267114" xfId="34203" xr:uid="{F0E2AF99-7739-4192-87AA-665461D7FB97}"/>
    <cellStyle name="style1524471267215" xfId="34208" xr:uid="{45C9321F-40A1-4D5A-B5CB-432053527EA3}"/>
    <cellStyle name="style1524471267326" xfId="34209" xr:uid="{EC41C0E9-99D5-4A5A-BAC4-1563AC0BA884}"/>
    <cellStyle name="style1524471267449" xfId="34198" xr:uid="{80CE7228-A6A0-4558-B924-9FDB006A6918}"/>
    <cellStyle name="style1524471267561" xfId="34199" xr:uid="{A073566B-49F7-4B30-B0E3-B4650DEA1853}"/>
    <cellStyle name="style1524471267662" xfId="34200" xr:uid="{78D658EA-A1F7-49BE-BAB1-04509AB76CD4}"/>
    <cellStyle name="style1524471267760" xfId="34201" xr:uid="{5A9BE502-2563-4183-A397-A51173BFDEB6}"/>
    <cellStyle name="style1524471267875" xfId="34204" xr:uid="{B3EE830E-F887-459A-AA0E-2A00DE5FD724}"/>
    <cellStyle name="style1524471267968" xfId="34205" xr:uid="{3531E228-2915-45D1-AC3C-8D9632E87699}"/>
    <cellStyle name="style1524471268068" xfId="34206" xr:uid="{AC9B783D-1CE4-4AE3-AC88-2D6C1AF16B8D}"/>
    <cellStyle name="style1524471268198" xfId="34207" xr:uid="{B6209635-360B-4D70-87A2-2C72CD90BCCF}"/>
    <cellStyle name="style1524471318587" xfId="34210" xr:uid="{CBA7DC6B-463D-476C-A700-4BF838945EFF}"/>
    <cellStyle name="style1524471318688" xfId="34211" xr:uid="{B86F75AF-BABF-43D7-ACDB-50B9A298DABA}"/>
    <cellStyle name="style1524471318781" xfId="34216" xr:uid="{C2BA8C3B-E47F-4F71-85EB-6DC7B6332EC6}"/>
    <cellStyle name="style1524471318872" xfId="34217" xr:uid="{1CD2D77A-CE0F-478E-A1E8-6054DE70A04F}"/>
    <cellStyle name="style1524471319068" xfId="34213" xr:uid="{3801B377-71CF-4797-924C-B70987730E41}"/>
    <cellStyle name="style1524471319162" xfId="34214" xr:uid="{863AAF72-F9F7-4EBE-8F04-1AD9E5652F53}"/>
    <cellStyle name="style1524471319255" xfId="34212" xr:uid="{8A6F6E63-910D-4A27-83CF-9078747183C7}"/>
    <cellStyle name="style1524471319348" xfId="34215" xr:uid="{00BB9823-588C-4980-8019-912951B71CDA}"/>
    <cellStyle name="style1524471319441" xfId="34218" xr:uid="{377B655B-42DF-4839-A39C-1F878C853D2A}"/>
    <cellStyle name="style1524471319535" xfId="34219" xr:uid="{BF37C05A-C77F-4EFB-AD77-A06BE857A381}"/>
    <cellStyle name="style1524471319629" xfId="34220" xr:uid="{1CDCC15B-9135-4653-9C33-07339D0239DE}"/>
    <cellStyle name="style1524471319727" xfId="34221" xr:uid="{675385CD-CDF8-449D-B71C-A55DB82E77C8}"/>
    <cellStyle name="style1524471319819" xfId="34222" xr:uid="{99C21F3D-BFF3-430C-AD30-080F14952347}"/>
    <cellStyle name="style1524471319946" xfId="34228" xr:uid="{EA282A8E-E330-4FC6-A76B-BF54A510DFCD}"/>
    <cellStyle name="style1524471320047" xfId="34223" xr:uid="{DFE14A15-18ED-45FD-B358-1E2114A6CB50}"/>
    <cellStyle name="style1524471320140" xfId="34229" xr:uid="{5B34A370-C6C3-4625-B5AC-C3AADE7155AE}"/>
    <cellStyle name="style1524471320241" xfId="34234" xr:uid="{7D60C3C0-B53B-49B2-813A-148B1E1BB167}"/>
    <cellStyle name="style1524471320336" xfId="34235" xr:uid="{89AA2733-9838-4D34-AA3C-08C58F5B9F47}"/>
    <cellStyle name="style1524471320432" xfId="34224" xr:uid="{D67ECB7B-2BD8-45A2-B979-BD6F7072B0E1}"/>
    <cellStyle name="style1524471320524" xfId="34225" xr:uid="{46B7D89B-1C41-41BB-A9F4-DC7925C6C40C}"/>
    <cellStyle name="style1524471320615" xfId="34226" xr:uid="{BBD68A1E-B04A-4BFB-8757-ECF19B49B8CC}"/>
    <cellStyle name="style1524471320709" xfId="34227" xr:uid="{215CDB94-7E38-4028-84C9-8CA6C9BE69D1}"/>
    <cellStyle name="style1524471320802" xfId="34230" xr:uid="{6870835F-C327-4DF7-AA60-1A090A3B341A}"/>
    <cellStyle name="style1524471320894" xfId="34231" xr:uid="{1C0CBD7E-2B06-4BF4-A908-11255D31D0B4}"/>
    <cellStyle name="style1524471321006" xfId="34232" xr:uid="{21FD4512-E0D1-495E-8754-7F955CA2018A}"/>
    <cellStyle name="style1524471321129" xfId="34233" xr:uid="{31919A3B-F9DD-4A62-8794-096EA4F2908C}"/>
    <cellStyle name="style1524471321404" xfId="34236" xr:uid="{3FC3B396-B524-450C-BE5B-46C61DBE845A}"/>
    <cellStyle name="style1524471321554" xfId="34237" xr:uid="{89089D1C-5607-4D17-93F1-AD8BA1B5D6E2}"/>
    <cellStyle name="style1524471321662" xfId="34238" xr:uid="{54DE77B5-1514-46E7-866F-385FF074815C}"/>
    <cellStyle name="style1524471321756" xfId="34239" xr:uid="{12522EFB-AA6F-4FCC-BAA4-305949D287BD}"/>
    <cellStyle name="style1524471373736" xfId="34240" xr:uid="{5F77DB66-D6BD-432C-90EF-902285C27658}"/>
    <cellStyle name="style1524471373836" xfId="34241" xr:uid="{0E5C30AD-0BF6-4E0B-A17F-4DBD402693D5}"/>
    <cellStyle name="style1524471373928" xfId="34246" xr:uid="{69133A7C-2C65-4390-9211-B25541015F94}"/>
    <cellStyle name="style1524471374020" xfId="34247" xr:uid="{6CE734C5-7F15-446E-B511-8C4DC67FC34F}"/>
    <cellStyle name="style1524471374217" xfId="34243" xr:uid="{650B435F-035B-4B20-A149-1601B0FF6F37}"/>
    <cellStyle name="style1524471374309" xfId="34244" xr:uid="{5D16C1BD-35D6-4971-8596-9A24D42DCB2E}"/>
    <cellStyle name="style1524471374400" xfId="34242" xr:uid="{25B6633B-3262-4C28-9EDA-E227E80554A3}"/>
    <cellStyle name="style1524471374495" xfId="34245" xr:uid="{6CE1F72A-108C-4491-AFC7-033D506DAB80}"/>
    <cellStyle name="style1524471374590" xfId="34248" xr:uid="{C15F238A-C569-4EDC-8434-CB2F96D87D7D}"/>
    <cellStyle name="style1524471374681" xfId="34249" xr:uid="{6F8577D2-AEE8-4AB9-95FB-0BD718289839}"/>
    <cellStyle name="style1524471374776" xfId="34250" xr:uid="{6B330B1E-8F95-400E-89C8-D91F447B766A}"/>
    <cellStyle name="style1524471374872" xfId="34251" xr:uid="{1082B6B2-E710-4D9E-9622-00BD0495C425}"/>
    <cellStyle name="style1524471374963" xfId="34252" xr:uid="{2CDC0F43-9EC0-41C8-856F-3428F61E1005}"/>
    <cellStyle name="style1524471375065" xfId="34255" xr:uid="{418CC136-24CD-42F3-931A-0E58CF1BF416}"/>
    <cellStyle name="style1524471375157" xfId="34253" xr:uid="{7D54AC8D-43AE-44A0-A303-64B2DFB4E583}"/>
    <cellStyle name="style1524471375251" xfId="34256" xr:uid="{505D9E44-3A67-4BA1-8462-6686DE71C488}"/>
    <cellStyle name="style1524471375345" xfId="34258" xr:uid="{932E0547-FACF-4C53-8DC4-5915D05E7183}"/>
    <cellStyle name="style1524471375439" xfId="34259" xr:uid="{7A205AEB-AA3F-4CA2-9CEC-4F436AE32387}"/>
    <cellStyle name="style1524471375533" xfId="34254" xr:uid="{3EEF3B3C-6B65-426D-A5BA-F286A584E08B}"/>
    <cellStyle name="style1524471375923" xfId="34257" xr:uid="{B1F841C7-1708-4938-8FE9-388238672EA6}"/>
    <cellStyle name="style1524471376398" xfId="34260" xr:uid="{E2DFD79E-B631-4288-A371-90AD0A571877}"/>
    <cellStyle name="style1524471440741" xfId="34261" xr:uid="{1489B914-8307-431A-BDA8-AB315579E474}"/>
    <cellStyle name="style1524471440906" xfId="34262" xr:uid="{C7005FE6-E7D8-4C2F-A019-CA26982B2B21}"/>
    <cellStyle name="style1524471441021" xfId="34267" xr:uid="{6B00C077-CB47-4E80-A688-C87F151BD57F}"/>
    <cellStyle name="style1524471441143" xfId="34268" xr:uid="{1DD1677C-8666-4943-912E-07ADA0836A8A}"/>
    <cellStyle name="style1524471441382" xfId="34264" xr:uid="{035AA043-4ECA-4C8F-8C64-3A21AD31CE91}"/>
    <cellStyle name="style1524471441494" xfId="34265" xr:uid="{0816DF49-9DA7-4E7A-A614-5D233E88CFE0}"/>
    <cellStyle name="style1524471441609" xfId="34263" xr:uid="{4C332687-3AA4-4D13-8109-B2A7CB9A84EF}"/>
    <cellStyle name="style1524471441733" xfId="34266" xr:uid="{62F9A93C-9167-4045-8F21-B2DB9AC26709}"/>
    <cellStyle name="style1524471441896" xfId="34269" xr:uid="{FED30898-1858-4934-8E49-445094A78CC4}"/>
    <cellStyle name="style1524471441993" xfId="34270" xr:uid="{0014B98E-F2E0-4C4E-BF55-AF3656BA8EC9}"/>
    <cellStyle name="style1524471442093" xfId="34271" xr:uid="{0AF3CA31-3B6C-4E58-9AEA-CB054FC5C82D}"/>
    <cellStyle name="style1524471442191" xfId="34272" xr:uid="{7F587B58-D1BE-408D-ADB1-898D9EBB9A22}"/>
    <cellStyle name="style1524471442289" xfId="34273" xr:uid="{76BA1B46-E294-4A26-9D84-FBB2F1C64A12}"/>
    <cellStyle name="style1524471442395" xfId="34276" xr:uid="{790140DC-98CE-435F-B37B-9676C3219B16}"/>
    <cellStyle name="style1524471442513" xfId="34274" xr:uid="{A23CF650-1929-45EF-8DB8-F7D6C1DA3DF7}"/>
    <cellStyle name="style1524471442614" xfId="34277" xr:uid="{B60BD12D-A60A-4FAA-9A40-47C08036B04B}"/>
    <cellStyle name="style1524471442708" xfId="34282" xr:uid="{BEF23AD3-F773-45A4-AD38-5C0D4AEA4DD7}"/>
    <cellStyle name="style1524471442800" xfId="34283" xr:uid="{E3C00F85-C317-473F-A33B-6A1C7338BA4B}"/>
    <cellStyle name="style1524471442959" xfId="34275" xr:uid="{5210D3AC-D55A-40F1-9E2E-9A5D387989D8}"/>
    <cellStyle name="style1524471443758" xfId="34278" xr:uid="{AD6DED5B-2C8B-420C-83A6-ABC6373EE082}"/>
    <cellStyle name="style1524471443936" xfId="34279" xr:uid="{26BC15D0-F7D3-4812-9B27-CE2C04DA57BA}"/>
    <cellStyle name="style1524471444177" xfId="34280" xr:uid="{A8F0FB11-A1AE-4FED-B743-93919683BD6C}"/>
    <cellStyle name="style1524471444301" xfId="34281" xr:uid="{6C53A87F-6D90-48DD-B4DB-85AD5E7423B2}"/>
    <cellStyle name="style1524471444468" xfId="34284" xr:uid="{24CE6352-B6EF-494B-AD1D-12768285EEED}"/>
    <cellStyle name="style1524471444629" xfId="34285" xr:uid="{47246A8A-715F-426B-9ADE-C4FF75E7BC38}"/>
    <cellStyle name="style1524471444754" xfId="34286" xr:uid="{76B84C0D-00E0-4D11-9781-478A132E055E}"/>
    <cellStyle name="style1524471444882" xfId="34287" xr:uid="{FDB9D879-3C4F-4CE3-830C-7A75876B7357}"/>
    <cellStyle name="style1524471445080" xfId="34288" xr:uid="{303F09E9-90E1-4438-8C22-0361B4DB7B3B}"/>
    <cellStyle name="style1524471445179" xfId="34289" xr:uid="{EE1F40A9-C85C-4994-93C9-5E4527AE693E}"/>
    <cellStyle name="style1524471445262" xfId="34290" xr:uid="{4D81FF01-C01E-4F0F-B3FE-58C37431A935}"/>
    <cellStyle name="style1524471445342" xfId="34291" xr:uid="{3937EEC7-03CC-433B-9747-6EE9A56F371B}"/>
    <cellStyle name="style1524471445425" xfId="34292" xr:uid="{37A3E6C4-6704-4DF4-968D-F6A423347CDF}"/>
    <cellStyle name="style1524471445504" xfId="34293" xr:uid="{1E5B5788-CCC7-4728-96BE-FC4169FBA070}"/>
    <cellStyle name="style1524471445583" xfId="34294" xr:uid="{2C873AEA-A849-41B4-9206-8416FCA1339B}"/>
    <cellStyle name="style1524471445660" xfId="34295" xr:uid="{2605B5D0-55CC-4058-95B5-06ADC1D87C95}"/>
    <cellStyle name="style1524471445744" xfId="34296" xr:uid="{985809A1-7169-489F-AB4A-2147931BEC57}"/>
    <cellStyle name="style1524471445821" xfId="34297" xr:uid="{1C73C838-FEE0-496A-AF4C-C5E66F27FB91}"/>
    <cellStyle name="style1524471445910" xfId="34298" xr:uid="{9C6C0BD6-1BD3-43F4-8909-A10F75DA49E7}"/>
    <cellStyle name="style1524471445993" xfId="34299" xr:uid="{EF52BE59-7180-4CF1-8A39-247D6BAE3C52}"/>
    <cellStyle name="style1524471493409" xfId="34300" xr:uid="{BAB27CD5-8E75-4B1B-BFC0-6483AD708089}"/>
    <cellStyle name="style1524471493515" xfId="34301" xr:uid="{FDF49C32-3D07-4322-9387-23DC1492E2DB}"/>
    <cellStyle name="style1524471493637" xfId="34306" xr:uid="{F5E7FC3A-010A-4129-B34D-2D9F15C55B88}"/>
    <cellStyle name="style1524471493775" xfId="34307" xr:uid="{F11990E6-2638-44F2-AADC-AC41FB17A843}"/>
    <cellStyle name="style1524471494031" xfId="34303" xr:uid="{EBA59C67-3C6D-4E28-89E9-5354750E34FC}"/>
    <cellStyle name="style1524471494157" xfId="34304" xr:uid="{B538CBFB-C83F-4006-83AE-F9A228A0F4D9}"/>
    <cellStyle name="style1524471494284" xfId="34302" xr:uid="{FE4E5C10-C638-4916-A800-012292DC0E72}"/>
    <cellStyle name="style1524471494423" xfId="34305" xr:uid="{E9CD0199-26D4-4060-997D-07B40B8DAFFA}"/>
    <cellStyle name="style1524471494545" xfId="34308" xr:uid="{E12C0A6F-D2DF-40DC-B85B-F51EEE9BB0F6}"/>
    <cellStyle name="style1524471494670" xfId="34309" xr:uid="{657A398F-D4A0-4C67-AF39-E493A2EDC301}"/>
    <cellStyle name="style1524471494792" xfId="34310" xr:uid="{05D72660-2419-4C9D-8787-02BA62346507}"/>
    <cellStyle name="style1524471494929" xfId="34311" xr:uid="{DD386538-B550-42C4-8C67-9D870A3353C4}"/>
    <cellStyle name="style1524471495031" xfId="34312" xr:uid="{27303F4A-4E86-491B-A458-07AD7B399725}"/>
    <cellStyle name="style1524471495143" xfId="34318" xr:uid="{F0941E57-98D4-4819-9774-99B3C199B1D4}"/>
    <cellStyle name="style1524471495238" xfId="34313" xr:uid="{19F067AB-4391-4F69-874F-02C950864281}"/>
    <cellStyle name="style1524471495339" xfId="34319" xr:uid="{146E8DDB-3D4B-481F-973F-A15DF165FCB2}"/>
    <cellStyle name="style1524471495456" xfId="34324" xr:uid="{98C1FAED-7EA9-4ADF-878A-922CD557FA3C}"/>
    <cellStyle name="style1524471495589" xfId="34339" xr:uid="{65C10909-B6DD-4BA9-B38A-8CC9F771347E}"/>
    <cellStyle name="style1524471495704" xfId="34325" xr:uid="{EDC5F6C7-7419-43CC-939A-169C27253D91}"/>
    <cellStyle name="style1524471495813" xfId="34314" xr:uid="{3AC4E69D-536B-442B-A3CE-CE0BD047DEB6}"/>
    <cellStyle name="style1524471495935" xfId="34315" xr:uid="{22734711-0D4F-4D00-AE24-B2E71B8D2CFB}"/>
    <cellStyle name="style1524471496061" xfId="34316" xr:uid="{873D5BCB-538A-4FBC-9E27-57DF5A5AFC5C}"/>
    <cellStyle name="style1524471496175" xfId="34317" xr:uid="{6D8A4EB5-C8F5-49BA-BF2A-DD3923EB0D37}"/>
    <cellStyle name="style1524471496316" xfId="34320" xr:uid="{34409650-90E2-4292-A486-97DC250DFBFC}"/>
    <cellStyle name="style1524471496437" xfId="34321" xr:uid="{3D47C7DB-3BA6-431F-BE6E-D81292329E93}"/>
    <cellStyle name="style1524471496555" xfId="34322" xr:uid="{3B823FC1-F9DF-4E16-919B-E1283A70B1E0}"/>
    <cellStyle name="style1524471496670" xfId="34323" xr:uid="{068398F1-2ECC-47A2-BF72-C82D1BE3B123}"/>
    <cellStyle name="style1524471496807" xfId="34326" xr:uid="{FAF421EE-2BA1-4A18-8C3D-E23E7FA293C0}"/>
    <cellStyle name="style1524471496924" xfId="34327" xr:uid="{6A29A06C-695E-4662-9E42-AAEF7B516CF6}"/>
    <cellStyle name="style1524471497016" xfId="34328" xr:uid="{D7F41008-2502-48D4-ABD3-BE9DFAD251C0}"/>
    <cellStyle name="style1524471497113" xfId="34329" xr:uid="{51DEAFD8-5880-4ABD-9A33-89AAF2C0160F}"/>
    <cellStyle name="style1524471497238" xfId="34338" xr:uid="{9358BF73-2759-4FB7-928F-B27F616E9677}"/>
    <cellStyle name="style1524471497359" xfId="34330" xr:uid="{1E972162-444A-4DB6-917C-A3FCCBDF966D}"/>
    <cellStyle name="style1524471497496" xfId="34331" xr:uid="{77F96214-0847-43EB-BDFF-4211180B2350}"/>
    <cellStyle name="style1524471497617" xfId="34332" xr:uid="{F0F4DD9F-381A-4BEC-A4E7-74D3789BBBED}"/>
    <cellStyle name="style1524471497748" xfId="34333" xr:uid="{7884333F-6100-40ED-9B73-36719610388E}"/>
    <cellStyle name="style1524471497863" xfId="34334" xr:uid="{ACE54F25-E747-4933-8184-0F3EB2F45510}"/>
    <cellStyle name="style1524471497986" xfId="34335" xr:uid="{F1D927F3-22CF-4773-BF12-567785FB7608}"/>
    <cellStyle name="style1524471498113" xfId="34336" xr:uid="{F19EFF06-0F8E-46F3-8D8D-713C2216F8E0}"/>
    <cellStyle name="style1524471498218" xfId="34337" xr:uid="{6EF98A54-EBF4-4E25-B832-7108F0DABF9E}"/>
    <cellStyle name="style1524471498328" xfId="34340" xr:uid="{AE8B5928-31CF-4587-8ACB-7D409CFBD9BB}"/>
    <cellStyle name="style1524471498411" xfId="34341" xr:uid="{07544C12-1E2A-4E82-8B33-6759BCD4F005}"/>
    <cellStyle name="style1524471498487" xfId="34342" xr:uid="{DFE95EA3-0B98-4772-A416-3D8F3DCF45FF}"/>
    <cellStyle name="style1524471498568" xfId="34343" xr:uid="{EA6EDF28-B374-45EE-9A55-25137FECF07A}"/>
    <cellStyle name="style1524471541794" xfId="34345" xr:uid="{61C5262C-24C4-4AE1-A8FA-DDDF6990AA4C}"/>
    <cellStyle name="style1524471541902" xfId="34346" xr:uid="{496587D3-3156-4901-9940-BD8A47C877A6}"/>
    <cellStyle name="style1524471541994" xfId="34344" xr:uid="{67F7CEEA-C42C-405D-95B4-C46FBD3D9068}"/>
    <cellStyle name="style1524471542105" xfId="34347" xr:uid="{F7FA5E9B-6297-4182-8F67-B05328819807}"/>
    <cellStyle name="style1524471542211" xfId="34348" xr:uid="{ECE4A464-0442-4248-80D0-9DFEA5DAFD8F}"/>
    <cellStyle name="style1524471542321" xfId="34349" xr:uid="{12D0E9C7-6200-417E-B996-E4C97FB424C8}"/>
    <cellStyle name="style1524471542432" xfId="34350" xr:uid="{1200D463-738A-4924-A4A4-DEEBF0410C4F}"/>
    <cellStyle name="style1524471542538" xfId="34351" xr:uid="{0D04CEF8-C2C7-40FF-8626-1BBFAE058C6A}"/>
    <cellStyle name="style1524471542630" xfId="34353" xr:uid="{EAC36C4A-6D62-4F2B-95DD-4C78FD1DF680}"/>
    <cellStyle name="style1524471542740" xfId="34354" xr:uid="{D1924017-1B08-4F1A-A5F7-A65CA8FCADC1}"/>
    <cellStyle name="style1524471542834" xfId="34356" xr:uid="{C7FF1556-DDD2-4AF8-981E-381D9D479068}"/>
    <cellStyle name="style1524471542931" xfId="34357" xr:uid="{0ACCD4FE-E50A-44B3-9D6F-A4165B501467}"/>
    <cellStyle name="style1524471543023" xfId="34352" xr:uid="{F3C71D68-0FEB-400B-9448-C146E68EF927}"/>
    <cellStyle name="style1524471543132" xfId="34355" xr:uid="{1348C1D2-306C-4F07-8BB5-D1FC835B9D1F}"/>
    <cellStyle name="style1524471543241" xfId="34358" xr:uid="{5431A5D5-377F-4489-8F05-7CD56827DC27}"/>
    <cellStyle name="style1524471543455" xfId="34360" xr:uid="{BD2514B0-B905-401C-8421-393550866F72}"/>
    <cellStyle name="style1524471543560" xfId="34361" xr:uid="{FCA1C4FA-95EB-465A-BD94-7C07A19BAFE0}"/>
    <cellStyle name="style1524471543799" xfId="34359" xr:uid="{33BF10D3-0428-4DE6-B1EC-68822FFCF8C8}"/>
    <cellStyle name="style1524471596750" xfId="33990" xr:uid="{004EC6C6-769C-4530-A20C-56A751422BDE}"/>
    <cellStyle name="style1524471596892" xfId="33991" xr:uid="{2BBB66F5-5E9A-4FCC-AF7F-921FD35FF676}"/>
    <cellStyle name="style1524471597014" xfId="33996" xr:uid="{E4C74210-5F0E-46D0-9384-25691A0DF591}"/>
    <cellStyle name="style1524471597146" xfId="33997" xr:uid="{8FE7F9B5-E0C4-4DA6-8C5B-6ADE9A27428B}"/>
    <cellStyle name="style1524471597342" xfId="33993" xr:uid="{4329484E-51B5-4D9B-869A-AF6D7BF3E1DB}"/>
    <cellStyle name="style1524471597463" xfId="33994" xr:uid="{9904495E-7165-4C65-8047-E3F8C21C49D2}"/>
    <cellStyle name="style1524471597577" xfId="33992" xr:uid="{B2AA03A6-E782-4C27-8680-F6FAD1471F04}"/>
    <cellStyle name="style1524471597700" xfId="33995" xr:uid="{50AB6732-1F0D-4433-8CA9-C718AEB181D2}"/>
    <cellStyle name="style1524471597826" xfId="33998" xr:uid="{D7E0B809-9EB3-40EC-AFE6-119E89B7B18B}"/>
    <cellStyle name="style1524471597946" xfId="33999" xr:uid="{9EE1C34F-BFA2-4409-98F7-67199961BF84}"/>
    <cellStyle name="style1524471598065" xfId="34000" xr:uid="{914A8169-5308-4A44-82B2-58C14E3C0086}"/>
    <cellStyle name="style1524471598172" xfId="34001" xr:uid="{0D3BE983-BE6B-4EA1-B8B6-B81C2EA4DC49}"/>
    <cellStyle name="style1524471598266" xfId="34002" xr:uid="{99E3063A-95C7-4475-8531-75349F960D3A}"/>
    <cellStyle name="style1524471598369" xfId="34005" xr:uid="{C480809A-BCE4-4F33-8115-37F5DBD72EA0}"/>
    <cellStyle name="style1524471598461" xfId="34003" xr:uid="{F2D71DAD-A496-4505-B4EC-E4C1BFCCE5B7}"/>
    <cellStyle name="style1524471598554" xfId="34006" xr:uid="{99505EED-D2D9-4F66-BDBE-82E08402011F}"/>
    <cellStyle name="style1524471598647" xfId="34008" xr:uid="{80DAEFAB-3CFA-4C69-A270-5DEA29DA7E31}"/>
    <cellStyle name="style1524471598740" xfId="34009" xr:uid="{D8A7B321-4843-4470-9A28-0911BCC56D80}"/>
    <cellStyle name="style1524471598832" xfId="34004" xr:uid="{1AA589F5-B73E-4E3E-B651-31B1F8895259}"/>
    <cellStyle name="style1524471599301" xfId="34007" xr:uid="{46547D84-3A12-4D48-945A-1E9F63DDAB2C}"/>
    <cellStyle name="style1524471599752" xfId="34010" xr:uid="{4C8BAAC4-493D-47FC-937D-558B23848032}"/>
    <cellStyle name="style1524471680759" xfId="34011" xr:uid="{B6923BFB-04C1-436C-B681-298010CA600C}"/>
    <cellStyle name="style1524471680886" xfId="34012" xr:uid="{0C1FF327-F074-4E0E-946D-B1DF305EF0E5}"/>
    <cellStyle name="style1524471681003" xfId="34017" xr:uid="{A5221647-554F-4F5A-9ADE-082C297FA7FC}"/>
    <cellStyle name="style1524471681126" xfId="34018" xr:uid="{9291F3DF-6EEE-4EB3-8FC4-E457A4A323BA}"/>
    <cellStyle name="style1524471681369" xfId="34014" xr:uid="{98D1BD66-598B-4B77-97C8-977EA5591CCB}"/>
    <cellStyle name="style1524471681620" xfId="34015" xr:uid="{FE49CEB4-D697-4740-899C-BFAE6A00ACAD}"/>
    <cellStyle name="style1524471681753" xfId="34013" xr:uid="{5203FEBE-022C-4196-BA23-7A681CF24E3C}"/>
    <cellStyle name="style1524471681874" xfId="34016" xr:uid="{AF9D44FC-26C4-4C3C-A3CB-4336B7A2A929}"/>
    <cellStyle name="style1524471682012" xfId="34019" xr:uid="{4AF7B4E2-5A53-4559-ACC3-FAFA7EA663A8}"/>
    <cellStyle name="style1524471682178" xfId="34020" xr:uid="{2411BCAF-0153-4CCE-B109-AF849D9E09A8}"/>
    <cellStyle name="style1524471682488" xfId="34021" xr:uid="{1897414F-B8C2-438A-A174-19059EC8F193}"/>
    <cellStyle name="style1524471682900" xfId="34022" xr:uid="{0FC44B9A-77CD-4CEE-B6CA-C418AD58D7E6}"/>
    <cellStyle name="style1524471683721" xfId="34023" xr:uid="{4BA7D34B-8E20-4624-B92E-748F4C1923AF}"/>
    <cellStyle name="style1524471684094" xfId="34029" xr:uid="{90416FA2-E390-4CD3-AD79-D964DEEC7080}"/>
    <cellStyle name="style1524471684258" xfId="34024" xr:uid="{3C41BF50-CB29-4DD2-8F5B-C281D4798E65}"/>
    <cellStyle name="style1524471684374" xfId="34030" xr:uid="{F497C3D8-B56E-448E-ABA9-2BE90BE69138}"/>
    <cellStyle name="style1524471684507" xfId="34035" xr:uid="{0AAC7817-DBC0-4AE0-B3F7-A76E908AE197}"/>
    <cellStyle name="style1524471684696" xfId="34036" xr:uid="{B9375BE9-54DE-4DFC-A50A-EEA35F458DD4}"/>
    <cellStyle name="style1524471685088" xfId="34025" xr:uid="{ACF4BD67-29D4-40A0-93E0-AB408BB6DB50}"/>
    <cellStyle name="style1524471685356" xfId="34026" xr:uid="{E9E14AFA-82E2-4367-AF67-3B86383C5283}"/>
    <cellStyle name="style1524471685566" xfId="34027" xr:uid="{47E71909-D3F4-4311-B1AA-557EB79F39C6}"/>
    <cellStyle name="style1524471685767" xfId="34028" xr:uid="{9C7D3046-DEBF-48C4-BDC1-CD9CCF1218B6}"/>
    <cellStyle name="style1524471685921" xfId="34031" xr:uid="{09679DF8-F9C3-488E-84EB-E057710F0C0F}"/>
    <cellStyle name="style1524471686127" xfId="34032" xr:uid="{F1061954-FDD7-4529-B31B-8ADA27712DB1}"/>
    <cellStyle name="style1524471686328" xfId="34033" xr:uid="{FFE532E3-254B-48B1-B56E-F0E8E993540D}"/>
    <cellStyle name="style1524471686517" xfId="34034" xr:uid="{F12C8FCE-6E16-4E08-AE1C-E6FDCE378712}"/>
    <cellStyle name="style1524471766859" xfId="34037" xr:uid="{6CD19584-C037-43C4-92A0-E76EAFF2DE75}"/>
    <cellStyle name="style1524471766959" xfId="34038" xr:uid="{26C80CC9-73C4-460B-BA49-96CD3E7F872F}"/>
    <cellStyle name="style1524471767053" xfId="34043" xr:uid="{6FD0A9B1-760E-41A9-9278-57071CEA91CB}"/>
    <cellStyle name="style1524471767149" xfId="34044" xr:uid="{DA70DFD1-0455-410A-B149-95EC10C23E79}"/>
    <cellStyle name="style1524471767333" xfId="34040" xr:uid="{493C3E31-1D5E-41C8-A471-6DCD1E24C6E7}"/>
    <cellStyle name="style1524471767428" xfId="34041" xr:uid="{F8115994-0804-45B5-AB4E-00917DD90D41}"/>
    <cellStyle name="style1524471767523" xfId="34039" xr:uid="{BFA7A5D4-EB80-46FB-A419-4D6704E98976}"/>
    <cellStyle name="style1524471767615" xfId="34042" xr:uid="{88F7163B-1781-42ED-AF7C-23A962F45991}"/>
    <cellStyle name="style1524471767707" xfId="34045" xr:uid="{C835404E-B716-4FFF-8C40-B53CCDA8A3DC}"/>
    <cellStyle name="style1524471767798" xfId="34046" xr:uid="{C4706043-CA3C-4008-A14F-B0BEDBC5120E}"/>
    <cellStyle name="style1524471767905" xfId="34047" xr:uid="{A3FB2CF7-21CF-4C07-BC53-E53501908F32}"/>
    <cellStyle name="style1524471768017" xfId="34048" xr:uid="{4472F3BA-35C7-4B88-B78F-C8756F683B05}"/>
    <cellStyle name="style1524471768114" xfId="34049" xr:uid="{CEBABD9A-E094-4931-9559-F857ADA35E43}"/>
    <cellStyle name="style1524471768214" xfId="34055" xr:uid="{9CC0FB3C-AA65-4393-9FE9-19F438F664C4}"/>
    <cellStyle name="style1524471768306" xfId="34050" xr:uid="{3C2C9FD1-DDEA-458D-A47D-1B3182CE8737}"/>
    <cellStyle name="style1524471768397" xfId="34056" xr:uid="{FE8BFFCE-9AF4-473B-B340-EA6DA5966D5C}"/>
    <cellStyle name="style1524471768495" xfId="34061" xr:uid="{2783C82A-8A12-4338-89B6-D327A71660E8}"/>
    <cellStyle name="style1524471768590" xfId="34062" xr:uid="{D7E3B2B4-24A0-4570-90C6-C5BD6E9BBB6B}"/>
    <cellStyle name="style1524471768686" xfId="34051" xr:uid="{D6DDAB23-0FFD-4A0B-8968-5955DBC88DF8}"/>
    <cellStyle name="style1524471768777" xfId="34052" xr:uid="{6905CD69-9B02-4686-893F-F4B6470B8EE8}"/>
    <cellStyle name="style1524471768867" xfId="34053" xr:uid="{0BA45A3E-2210-422A-8F10-07315BC1B2E7}"/>
    <cellStyle name="style1524471768959" xfId="34054" xr:uid="{830D42EE-0871-4D3E-8D93-9078E8151A88}"/>
    <cellStyle name="style1524471769054" xfId="34057" xr:uid="{839C0BFC-3C87-4867-A806-61CFC86FFD6A}"/>
    <cellStyle name="style1524471769145" xfId="34058" xr:uid="{04BD696B-A284-4A7C-8582-1B25BB6C6DA1}"/>
    <cellStyle name="style1524471769237" xfId="34059" xr:uid="{4A065371-9140-42EA-9D6C-24AD25294036}"/>
    <cellStyle name="style1524471769328" xfId="34060" xr:uid="{C01CDF9E-9125-40E8-92FF-D26B6BA28B8D}"/>
    <cellStyle name="style1524471769466" xfId="34063" xr:uid="{F88435CC-6724-4D7D-8462-31F955572D34}"/>
    <cellStyle name="style1524471769559" xfId="34064" xr:uid="{97BE89D4-E2D5-49D2-8426-3A0D6D8101FB}"/>
    <cellStyle name="style1524471769653" xfId="34065" xr:uid="{E95164EE-8765-4C86-BCE0-316C0781B11C}"/>
    <cellStyle name="style1524471769745" xfId="34066" xr:uid="{BEF8FD2C-AED3-4140-B6C8-33D787231AEB}"/>
    <cellStyle name="style1524471851258" xfId="34067" xr:uid="{4DA144EE-7E31-4F9E-A3BB-956C8A680674}"/>
    <cellStyle name="style1524471851358" xfId="34068" xr:uid="{8BCD7DBE-7908-4FA8-B2C7-9FF122C0E8DD}"/>
    <cellStyle name="style1524471851448" xfId="34073" xr:uid="{08CE1074-6C45-4628-906E-8947ACDBB918}"/>
    <cellStyle name="style1524471851542" xfId="34074" xr:uid="{86458317-4CBA-4A91-99CB-531F7457ED9A}"/>
    <cellStyle name="style1524471851727" xfId="34070" xr:uid="{2338A37D-2CD2-4F85-A3E6-694C2EE7BED5}"/>
    <cellStyle name="style1524471851843" xfId="34071" xr:uid="{DD9B7D78-9858-4FC6-BEA1-402F0802CF27}"/>
    <cellStyle name="style1524471851938" xfId="34069" xr:uid="{05513B2F-FA27-4784-96C4-E0847B3A9F75}"/>
    <cellStyle name="style1524471852033" xfId="34072" xr:uid="{6769C3E9-72D6-4748-A1A3-F975B44540F7}"/>
    <cellStyle name="style1524471852131" xfId="34075" xr:uid="{8234452D-45D9-46CC-938E-1BBA68F9A0DE}"/>
    <cellStyle name="style1524471852221" xfId="34076" xr:uid="{3FA45EC1-73FE-458E-8119-517A020445EA}"/>
    <cellStyle name="style1524471852312" xfId="34077" xr:uid="{5FD54C3A-DE08-42E1-9C26-464598C529EA}"/>
    <cellStyle name="style1524471852412" xfId="34078" xr:uid="{2DE606BC-1A0C-4195-8004-99AB9D7EFF61}"/>
    <cellStyle name="style1524471852503" xfId="34079" xr:uid="{B98FCDAB-8DD6-4E56-BC5B-77997ECEABC5}"/>
    <cellStyle name="style1524471852603" xfId="34082" xr:uid="{E6D23894-AC6E-418A-ACDB-C74079371943}"/>
    <cellStyle name="style1524471852750" xfId="34080" xr:uid="{A7CF43CF-7DE0-4DFC-A9A0-8732A86FE269}"/>
    <cellStyle name="style1524471852933" xfId="34083" xr:uid="{0191012D-2CE4-4B15-B875-BD9F756B8EF2}"/>
    <cellStyle name="style1524471853117" xfId="34085" xr:uid="{5DA52FF0-3159-456A-89CB-BD1A1A79AD2B}"/>
    <cellStyle name="style1524471853295" xfId="34086" xr:uid="{A62DAE38-0564-4B19-B1BC-ABF73F64F836}"/>
    <cellStyle name="style1524471853428" xfId="34081" xr:uid="{E79C74B9-E26E-462D-AAF5-A6F0FC4B8C41}"/>
    <cellStyle name="style1524471853845" xfId="34084" xr:uid="{AFC0F0BF-DBDA-4563-AE5E-7E97D4D688EE}"/>
    <cellStyle name="style1524471854229" xfId="34087" xr:uid="{B8902B82-13B1-4B96-9B2B-F44DD8902E3E}"/>
    <cellStyle name="style1524471936273" xfId="34088" xr:uid="{A6E6F2AD-85F4-4A41-9FB6-0620A6FD8DF4}"/>
    <cellStyle name="style1524471936404" xfId="34089" xr:uid="{B4ACB79A-C5D4-49AD-B635-E32DBDD4D4D7}"/>
    <cellStyle name="style1524471936514" xfId="34094" xr:uid="{F1B668DE-D0FF-4054-8AD5-AAF648CA2E70}"/>
    <cellStyle name="style1524471936622" xfId="34095" xr:uid="{DB4DCB3C-ABD1-4643-A9DD-85B336848BEE}"/>
    <cellStyle name="style1524471936804" xfId="34091" xr:uid="{D3EC7E3A-696D-4C9C-9E93-33B08DC2E084}"/>
    <cellStyle name="style1524471936895" xfId="34092" xr:uid="{1C48BFAC-C559-47ED-B711-5EFA987FC9C7}"/>
    <cellStyle name="style1524471937015" xfId="34090" xr:uid="{9FFF4A52-F046-4387-ADCC-535151C76C63}"/>
    <cellStyle name="style1524471937145" xfId="34093" xr:uid="{14E454D0-D4E0-4772-810B-E91A00B0AE6D}"/>
    <cellStyle name="style1524471937276" xfId="34096" xr:uid="{C100F5DB-F74A-4389-BC90-728C7F17B809}"/>
    <cellStyle name="style1524471937408" xfId="34097" xr:uid="{AB134083-0BCC-4D15-915C-1B6A29A110D2}"/>
    <cellStyle name="style1524471937534" xfId="34098" xr:uid="{00F5D52B-7183-46B5-9A9B-C6E22B7BE1FD}"/>
    <cellStyle name="style1524471937651" xfId="34099" xr:uid="{011823B7-6C5B-4CC8-A5F5-3F025E61D1E4}"/>
    <cellStyle name="style1524471937770" xfId="34100" xr:uid="{6820F2F9-C9AF-4405-933D-88B5FD1B012F}"/>
    <cellStyle name="style1524471937908" xfId="34103" xr:uid="{DFD53E66-0817-40EA-A6F6-CEAEAD63DF41}"/>
    <cellStyle name="style1524471938022" xfId="34101" xr:uid="{5F9A6DDB-BD12-4621-83E7-BF512FC17BE2}"/>
    <cellStyle name="style1524471938116" xfId="34104" xr:uid="{D513AC43-ADC8-4763-816E-BA20D69F40BF}"/>
    <cellStyle name="style1524471938218" xfId="34109" xr:uid="{AECEC99D-1E23-44CF-9D9D-38DB95604E73}"/>
    <cellStyle name="style1524471938349" xfId="34110" xr:uid="{C1713E60-0AC1-42AB-8691-6B828D77D51B}"/>
    <cellStyle name="style1524471938483" xfId="34102" xr:uid="{67440C69-E6AD-4724-BDEF-433606CDAECD}"/>
    <cellStyle name="style1524471938977" xfId="34105" xr:uid="{60626489-DAF9-42FD-B56E-B2AF2C286EA1}"/>
    <cellStyle name="style1524471939107" xfId="34106" xr:uid="{3E367D08-66E6-494A-920A-41CA3FE61676}"/>
    <cellStyle name="style1524471939232" xfId="34107" xr:uid="{48F83C4C-7297-4E70-9918-47EF71ACD978}"/>
    <cellStyle name="style1524471939353" xfId="34108" xr:uid="{DEB17EC0-83F2-40B7-B542-68EAD46E59C2}"/>
    <cellStyle name="style1524471939497" xfId="34111" xr:uid="{7CBC1315-416E-4ACF-AFBF-579E039EE878}"/>
    <cellStyle name="style1524471939620" xfId="34112" xr:uid="{910F323B-E35E-4CE5-BC78-C12D298A757A}"/>
    <cellStyle name="style1524471939735" xfId="34113" xr:uid="{4BBD4CFB-FE99-4E83-B58A-7642F3C1DFED}"/>
    <cellStyle name="style1524471939859" xfId="34114" xr:uid="{347E3AC1-6E45-495E-804F-1672B1176E7B}"/>
    <cellStyle name="style1524471939997" xfId="34115" xr:uid="{851CEED9-9B58-44B0-8484-9709552A0D43}"/>
    <cellStyle name="style1524471940092" xfId="34116" xr:uid="{FFD86C24-C399-4613-A5DB-51393F4C8739}"/>
    <cellStyle name="style1524471940186" xfId="34117" xr:uid="{473518ED-4A03-4EF0-AC77-FB05C6944905}"/>
    <cellStyle name="style1524471940270" xfId="34118" xr:uid="{6EF48BFC-BED7-448F-B485-097D062E5E80}"/>
    <cellStyle name="style1524471940347" xfId="34119" xr:uid="{435D79C5-A781-47F8-8A14-0DCE4FFFDEE8}"/>
    <cellStyle name="style1524471940423" xfId="34120" xr:uid="{560442BB-E2FD-4FBA-9F40-568772E91F2F}"/>
    <cellStyle name="style1524471940499" xfId="34121" xr:uid="{6BA351C2-9DA3-4EEE-9F86-46BC06943527}"/>
    <cellStyle name="style1524471940577" xfId="34122" xr:uid="{39398BE2-2E3C-478A-9660-20DD06A10C56}"/>
    <cellStyle name="style1524471940663" xfId="34123" xr:uid="{3D1BCB0E-52B1-44BF-9FFF-CF3CE87423A3}"/>
    <cellStyle name="style1524471940739" xfId="34124" xr:uid="{DF22382F-67C0-40C2-AD69-67D5980DE89F}"/>
    <cellStyle name="style1524471940815" xfId="34125" xr:uid="{6BBC7D01-9252-4F15-806A-C2C3B6E7F34D}"/>
    <cellStyle name="style1524471940897" xfId="34126" xr:uid="{6871E9C1-52BA-437F-B3A6-A7542DE2BD64}"/>
    <cellStyle name="style1524472016405" xfId="34127" xr:uid="{EF05A2A7-DDD4-4DE2-91BA-DBF8A2A73611}"/>
    <cellStyle name="style1524472016540" xfId="34128" xr:uid="{D6427E9E-7F63-459A-98BC-E6A8BA9D49E0}"/>
    <cellStyle name="style1524472016672" xfId="34133" xr:uid="{5710042B-43EF-4958-83D7-A5DDA5C73408}"/>
    <cellStyle name="style1524472016797" xfId="34134" xr:uid="{44ABBBFA-8070-434E-8CD4-6E3D10FED7A5}"/>
    <cellStyle name="style1524472017037" xfId="34130" xr:uid="{62FE73AA-B54E-491A-933D-5401A5C6B338}"/>
    <cellStyle name="style1524472017158" xfId="34131" xr:uid="{2B51D3E9-9791-4440-A51C-2B52F983C414}"/>
    <cellStyle name="style1524472017266" xfId="34129" xr:uid="{5424E51D-8BF9-4E34-8BDB-D405D5DD2D0E}"/>
    <cellStyle name="style1524472017390" xfId="34132" xr:uid="{49D094E5-CF3D-425C-969F-58250F92D0C9}"/>
    <cellStyle name="style1524472017530" xfId="34135" xr:uid="{2500FABF-0610-45C6-B93A-F9DDCEF59389}"/>
    <cellStyle name="style1524472017621" xfId="34136" xr:uid="{2DEBACE7-4FE5-49F2-B897-14AFD0D8318D}"/>
    <cellStyle name="style1524472017711" xfId="34137" xr:uid="{C6E41CC6-B4C9-49D6-8E39-EB00F14CE9FE}"/>
    <cellStyle name="style1524472017809" xfId="34138" xr:uid="{5FDA7D80-028C-4B60-99B0-1C459473F5AD}"/>
    <cellStyle name="style1524472017933" xfId="34139" xr:uid="{F2EEE897-D872-4490-BC8F-7F168EE163C1}"/>
    <cellStyle name="style1524472018059" xfId="34141" xr:uid="{591F959B-F19A-43F0-9C66-A1E6F4F6372E}"/>
    <cellStyle name="style1524472018186" xfId="34143" xr:uid="{15C3092A-1B8E-4B59-96F8-43439511E588}"/>
    <cellStyle name="style1524472018309" xfId="34140" xr:uid="{1C33BFD7-C997-48CA-B736-E299FB0EC866}"/>
    <cellStyle name="style1524472018438" xfId="34142" xr:uid="{71BC9249-D880-4D49-8A08-40C5B172605B}"/>
    <cellStyle name="style1524472018568" xfId="34144" xr:uid="{BD8D6B2A-DF20-4B66-B3C1-8779B1DD79AE}"/>
    <cellStyle name="style1524472100700" xfId="34146" xr:uid="{1E40396A-E991-4C52-AD48-97355A683960}"/>
    <cellStyle name="style1524472100796" xfId="34147" xr:uid="{CE51F874-8886-4F77-B383-D818C06442B2}"/>
    <cellStyle name="style1524472100888" xfId="34145" xr:uid="{7B0D5106-2DC7-45A2-B1D8-90FA391F112E}"/>
    <cellStyle name="style1524472100981" xfId="34148" xr:uid="{F4380C26-0054-4196-8CE7-B937268702F4}"/>
    <cellStyle name="style1524472101079" xfId="34149" xr:uid="{773EEBE8-1286-4C6C-A2DA-353A98964309}"/>
    <cellStyle name="style1524472101169" xfId="34150" xr:uid="{8675C66C-7495-445D-9F10-C2E3C585AC67}"/>
    <cellStyle name="style1524472101262" xfId="34151" xr:uid="{85FD4171-AEA6-4C0E-A33A-C781BFF5BE61}"/>
    <cellStyle name="style1524472101362" xfId="34152" xr:uid="{48A52206-DFCB-40C2-A2F7-6DF449A02CAF}"/>
    <cellStyle name="style1524472101453" xfId="34154" xr:uid="{2EDFBCE0-BD90-416E-99DD-9D333E34081E}"/>
    <cellStyle name="style1524472101545" xfId="34155" xr:uid="{B53F6CC1-8B15-4578-8EB1-5834CD3216EA}"/>
    <cellStyle name="style1524472101639" xfId="34157" xr:uid="{C3761352-F48B-42BB-ADCC-3ADE01E122D1}"/>
    <cellStyle name="style1524472101731" xfId="34158" xr:uid="{0F97AC9B-5634-46E2-8238-30CCE352D34F}"/>
    <cellStyle name="style1524472101821" xfId="34153" xr:uid="{BAC9181B-FEAD-4303-8B26-9405269C5FF6}"/>
    <cellStyle name="style1524472101912" xfId="34156" xr:uid="{505B6D94-4392-4578-BB10-AD321774CEA0}"/>
    <cellStyle name="style1524472102008" xfId="34159" xr:uid="{E4EB139F-6637-4FB3-AB2C-2C9B9647F650}"/>
    <cellStyle name="style1524472102206" xfId="34161" xr:uid="{29DE4DEE-1962-4B8A-8F13-929FF64AD760}"/>
    <cellStyle name="style1524472102305" xfId="34162" xr:uid="{E56041A5-EA9A-4D87-8E2B-49C416768A9C}"/>
    <cellStyle name="style1524472102410" xfId="34160" xr:uid="{E088DA05-5CCD-40D2-8D68-3F6E8F6E0BA9}"/>
    <cellStyle name="style1524472691344" xfId="33312" xr:uid="{9F45CD6F-5B48-4225-9219-9D3B525D9A9D}"/>
    <cellStyle name="style1524472691447" xfId="33313" xr:uid="{1222882B-11DA-4136-8632-F099E810C0CE}"/>
    <cellStyle name="style1524472691537" xfId="33318" xr:uid="{E4BF5DE0-E2BA-45C6-B786-2EF06D4387E4}"/>
    <cellStyle name="style1524472691627" xfId="33319" xr:uid="{ACF77A24-8A4D-4A05-A5BC-9F6B96C5B67A}"/>
    <cellStyle name="style1524472691810" xfId="33315" xr:uid="{33297708-39EC-445E-A0D2-1F8DEC9633D4}"/>
    <cellStyle name="style1524472691913" xfId="33316" xr:uid="{C531D640-2B63-4BB2-804A-6E507B7F2E0A}"/>
    <cellStyle name="style1524472692005" xfId="33314" xr:uid="{CACB35C4-EDB5-4415-8D96-7C83F9F544CF}"/>
    <cellStyle name="style1524472692106" xfId="33317" xr:uid="{9E2BCFA3-B5F6-4363-A20D-0288D340758A}"/>
    <cellStyle name="style1524472692197" xfId="33320" xr:uid="{BF989C14-3AC2-4D3F-894E-216D8165D64B}"/>
    <cellStyle name="style1524472692289" xfId="33321" xr:uid="{C0E43055-4F61-4F52-9315-CD38090E5118}"/>
    <cellStyle name="style1524472692380" xfId="33322" xr:uid="{D9411411-C731-4BEA-965B-62068FED954E}"/>
    <cellStyle name="style1524472692477" xfId="33323" xr:uid="{6F9CDD7D-1DA9-428C-AE69-3552ECEBFB09}"/>
    <cellStyle name="style1524472692579" xfId="33324" xr:uid="{8BBBF199-FE2A-4108-BCD6-C89751381CB9}"/>
    <cellStyle name="style1524472692678" xfId="33330" xr:uid="{46EDF41C-8D05-49D0-AA31-B5AB0A8C705E}"/>
    <cellStyle name="style1524472692769" xfId="33325" xr:uid="{7F016E66-7178-4CEE-AC40-F93064984B4B}"/>
    <cellStyle name="style1524472692860" xfId="33331" xr:uid="{61607AE2-31C7-43F2-B686-3A15309C803A}"/>
    <cellStyle name="style1524472692957" xfId="33336" xr:uid="{067E9AA8-DF4C-4849-BDBE-45AAB8F0E0DA}"/>
    <cellStyle name="style1524472693050" xfId="33337" xr:uid="{390B3357-A8ED-4E47-A899-848419A86448}"/>
    <cellStyle name="style1524472693143" xfId="33326" xr:uid="{EC887426-DE9E-4E0F-87CF-21155AC125BF}"/>
    <cellStyle name="style1524472693234" xfId="33327" xr:uid="{9B5B9933-8240-499B-8059-F4DE6EEEEE74}"/>
    <cellStyle name="style1524472693337" xfId="33328" xr:uid="{AD4C1253-ABA5-4919-BA87-E801C0DB523A}"/>
    <cellStyle name="style1524472693430" xfId="33329" xr:uid="{D922F6E1-BCBF-4206-B196-7EED6BCD075B}"/>
    <cellStyle name="style1524472693540" xfId="33332" xr:uid="{D5874754-A6A9-4750-84EC-6C3A2F02DB5B}"/>
    <cellStyle name="style1524472693666" xfId="33333" xr:uid="{98E6B2D4-241A-4A49-9C15-45FB73814D82}"/>
    <cellStyle name="style1524472693786" xfId="33334" xr:uid="{8371DBE0-7194-4368-B1C1-E7C6966D6DDD}"/>
    <cellStyle name="style1524472693895" xfId="33335" xr:uid="{5E0DF832-2891-4706-BEC8-091A5042B8C2}"/>
    <cellStyle name="style1524472694023" xfId="33338" xr:uid="{DFD1CC05-5156-4F8F-AA70-0DE26502DEE9}"/>
    <cellStyle name="style1524472694138" xfId="33339" xr:uid="{46366044-E78F-4CF0-9D1E-C17BF51CC15B}"/>
    <cellStyle name="style1524472694264" xfId="33340" xr:uid="{7E5BCB73-FE64-4422-B859-F3CA7E6BF0A3}"/>
    <cellStyle name="style1524472694372" xfId="33341" xr:uid="{A27043B7-E189-4F32-86CA-94CABC5AC443}"/>
    <cellStyle name="style1524472767511" xfId="33342" xr:uid="{6F36C307-5D38-4FBB-82E9-412E21FDC6D1}"/>
    <cellStyle name="style1524472767609" xfId="33343" xr:uid="{3D267685-205D-4494-A65D-581F62F24F9E}"/>
    <cellStyle name="style1524472767704" xfId="33348" xr:uid="{90F7F196-0D8A-413C-B084-9D5B4769B65E}"/>
    <cellStyle name="style1524472767795" xfId="33349" xr:uid="{3C8FA5EE-D52F-4E3A-B48C-E7A99F773A22}"/>
    <cellStyle name="style1524472767978" xfId="33345" xr:uid="{1CAC8847-11C4-4181-8E68-C7DA7D03AD48}"/>
    <cellStyle name="style1524472768072" xfId="33346" xr:uid="{2F737F72-F78C-4149-B031-E14CBBE6E23F}"/>
    <cellStyle name="style1524472768163" xfId="33344" xr:uid="{D6688ECE-7F07-4536-8662-6A46082D1667}"/>
    <cellStyle name="style1524472768255" xfId="33347" xr:uid="{89E3A1DF-2388-4F4A-BBDC-D2D1902093E8}"/>
    <cellStyle name="style1524472768345" xfId="33350" xr:uid="{15D6FBC6-4894-46E0-9210-F379AE2DD4AE}"/>
    <cellStyle name="style1524472768437" xfId="33351" xr:uid="{19E87C0B-FF0B-4BD2-88D4-556B32C977FF}"/>
    <cellStyle name="style1524472768528" xfId="33352" xr:uid="{3D3F585F-0EA8-4EA2-9649-2346073F8C5D}"/>
    <cellStyle name="style1524472768626" xfId="33353" xr:uid="{D07295FC-0F2C-4B6E-A74C-B39288F0C6C0}"/>
    <cellStyle name="style1524472768717" xfId="33354" xr:uid="{04FAFF2D-F722-4147-91D2-ECCAC71A910D}"/>
    <cellStyle name="style1524472768822" xfId="33360" xr:uid="{A2A33367-6FAB-4E85-9DB5-FD2301CBB8C7}"/>
    <cellStyle name="style1524472768933" xfId="33355" xr:uid="{0EBEC8BA-6969-41DF-AC96-F25B5EA99DE1}"/>
    <cellStyle name="style1524472769068" xfId="33361" xr:uid="{C2326C8B-A329-45E4-A7B7-0D28FB8751F9}"/>
    <cellStyle name="style1524472769221" xfId="33367" xr:uid="{C3601128-04FF-4286-A0CA-BD48297616BB}"/>
    <cellStyle name="style1524472769370" xfId="33368" xr:uid="{EBC0AC18-2BBB-46DF-9A61-52E090DD9CEA}"/>
    <cellStyle name="style1524472769520" xfId="33356" xr:uid="{B3266540-3249-4987-9902-D23DEF8EB8C4}"/>
    <cellStyle name="style1524472769647" xfId="33357" xr:uid="{44DC7DF8-8DF3-4E35-8827-F125AF10C722}"/>
    <cellStyle name="style1524472769740" xfId="33358" xr:uid="{E4A5FD98-CE6C-4F7D-9A6F-0AE0951FA777}"/>
    <cellStyle name="style1524472769832" xfId="33359" xr:uid="{D8DCEC75-D900-4D7E-8377-4EB09185C9A0}"/>
    <cellStyle name="style1524472769923" xfId="33362" xr:uid="{91686CC5-DB0B-4C5B-9100-AAB8D64473A0}"/>
    <cellStyle name="style1524472770014" xfId="33363" xr:uid="{FCE83F20-1B54-418F-80F4-83AA8344E805}"/>
    <cellStyle name="style1524472770111" xfId="33364" xr:uid="{C6A58566-E539-4836-A904-3A53D1686D38}"/>
    <cellStyle name="style1524472770203" xfId="33365" xr:uid="{942223B2-BF6A-482D-8337-0C49901570FC}"/>
    <cellStyle name="style1524472843339" xfId="33370" xr:uid="{24512959-8F3A-4A35-9D8B-C9F93D7478BC}"/>
    <cellStyle name="style1524472843442" xfId="33371" xr:uid="{47FFAFAF-3A5B-48D2-A0B1-061B2B67A6EB}"/>
    <cellStyle name="style1524472843534" xfId="33376" xr:uid="{FB4EB123-431C-4978-B2EC-175E1A27040D}"/>
    <cellStyle name="style1524472843625" xfId="33377" xr:uid="{D1B4DDC4-A2F8-4C9D-8E8C-57A97A0EA3FB}"/>
    <cellStyle name="style1524472843811" xfId="33373" xr:uid="{6D8B82C9-3940-43C1-AED9-14F5C49A93FB}"/>
    <cellStyle name="style1524472843902" xfId="33374" xr:uid="{BC4913B4-41C7-4E7B-AE53-FBC44D458420}"/>
    <cellStyle name="style1524472843993" xfId="33372" xr:uid="{CE46A95C-42F2-4115-BDED-50F258D37589}"/>
    <cellStyle name="style1524472844088" xfId="33375" xr:uid="{C9AD619D-7B28-4215-A9E4-D07670EDED09}"/>
    <cellStyle name="style1524472844178" xfId="33378" xr:uid="{583879B5-DBF1-476F-A203-5C175225D0F2}"/>
    <cellStyle name="style1524472844269" xfId="33379" xr:uid="{607B065D-8782-474B-B597-5908EA61D9D2}"/>
    <cellStyle name="style1524472844360" xfId="33380" xr:uid="{61A5BB99-4B19-4E22-8FB6-58468288D396}"/>
    <cellStyle name="style1524472844454" xfId="33381" xr:uid="{DC9CA388-E61B-49EB-A5F0-A47F5B7E2714}"/>
    <cellStyle name="style1524472844549" xfId="33382" xr:uid="{3C9563D8-CE6D-4CE0-9AC4-23D8F2BC657A}"/>
    <cellStyle name="style1524472844648" xfId="33388" xr:uid="{1AEC0CE4-95F0-4781-8C9C-6615A99376BF}"/>
    <cellStyle name="style1524472844742" xfId="33383" xr:uid="{0D759199-073E-4B89-A5A1-E80651FB3C9E}"/>
    <cellStyle name="style1524472844854" xfId="33389" xr:uid="{A6D834BC-23CC-4B7D-A5EB-074871FE862A}"/>
    <cellStyle name="style1524472844952" xfId="33394" xr:uid="{3D9B16CD-9597-4737-9CD4-54E1C1F67C7B}"/>
    <cellStyle name="style1524472845045" xfId="33395" xr:uid="{537B65FB-CDE6-4350-878B-234E578A8E67}"/>
    <cellStyle name="style1524472845139" xfId="33384" xr:uid="{769699D6-543C-49A6-88BA-1D9B61326823}"/>
    <cellStyle name="style1524472845230" xfId="33385" xr:uid="{C2E53CC8-DA91-42C9-A56F-9048E0D7BAC9}"/>
    <cellStyle name="style1524472845322" xfId="33386" xr:uid="{C1DAD627-6308-4428-A902-E61EA1C6D4A8}"/>
    <cellStyle name="style1524472845417" xfId="33387" xr:uid="{9C4FDD0D-7349-473F-90E5-75D05C659B64}"/>
    <cellStyle name="style1524472845509" xfId="33390" xr:uid="{D8780319-979E-46AB-A969-7E7CB4A4224B}"/>
    <cellStyle name="style1524472845599" xfId="33391" xr:uid="{4E8C5219-7544-44B6-9BBB-9C39A531447E}"/>
    <cellStyle name="style1524472845691" xfId="33392" xr:uid="{7BA04808-CE4A-4969-B3F1-EC5A0286DB61}"/>
    <cellStyle name="style1524472845783" xfId="33393" xr:uid="{A5CB0CEF-C97E-4AB3-B660-02DB20B4766A}"/>
    <cellStyle name="style1524472845923" xfId="33396" xr:uid="{98444542-338F-4E23-8159-0F6F76EF1A7A}"/>
    <cellStyle name="style1524472846020" xfId="33397" xr:uid="{72A01856-F59F-452F-B7B1-8B938FB078C5}"/>
    <cellStyle name="style1524472846115" xfId="33398" xr:uid="{7F865923-5AD7-447E-B904-6EB0F083C52B}"/>
    <cellStyle name="style1524472846210" xfId="33399" xr:uid="{3467B532-8233-4334-B4E8-976487A2BE28}"/>
    <cellStyle name="style1524472918678" xfId="33400" xr:uid="{3210A2DF-F03B-4F82-BEAF-3E19A84E0E06}"/>
    <cellStyle name="style1524472918780" xfId="33401" xr:uid="{8661495C-6D71-4BBD-A552-7DD4462993C6}"/>
    <cellStyle name="style1524472918871" xfId="33406" xr:uid="{A75CC1EA-35D6-47F8-B32C-776B6D864978}"/>
    <cellStyle name="style1524472918962" xfId="33407" xr:uid="{AA013435-DC2D-4B4A-8761-1429908FAE18}"/>
    <cellStyle name="style1524472919148" xfId="33403" xr:uid="{04BB35D1-12EB-4CA7-A51F-D429E1E83849}"/>
    <cellStyle name="style1524472919238" xfId="33404" xr:uid="{3B350166-AC59-4B5B-9DCF-1C197B6467F3}"/>
    <cellStyle name="style1524472919329" xfId="33402" xr:uid="{5E015D1E-1617-4C12-B57C-874EC8EA1D15}"/>
    <cellStyle name="style1524472919422" xfId="33405" xr:uid="{D7A059EA-B5A4-4BB1-81CD-5BE9F5D89999}"/>
    <cellStyle name="style1524472919517" xfId="33408" xr:uid="{E6F6A796-494E-4122-97A0-12448E33C306}"/>
    <cellStyle name="style1524472919608" xfId="33409" xr:uid="{8CEF4821-4E43-4D84-919D-80305FCA5970}"/>
    <cellStyle name="style1524472919699" xfId="33410" xr:uid="{DB9EF1F3-A8E0-4050-ABE2-7D874B3B0069}"/>
    <cellStyle name="style1524472919793" xfId="33411" xr:uid="{3F817037-5882-4C43-9871-06F8AAB19F78}"/>
    <cellStyle name="style1524472919886" xfId="33412" xr:uid="{2C55BEAD-2398-4393-8BC2-229F12C0F8C8}"/>
    <cellStyle name="style1524472919986" xfId="33415" xr:uid="{ECFE98E5-67D6-4590-B8A1-FDFDD51E8BB8}"/>
    <cellStyle name="style1524472920115" xfId="33413" xr:uid="{79CA2194-ADAC-4333-835F-827CE18F55E5}"/>
    <cellStyle name="style1524472920206" xfId="33416" xr:uid="{ED8AB634-785B-47E7-953E-483D5C8DC3A2}"/>
    <cellStyle name="style1524472920298" xfId="33421" xr:uid="{6CB51CDB-C46A-4728-8FD2-7C987D60F56F}"/>
    <cellStyle name="style1524472920390" xfId="33422" xr:uid="{1460663E-E4A5-4EC2-B65E-33C92F059129}"/>
    <cellStyle name="style1524472920485" xfId="33414" xr:uid="{400EB5CD-FEA3-4496-9D4D-1B953AD0EA7D}"/>
    <cellStyle name="style1524472920852" xfId="33417" xr:uid="{77A1067D-B8C4-43BB-ADD5-5F62118BC5F0}"/>
    <cellStyle name="style1524472920943" xfId="33418" xr:uid="{3B784EEA-9BA0-45FF-A17B-9C8F07A9E2E7}"/>
    <cellStyle name="style1524472921038" xfId="33419" xr:uid="{B1944016-11B8-4B1B-98E4-3097CA6BD169}"/>
    <cellStyle name="style1524472921134" xfId="33420" xr:uid="{B07C010D-28E7-45AF-B126-31885FB9EA6F}"/>
    <cellStyle name="style1524472921236" xfId="33423" xr:uid="{9A503407-EF39-4D2B-BE97-6C319A0B5B50}"/>
    <cellStyle name="style1524472921328" xfId="33424" xr:uid="{923DFEF2-3009-4B97-949C-BD3CB132AA8B}"/>
    <cellStyle name="style1524472921422" xfId="33425" xr:uid="{D1866A85-C12E-41B1-A4E9-F672FF156C62}"/>
    <cellStyle name="style1524472921516" xfId="33426" xr:uid="{FABA63F6-6318-4EEE-B6F9-674EAF6E2B1A}"/>
    <cellStyle name="style1524472993608" xfId="33427" xr:uid="{CD4FDB32-58BC-4E41-965D-A6197AFBEB4F}"/>
    <cellStyle name="style1524472993710" xfId="33428" xr:uid="{F21D2037-F313-42DD-A8F2-F8407D98CAFF}"/>
    <cellStyle name="style1524472993802" xfId="33433" xr:uid="{540E147C-75DD-4D4D-8B96-29A51D63715D}"/>
    <cellStyle name="style1524472993892" xfId="33434" xr:uid="{36C06F17-6093-43E9-ACAF-75CF0D294EED}"/>
    <cellStyle name="style1524472994078" xfId="33430" xr:uid="{6921C961-B022-490D-A641-AA03D8F6778A}"/>
    <cellStyle name="style1524472994170" xfId="33431" xr:uid="{8A479510-7B25-41D2-BD52-2783EF227B23}"/>
    <cellStyle name="style1524472994261" xfId="33429" xr:uid="{0CF9C69D-C42A-4AEA-8EDB-77DBBEEE9B57}"/>
    <cellStyle name="style1524472994352" xfId="33432" xr:uid="{3964BBEA-3184-4F71-B324-93B50985D656}"/>
    <cellStyle name="style1524472994444" xfId="33435" xr:uid="{6027E5FD-4657-4AF2-995C-525212B6B854}"/>
    <cellStyle name="style1524472994539" xfId="33436" xr:uid="{41951538-EAFC-414D-B37A-D00C223074A0}"/>
    <cellStyle name="style1524472994630" xfId="33437" xr:uid="{9ED259CC-C1C1-4EFB-8FBE-FEDAD46FC5C6}"/>
    <cellStyle name="style1524472994724" xfId="33438" xr:uid="{5BEF783E-2906-4956-8480-C6502F100A5B}"/>
    <cellStyle name="style1524472994817" xfId="33439" xr:uid="{33C9B578-2432-40C8-960E-4FDA3B1B28CD}"/>
    <cellStyle name="style1524472994936" xfId="33442" xr:uid="{31D0C765-0969-477D-A5BD-57AD490FD6C5}"/>
    <cellStyle name="style1524472995027" xfId="33440" xr:uid="{E75CD035-57F1-4A27-8A56-5F0E79BD97F7}"/>
    <cellStyle name="style1524472995121" xfId="33443" xr:uid="{E27F560B-6A1B-4087-ADAD-547AFB6AC4F1}"/>
    <cellStyle name="style1524472995216" xfId="33448" xr:uid="{5CEF1E34-9A8E-4C5E-8FC6-81DDE8ABD48F}"/>
    <cellStyle name="style1524472995307" xfId="33449" xr:uid="{E6C6E9D0-94C8-44A1-81C3-7EFE1C19153E}"/>
    <cellStyle name="style1524472995402" xfId="33441" xr:uid="{E27F470E-E0D6-4834-922E-397EDB020DB5}"/>
    <cellStyle name="style1524472995768" xfId="33444" xr:uid="{3C357CFE-DCEC-4D3E-AEE1-9E58A6FCE477}"/>
    <cellStyle name="style1524472995860" xfId="33445" xr:uid="{CC36069E-FB60-4581-92B3-47AAC0C29164}"/>
    <cellStyle name="style1524472995951" xfId="33446" xr:uid="{A7AF70F1-60FB-4A4C-9A8A-53D82557BB03}"/>
    <cellStyle name="style1524472996052" xfId="33447" xr:uid="{E576E318-A5DF-4F3F-A067-CD1F9B1BF867}"/>
    <cellStyle name="style1524472996181" xfId="33450" xr:uid="{7EF1E6B2-8BF4-4927-AF82-70567360A7F7}"/>
    <cellStyle name="style1524472996275" xfId="33451" xr:uid="{85BAA6ED-72AC-4FE7-99C1-793DBF834B86}"/>
    <cellStyle name="style1524472996367" xfId="33452" xr:uid="{AD1F6CAD-596C-4F02-B1BA-C7106EC68834}"/>
    <cellStyle name="style1524472996460" xfId="33453" xr:uid="{D5699C7E-CD23-43DC-BD6F-5DAC2F52ED98}"/>
    <cellStyle name="style1524472996565" xfId="33454" xr:uid="{0062F82F-969A-491C-8E37-0040AEFCAA06}"/>
    <cellStyle name="style1524472996642" xfId="33455" xr:uid="{413EC177-C8D4-4843-A591-A3992BBDDF2A}"/>
    <cellStyle name="style1524472996719" xfId="33456" xr:uid="{5A20B0AC-C150-4E4C-8BCE-44B8C443D657}"/>
    <cellStyle name="style1524472996798" xfId="33457" xr:uid="{6D1BF881-1FE0-4E33-AE6F-82DB8049671D}"/>
    <cellStyle name="style1524472996875" xfId="33458" xr:uid="{2930DD61-14E7-4A1F-B658-D373020EB477}"/>
    <cellStyle name="style1524472996951" xfId="33459" xr:uid="{1B7D2796-FD51-4D2B-8131-7803AF2BD39E}"/>
    <cellStyle name="style1524472997033" xfId="33460" xr:uid="{C7B8A38D-7F40-4B9B-9EDD-02226261F79C}"/>
    <cellStyle name="style1524472997114" xfId="33461" xr:uid="{08B53399-1D32-40DA-A47E-C2E416867BB9}"/>
    <cellStyle name="style1524472997218" xfId="33462" xr:uid="{A47E96BF-C298-4B45-9F1B-AC229CBBD041}"/>
    <cellStyle name="style1524472997295" xfId="33463" xr:uid="{F112966A-4150-4725-B005-227F2ACC85B4}"/>
    <cellStyle name="style1524472997372" xfId="33464" xr:uid="{E6507B11-8A04-4919-A2E0-A27B7A10735D}"/>
    <cellStyle name="style1524472997453" xfId="33465" xr:uid="{CD9FC5BC-EB73-4214-9E77-BD31E7A724A0}"/>
    <cellStyle name="style1524473073647" xfId="33466" xr:uid="{3BA91B85-5AAA-466D-AE1E-662C4D01147B}"/>
    <cellStyle name="style1524473073819" xfId="33467" xr:uid="{6F099F30-FDBD-4B93-A85B-D601FA8D970A}"/>
    <cellStyle name="style1524473073936" xfId="33472" xr:uid="{FBAEAC86-D7CD-42A1-A644-7CB9161D55F2}"/>
    <cellStyle name="style1524473074040" xfId="33473" xr:uid="{CB980B67-0CBF-4ADF-B2AA-C95C0F33A883}"/>
    <cellStyle name="style1524473074352" xfId="33469" xr:uid="{0873A633-529D-4BA8-97FE-8F89433A9B4B}"/>
    <cellStyle name="style1524473074454" xfId="33470" xr:uid="{74FED49C-2379-4258-81C7-DB097B8BA7D0}"/>
    <cellStyle name="style1524473074592" xfId="33468" xr:uid="{5061EC73-8F26-45EF-935A-9075D42BBE78}"/>
    <cellStyle name="style1524473074757" xfId="33471" xr:uid="{6FEEEF1F-D195-4A84-A90F-58E10E2B66C7}"/>
    <cellStyle name="style1524473074935" xfId="33474" xr:uid="{09EF2DF6-6A86-4882-88BD-8D35D41AB3D5}"/>
    <cellStyle name="style1524473075080" xfId="33475" xr:uid="{1D002520-9A99-44DF-A627-E858720740D1}"/>
    <cellStyle name="style1524473075215" xfId="33476" xr:uid="{8DB9A336-55E1-43C7-895E-7D02B5420CE5}"/>
    <cellStyle name="style1524473075361" xfId="33477" xr:uid="{AE03B27D-2485-49F8-AE99-F51BA2FF101D}"/>
    <cellStyle name="style1524473075490" xfId="33478" xr:uid="{8895E3B7-718D-482D-A9F0-297B629532D3}"/>
    <cellStyle name="style1524473075634" xfId="33481" xr:uid="{CC682FE7-826B-44DC-913F-224211074457}"/>
    <cellStyle name="style1524473075767" xfId="33484" xr:uid="{5F136449-0E17-40B8-9BF7-F37343700CC2}"/>
    <cellStyle name="style1524473075900" xfId="33479" xr:uid="{F769A97B-2A3A-4CD0-89F5-3DB0C022F786}"/>
    <cellStyle name="style1524473076017" xfId="33482" xr:uid="{9BA9F0C6-B888-4942-B091-B159AE439EA5}"/>
    <cellStyle name="style1524473076143" xfId="33485" xr:uid="{7B714175-A147-4018-8C27-E5108D27B36B}"/>
    <cellStyle name="style1524473237521" xfId="33488" xr:uid="{23A16E07-3C73-4B0F-B71D-50AA39414657}"/>
    <cellStyle name="style1524473237616" xfId="33489" xr:uid="{86E4B721-1778-4F78-82D7-3655D9ABB87C}"/>
    <cellStyle name="style1524473237713" xfId="33487" xr:uid="{BEFF16EE-BE1F-47B8-8F83-BE27104D8B26}"/>
    <cellStyle name="style1524473237809" xfId="33490" xr:uid="{7AE3E63C-8517-42E7-A95E-E7E91534B40B}"/>
    <cellStyle name="style1524473237901" xfId="33491" xr:uid="{FE132E17-86BE-4386-9D32-F13E5587ACEF}"/>
    <cellStyle name="style1524473237999" xfId="33492" xr:uid="{251185FA-0768-41DE-BEC2-5FE686CF7118}"/>
    <cellStyle name="style1524473238097" xfId="33493" xr:uid="{AD1AA063-E005-4A81-BA92-920A3A1E2F7C}"/>
    <cellStyle name="style1524473238199" xfId="33494" xr:uid="{65986BAA-DB9F-4C8D-9027-B5193759D4D3}"/>
    <cellStyle name="style1524473238293" xfId="33496" xr:uid="{3E50F165-0E0E-459A-8207-5C553885D5AA}"/>
    <cellStyle name="style1524473238386" xfId="33497" xr:uid="{31B7D385-0F53-4D04-8CA8-3EBA27018D6F}"/>
    <cellStyle name="style1524473238480" xfId="33499" xr:uid="{6D64F64B-6283-45D2-9A83-443E6B92B632}"/>
    <cellStyle name="style1524473238578" xfId="33500" xr:uid="{3E869797-3DDF-4CB1-A261-BB2D3B339EB9}"/>
    <cellStyle name="style1524473238670" xfId="33495" xr:uid="{AC958CE8-9824-477F-9688-A77CDE21E725}"/>
    <cellStyle name="style1524473238768" xfId="33498" xr:uid="{F9F2F862-97DD-44AE-B7CF-873D7324FC76}"/>
    <cellStyle name="style1524473238863" xfId="33501" xr:uid="{6145D25B-4CAB-4AED-A1AC-918E42E5746D}"/>
    <cellStyle name="style1524473239078" xfId="33503" xr:uid="{F16B8AB5-5EA1-4576-9C60-32C272902204}"/>
    <cellStyle name="style1524473239181" xfId="33504" xr:uid="{FB56DB84-2CDB-4CFF-A7C3-BBDF53846A26}"/>
    <cellStyle name="style1524473239289" xfId="33502" xr:uid="{90A57F27-B667-4FC2-86C1-B39A3409EB0B}"/>
    <cellStyle name="style1524492634752" xfId="33505" xr:uid="{82126C2F-D5B7-4D6C-9DEC-4A1E9804205D}"/>
    <cellStyle name="style1524492634867" xfId="33506" xr:uid="{3A1E25A6-5828-4DB1-9CBE-D6CB00B4E868}"/>
    <cellStyle name="style1524492635005" xfId="33511" xr:uid="{24814180-CD3D-4EB8-8EB0-B5BDDAF20504}"/>
    <cellStyle name="style1524492635111" xfId="33512" xr:uid="{88CFAFC3-3C27-435C-8B4A-FF8463CCA275}"/>
    <cellStyle name="style1524492635328" xfId="33508" xr:uid="{018EBDB4-0E90-4012-9A38-120D05926A50}"/>
    <cellStyle name="style1524492635437" xfId="33509" xr:uid="{84AC4EEA-618A-416B-A704-34A3151619A2}"/>
    <cellStyle name="style1524492635542" xfId="33507" xr:uid="{D586C11A-EE47-44E4-BB47-AC3FA401BAEA}"/>
    <cellStyle name="style1524492635653" xfId="33510" xr:uid="{CA4A90DE-F23A-40A1-86F2-3405222B7753}"/>
    <cellStyle name="style1524492635759" xfId="33513" xr:uid="{8877264F-11B4-4CD7-8C9C-B089CBEE5A35}"/>
    <cellStyle name="style1524492635864" xfId="33514" xr:uid="{93CBD09F-C14D-4D2F-9055-8EBC9CC62967}"/>
    <cellStyle name="style1524492636004" xfId="33515" xr:uid="{4072F00A-1F9D-4FA9-856C-6137527CF5CC}"/>
    <cellStyle name="style1524492636112" xfId="33516" xr:uid="{91B94A57-E3F7-4B40-A157-92A2A9C4FAFD}"/>
    <cellStyle name="style1524492636218" xfId="33517" xr:uid="{75C24FE8-11A2-4D40-99D3-5BD1582F2B61}"/>
    <cellStyle name="style1524492636332" xfId="33523" xr:uid="{5D94210C-34EE-4901-A023-E2A6DF2CBD96}"/>
    <cellStyle name="style1524492636439" xfId="33518" xr:uid="{00B91594-39C2-4A54-8C57-9AEC17048B20}"/>
    <cellStyle name="style1524492636545" xfId="33524" xr:uid="{900F5930-7520-4072-92C8-254D1C805969}"/>
    <cellStyle name="style1524492636657" xfId="33529" xr:uid="{46FDEF11-81FA-460B-80C0-90B8CE828908}"/>
    <cellStyle name="style1524492636763" xfId="33530" xr:uid="{89BE4B62-F210-41D3-992D-AEC6EC269869}"/>
    <cellStyle name="style1524492636871" xfId="33519" xr:uid="{C7962E7A-15FF-4DAE-9502-81D5CE2B3CE9}"/>
    <cellStyle name="style1524492637014" xfId="33520" xr:uid="{807D603C-E6B1-4335-9EAA-CB427B3C3BB2}"/>
    <cellStyle name="style1524492637180" xfId="33521" xr:uid="{9909F3D4-4996-4E23-AD55-7CA1DD25379E}"/>
    <cellStyle name="style1524492637287" xfId="33522" xr:uid="{55DFA98F-D249-438D-BB6A-7E7F7F873057}"/>
    <cellStyle name="style1524492637392" xfId="33525" xr:uid="{451137A4-A96D-4ED3-A246-47FF2BBC24A8}"/>
    <cellStyle name="style1524492637499" xfId="33526" xr:uid="{AD5018EB-A052-48E4-A3D5-F52E6E05CA7D}"/>
    <cellStyle name="style1524492637610" xfId="33527" xr:uid="{0D551A99-861E-423A-B7A3-C9ABBCD68D03}"/>
    <cellStyle name="style1524492637721" xfId="33528" xr:uid="{2EE165A6-6FE5-4E7F-BC61-C63B7EE768F1}"/>
    <cellStyle name="style1524492637838" xfId="33531" xr:uid="{D7250205-C3DD-4A1B-BB22-D09E085CCFB6}"/>
    <cellStyle name="style1524492637964" xfId="33532" xr:uid="{8BFD6AC4-DA7C-4127-88CD-90533C9F5958}"/>
    <cellStyle name="style1524492638091" xfId="33533" xr:uid="{C63FBD99-1250-4103-8734-A3A89FC56040}"/>
    <cellStyle name="style1524492638205" xfId="33534" xr:uid="{E37F0DB6-40D4-4684-89B6-FEB64C0E700B}"/>
    <cellStyle name="style1524492685004" xfId="33535" xr:uid="{BD6F551D-5FF8-46C1-914E-18A661BC43DE}"/>
    <cellStyle name="style1524492685113" xfId="33536" xr:uid="{1A0CA423-48B2-43EE-B7F7-D3F93EF6A8E7}"/>
    <cellStyle name="style1524492685216" xfId="33541" xr:uid="{EAD7B177-AA8D-4BD9-A1E7-0EE67F3C812E}"/>
    <cellStyle name="style1524492685313" xfId="33542" xr:uid="{926B1615-0CA8-492F-8E72-65A2CE8193C7}"/>
    <cellStyle name="style1524492685521" xfId="33538" xr:uid="{19C1075C-A177-461D-BE65-DD413939EE57}"/>
    <cellStyle name="style1524492685620" xfId="33539" xr:uid="{CF44D4E5-D0F5-4269-BC8F-66DCDBFF74AC}"/>
    <cellStyle name="style1524492685714" xfId="33537" xr:uid="{434C7B86-BB32-4A90-BD51-AA4C214CE6D0}"/>
    <cellStyle name="style1524492685812" xfId="33540" xr:uid="{E9D335F1-26E8-4492-B07C-D8771E0AB7D5}"/>
    <cellStyle name="style1524492685909" xfId="33543" xr:uid="{E50253CF-63C0-44BF-BBBC-0F031E76390A}"/>
    <cellStyle name="style1524492686030" xfId="33544" xr:uid="{9F0B0843-5840-47A1-82FC-46C213608876}"/>
    <cellStyle name="style1524492686126" xfId="33545" xr:uid="{2C42F403-84C8-4635-88DB-F131245EC8CF}"/>
    <cellStyle name="style1524492686224" xfId="33546" xr:uid="{31C39016-1510-46FB-9347-D1D1D60F0CDA}"/>
    <cellStyle name="style1524492686328" xfId="33547" xr:uid="{5053AB31-1ADC-4EA8-954C-F2D79E50FAEE}"/>
    <cellStyle name="style1524492686437" xfId="33553" xr:uid="{86E778BE-ADAA-4829-ABA8-C6216D591441}"/>
    <cellStyle name="style1524492686553" xfId="33548" xr:uid="{838DA2C7-E6B1-4D4B-A92B-3514A3109841}"/>
    <cellStyle name="style1524492686657" xfId="33554" xr:uid="{A0CD8470-28CB-4826-8035-2C5101B74D45}"/>
    <cellStyle name="style1524492686759" xfId="33559" xr:uid="{90B579ED-9992-46EE-8528-CA9704796CF3}"/>
    <cellStyle name="style1524492686864" xfId="33560" xr:uid="{FAC7C5E3-7A4E-4C8A-9D3B-EF1531B0D3BF}"/>
    <cellStyle name="style1524492686979" xfId="33549" xr:uid="{1D298F5B-17C3-48E4-928D-23E65AE66B41}"/>
    <cellStyle name="style1524492687088" xfId="33550" xr:uid="{CB1B4270-6C01-469C-9DDB-9F713E6886A8}"/>
    <cellStyle name="style1524492687187" xfId="33551" xr:uid="{10EE4983-16D2-495F-A270-F4CEEB9BC0B5}"/>
    <cellStyle name="style1524492687301" xfId="33552" xr:uid="{98ECF995-1B99-434F-A3A6-A8D9D1861B23}"/>
    <cellStyle name="style1524492687399" xfId="33555" xr:uid="{89B89144-6173-4F90-BD79-CBD39A3D224F}"/>
    <cellStyle name="style1524492687496" xfId="33556" xr:uid="{8F7FA1E1-AC75-472A-A6F6-BEA5882442A8}"/>
    <cellStyle name="style1524492687599" xfId="33557" xr:uid="{EA6522C2-F6D4-46EC-B9BC-67BEF3F0D082}"/>
    <cellStyle name="style1524492687701" xfId="33558" xr:uid="{E25CFBE8-ED24-4E37-BF9C-E6CA64283A61}"/>
    <cellStyle name="style1524492742971" xfId="33561" xr:uid="{DE206A0F-CBC5-416F-B573-12A5C61216EC}"/>
    <cellStyle name="style1524492743395" xfId="33562" xr:uid="{4FE614A2-ECF9-4401-B9C2-60353ED9FE57}"/>
    <cellStyle name="style1524492743647" xfId="33567" xr:uid="{C46F419C-CDE1-4952-A9A3-D820E11F98E4}"/>
    <cellStyle name="style1524492743753" xfId="33568" xr:uid="{E6B5C375-8AAA-44AF-ADE5-AFADC0D41977}"/>
    <cellStyle name="style1524492743971" xfId="33564" xr:uid="{4F2A5428-42EA-4173-82D0-ED64081137BC}"/>
    <cellStyle name="style1524492744079" xfId="33565" xr:uid="{E40C5431-1EE2-4C34-85E7-BCC7F757462E}"/>
    <cellStyle name="style1524492744193" xfId="33563" xr:uid="{4DCDFEF8-75BB-4D0F-9517-5E761982E1EA}"/>
    <cellStyle name="style1524492744320" xfId="33566" xr:uid="{C725B195-063E-4B53-A6F7-251D7CEDE9A0}"/>
    <cellStyle name="style1524492744584" xfId="33569" xr:uid="{D2F9DFBD-F195-4E47-9816-17858E1D95E0}"/>
    <cellStyle name="style1524492744995" xfId="33570" xr:uid="{68390D4B-0A61-4B6B-B1A3-7F1C09CB00D0}"/>
    <cellStyle name="style1524492745136" xfId="33571" xr:uid="{ED32979C-A7F5-4755-ABE1-A283D809A302}"/>
    <cellStyle name="style1524492745243" xfId="33572" xr:uid="{CAE33688-F49D-4618-8601-CD0EB5FFEEBA}"/>
    <cellStyle name="style1524492745371" xfId="33573" xr:uid="{30F74284-5BCB-4EA3-AEEF-4FF8662E47EE}"/>
    <cellStyle name="style1524492745906" xfId="33579" xr:uid="{B17F2D93-9C79-4420-A649-CDF75EE4D5D2}"/>
    <cellStyle name="style1524492746394" xfId="33574" xr:uid="{95C9748A-BBE5-4F44-AAE6-2A68CD438569}"/>
    <cellStyle name="style1524492746543" xfId="33580" xr:uid="{CC6A187B-D783-4E3A-AF90-703489B651C5}"/>
    <cellStyle name="style1524492746674" xfId="33585" xr:uid="{98DB5394-F23D-40CD-8ED6-84FF5363FD8D}"/>
    <cellStyle name="style1524492746780" xfId="33586" xr:uid="{4F855037-B1D3-44B7-A7F8-963D786F3982}"/>
    <cellStyle name="style1524492746899" xfId="33575" xr:uid="{48CC3DCA-2E13-4674-8757-04C3355923DB}"/>
    <cellStyle name="style1524492747001" xfId="33576" xr:uid="{0D6A8C8C-F6D1-4436-9EE2-65DC6558C439}"/>
    <cellStyle name="style1524492747252" xfId="33577" xr:uid="{D6B6713E-CB89-4522-911F-1393C061CC8C}"/>
    <cellStyle name="style1524492747675" xfId="33578" xr:uid="{1911FA8D-1B95-4D0C-A40E-961AC4074BC5}"/>
    <cellStyle name="style1524492748134" xfId="33581" xr:uid="{A4B8D6D2-76CF-4C83-A7EF-AF07CE972339}"/>
    <cellStyle name="style1524492748261" xfId="33582" xr:uid="{A0EFB5F2-FB33-4E27-80FF-2A36D52B1343}"/>
    <cellStyle name="style1524492748359" xfId="33583" xr:uid="{F917B07A-4CA6-4BEE-AD5D-B147DB49046C}"/>
    <cellStyle name="style1524492748475" xfId="33584" xr:uid="{4A627D17-C3A3-4AA2-A665-E2A5E3A31EA8}"/>
    <cellStyle name="style1524492748643" xfId="33587" xr:uid="{D18B0CC3-FFDB-4BAD-92ED-48B1308588C5}"/>
    <cellStyle name="style1524492748742" xfId="33588" xr:uid="{1DAEFC7E-EDEB-4AEA-A824-DD9C095AB885}"/>
    <cellStyle name="style1524492748850" xfId="33589" xr:uid="{109697A2-51A3-4CE9-A233-69323BBDB2E4}"/>
    <cellStyle name="style1524492749114" xfId="33590" xr:uid="{0AECD066-7A59-469D-A1CB-22317FAE1A7F}"/>
    <cellStyle name="style1524492799792" xfId="33591" xr:uid="{4CC6EACE-E71E-4B7A-94D0-A98AD717EDAB}"/>
    <cellStyle name="style1524492799898" xfId="33592" xr:uid="{179EC05C-F4C2-4960-853A-88AE9F985E41}"/>
    <cellStyle name="style1524492800006" xfId="33597" xr:uid="{25869374-EB6A-493A-B56D-9CE7A993FB46}"/>
    <cellStyle name="style1524492800100" xfId="33598" xr:uid="{816B5A04-B2E8-411B-869A-3CA0EE9A1DFB}"/>
    <cellStyle name="style1524492800286" xfId="33594" xr:uid="{9C7156F6-6320-4378-8A94-6AFD7CD4F487}"/>
    <cellStyle name="style1524492800379" xfId="33595" xr:uid="{BE36B581-7E1E-45FD-9F9B-FD9D085ABBD5}"/>
    <cellStyle name="style1524492800471" xfId="33593" xr:uid="{46B6D4B4-E6F2-4A65-A005-E5E53D1B86B2}"/>
    <cellStyle name="style1524492800566" xfId="33596" xr:uid="{83F00D3D-DD2D-4B7A-B5E3-E766364F5055}"/>
    <cellStyle name="style1524492800674" xfId="33599" xr:uid="{06C04080-A044-40D7-A3E9-709B29A27081}"/>
    <cellStyle name="style1524492800768" xfId="33600" xr:uid="{C3B97E5E-DF42-4166-A4FA-4349225D90BF}"/>
    <cellStyle name="style1524492800864" xfId="33601" xr:uid="{E8F2B833-4877-4FF6-B001-199F3FA5636E}"/>
    <cellStyle name="style1524492800968" xfId="33602" xr:uid="{BEBBA3BB-F96E-4E33-A244-609EF569F87E}"/>
    <cellStyle name="style1524492801059" xfId="33603" xr:uid="{E8AB0D7E-2E3C-4EEC-8F65-E30F38A4539E}"/>
    <cellStyle name="style1524492801159" xfId="33606" xr:uid="{8FCC5970-2186-4455-9FE1-FFF027DFB021}"/>
    <cellStyle name="style1524492801255" xfId="33604" xr:uid="{421B3120-DC30-419E-AF70-B0DCB106ADA9}"/>
    <cellStyle name="style1524492801347" xfId="33607" xr:uid="{012A4601-CC66-4C46-9927-475A9CF3959D}"/>
    <cellStyle name="style1524492801440" xfId="33612" xr:uid="{CE2E08F8-8A2E-44BB-8A9A-19D3B8B15EF3}"/>
    <cellStyle name="style1524492801532" xfId="33613" xr:uid="{99A2F134-4E3B-4DB9-B95B-BA3A203B90C4}"/>
    <cellStyle name="style1524492801629" xfId="33605" xr:uid="{D2CA97DD-E972-4818-A3F1-8329466B6BC6}"/>
    <cellStyle name="style1524492802014" xfId="33608" xr:uid="{7660C164-A4A2-4490-968D-D2B4C180D634}"/>
    <cellStyle name="style1524492802116" xfId="33609" xr:uid="{3A3382BB-ABA0-4B7C-B592-5F4B1CAC46D9}"/>
    <cellStyle name="style1524492802208" xfId="33610" xr:uid="{7F646005-A12D-4D66-AD80-5F6FA35F156C}"/>
    <cellStyle name="style1524492802303" xfId="33611" xr:uid="{7FCE8A3A-1579-4D4E-9626-8D71448F030F}"/>
    <cellStyle name="style1524492802407" xfId="33614" xr:uid="{6F5121F8-DA26-417B-BB64-AFEC2F268E1C}"/>
    <cellStyle name="style1524492802504" xfId="33615" xr:uid="{6C65E41E-60BF-4157-881A-288330DE0287}"/>
    <cellStyle name="style1524492802599" xfId="33616" xr:uid="{FDFA907E-473A-47B8-80AC-BF3CE864A9AC}"/>
    <cellStyle name="style1524492802712" xfId="33617" xr:uid="{8BA1A2DE-1F25-4D91-942A-251D5F5962D0}"/>
    <cellStyle name="style1524492846568" xfId="33618" xr:uid="{A6D0C60D-4AE8-40AE-B55C-3E2A6BC88C16}"/>
    <cellStyle name="style1524492846672" xfId="33619" xr:uid="{A7E22403-1C0D-4F00-A181-CEF3A0746D37}"/>
    <cellStyle name="style1524492846765" xfId="33624" xr:uid="{11FB45A8-9508-49AB-9FC1-3D579482984C}"/>
    <cellStyle name="style1524492846857" xfId="33625" xr:uid="{8CE5CE78-0EC2-43A0-8A83-C3CBD0DDED49}"/>
    <cellStyle name="style1524492847053" xfId="33621" xr:uid="{6C6B45B6-2069-48B3-BBE5-0E283B101B92}"/>
    <cellStyle name="style1524492847143" xfId="33622" xr:uid="{3FF25DF2-1BE2-4E2E-8308-2AE8278E5380}"/>
    <cellStyle name="style1524492847234" xfId="33620" xr:uid="{9F3AA28F-2070-47E0-AF1C-0286412D6B77}"/>
    <cellStyle name="style1524492847326" xfId="33623" xr:uid="{9329F4BD-1808-41D5-B23A-F5FB390177FD}"/>
    <cellStyle name="style1524492847420" xfId="33626" xr:uid="{2948A24D-0E75-44CA-9820-150A249405FC}"/>
    <cellStyle name="style1524492847512" xfId="33627" xr:uid="{7CAB3F57-5370-4738-BCC0-0F0956FE0729}"/>
    <cellStyle name="style1524492847613" xfId="33628" xr:uid="{C326C49C-3164-4EDF-846D-590B2D82C883}"/>
    <cellStyle name="style1524492847706" xfId="33629" xr:uid="{1AB3889C-21C5-4727-861D-BC4E4C07A654}"/>
    <cellStyle name="style1524492847815" xfId="33630" xr:uid="{822F4822-E5A2-46EB-A9A4-B73B0BC50973}"/>
    <cellStyle name="style1524492847918" xfId="33633" xr:uid="{B3A2110F-8888-4BE6-A784-82D1D03295C6}"/>
    <cellStyle name="style1524492848023" xfId="33631" xr:uid="{9B66B29A-7F51-4B5D-A258-97D77E176300}"/>
    <cellStyle name="style1524492848115" xfId="33634" xr:uid="{2F997C90-364A-41B1-8055-66F35D1B71C2}"/>
    <cellStyle name="style1524492848209" xfId="33639" xr:uid="{8A85849D-C42F-4792-A2F7-1AB6DF584525}"/>
    <cellStyle name="style1524492848302" xfId="33640" xr:uid="{7A2C1743-AFAB-40BF-B343-F8E3D8EDD2AC}"/>
    <cellStyle name="style1524492848394" xfId="33632" xr:uid="{F918E813-11E4-414B-B2ED-A053AA5D8091}"/>
    <cellStyle name="style1524492848767" xfId="33635" xr:uid="{9E932006-C881-48E3-9911-0EEF7529C2E6}"/>
    <cellStyle name="style1524492848859" xfId="33636" xr:uid="{EC02AAC4-A503-4033-AD80-265AC4B3E129}"/>
    <cellStyle name="style1524492848960" xfId="33637" xr:uid="{FE963186-7A71-4692-95C4-DB89C0762F4B}"/>
    <cellStyle name="style1524492849053" xfId="33638" xr:uid="{0ECFBB90-EC50-4C81-99A9-984A0BBD958D}"/>
    <cellStyle name="style1524492849178" xfId="33641" xr:uid="{FCEF0F83-4829-4278-9774-908D21BD6823}"/>
    <cellStyle name="style1524492849269" xfId="33642" xr:uid="{2BD43438-86AB-4344-8E29-F5F6615A0B55}"/>
    <cellStyle name="style1524492849364" xfId="33643" xr:uid="{D20A7ECB-E24D-4596-B17C-8A6BDD920974}"/>
    <cellStyle name="style1524492849457" xfId="33644" xr:uid="{267DA068-1949-42D5-AA3F-CFA6C24BE1EE}"/>
    <cellStyle name="style1524492849561" xfId="33645" xr:uid="{5E8D1B3E-AE5C-4F39-9404-87AE3A50DE93}"/>
    <cellStyle name="style1524492849660" xfId="33646" xr:uid="{F49E3EB8-792B-4479-94B1-33DB5CFDCE75}"/>
    <cellStyle name="style1524492849761" xfId="33647" xr:uid="{8AC72340-6CE1-4624-8F5F-E476396D0924}"/>
    <cellStyle name="style1524492849855" xfId="33648" xr:uid="{1361A673-441E-46AE-8494-5900EF47457E}"/>
    <cellStyle name="style1524492849952" xfId="33649" xr:uid="{BC281D04-F9A8-4EAE-976E-9C25E76D8A74}"/>
    <cellStyle name="style1524492850038" xfId="33650" xr:uid="{01B0AA3C-7393-4FEC-B46D-3CF42B447789}"/>
    <cellStyle name="style1524492850117" xfId="33651" xr:uid="{4FADCDAA-9CFF-4080-AF9F-61B24AF109D4}"/>
    <cellStyle name="style1524492850215" xfId="33652" xr:uid="{E2DC7116-9C6B-4E03-99EE-01B1D5E19C0B}"/>
    <cellStyle name="style1524492850337" xfId="33653" xr:uid="{37659D3E-730A-41A6-A2A8-24E1EAD1E8ED}"/>
    <cellStyle name="style1524492850440" xfId="33654" xr:uid="{9AC570AB-EA41-4C1F-92F5-6CEC27DC06B1}"/>
    <cellStyle name="style1524492850545" xfId="33655" xr:uid="{6A727FAC-7206-4B6D-A087-BD77B8DE0671}"/>
    <cellStyle name="style1524492850654" xfId="33656" xr:uid="{472BDF3C-E54B-4B70-8689-A5ACE525A39D}"/>
    <cellStyle name="style1524492904474" xfId="33657" xr:uid="{1A54FA3A-100F-4B86-B933-2E369F645B91}"/>
    <cellStyle name="style1524492904580" xfId="33658" xr:uid="{E4DC12FD-778C-4963-B6E2-342FC2A28F9E}"/>
    <cellStyle name="style1524492904672" xfId="33663" xr:uid="{1B41B423-7829-4B5D-8A7D-B3330C864B79}"/>
    <cellStyle name="style1524492904774" xfId="33664" xr:uid="{C6672013-C4AA-4234-8C62-6E5A83D06EEA}"/>
    <cellStyle name="style1524492905032" xfId="33660" xr:uid="{9F89609E-FD11-4687-96FD-1176D1FCAB79}"/>
    <cellStyle name="style1524492905178" xfId="33661" xr:uid="{9056E1ED-F767-44F8-AF57-CFF4D86E4858}"/>
    <cellStyle name="style1524492905318" xfId="33659" xr:uid="{16019FC3-ED8E-4257-82F2-CA777B7B816F}"/>
    <cellStyle name="style1524492905429" xfId="33662" xr:uid="{CC1C2CA7-AD9B-46E2-858B-4925F7936414}"/>
    <cellStyle name="style1524492905540" xfId="33665" xr:uid="{EC48A633-DA48-49AE-90D5-56FE140E44EF}"/>
    <cellStyle name="style1524492905643" xfId="33666" xr:uid="{B1469940-ACFD-48AD-83F8-811E27E899C8}"/>
    <cellStyle name="style1524492905775" xfId="33667" xr:uid="{FF778EF3-C1ED-45FC-A3DD-04D2BC3E5DFD}"/>
    <cellStyle name="style1524492905903" xfId="33668" xr:uid="{F6A878EA-5943-40FD-957E-E0DB1D4DD0E4}"/>
    <cellStyle name="style1524492906038" xfId="33669" xr:uid="{F193C086-AEF2-4D1A-B6E3-100EF9295283}"/>
    <cellStyle name="style1524492906181" xfId="33675" xr:uid="{12307E2B-22F2-48F5-A80B-5420BC903AC8}"/>
    <cellStyle name="style1524492906357" xfId="33670" xr:uid="{F06B2521-52F7-4B72-99CA-8EAEA4D1C7BD}"/>
    <cellStyle name="style1524492906525" xfId="33676" xr:uid="{65799C61-C74E-4569-9BF6-D020693D4C08}"/>
    <cellStyle name="style1524492906648" xfId="33681" xr:uid="{54A50558-A465-42AD-9AC2-AA687121B0E2}"/>
    <cellStyle name="style1524492906781" xfId="33696" xr:uid="{5C09C265-9963-4ED9-A420-ABA662DEAABD}"/>
    <cellStyle name="style1524492906904" xfId="33682" xr:uid="{5B8A83CB-B122-44B7-AC0E-847FDD2D98DA}"/>
    <cellStyle name="style1524492907021" xfId="33671" xr:uid="{B4A2B490-6C7A-4A9B-96B4-07C7752DE18D}"/>
    <cellStyle name="style1524492907142" xfId="33672" xr:uid="{44DFCB64-5AB7-4EAF-8205-634E2951F0A0}"/>
    <cellStyle name="style1524492907265" xfId="33673" xr:uid="{CFC2C7DE-77F1-4CC6-AF8E-2538CCCD1C92}"/>
    <cellStyle name="style1524492907406" xfId="33674" xr:uid="{7FB8D830-BFCA-4F39-B25E-A6C983674A48}"/>
    <cellStyle name="style1524492907543" xfId="33677" xr:uid="{3F833998-F0B9-44BC-B037-7DB345AFDB96}"/>
    <cellStyle name="style1524492907671" xfId="33678" xr:uid="{E0B4E9EF-6F34-4B39-993C-B6FD9B2B7DB8}"/>
    <cellStyle name="style1524492907804" xfId="33679" xr:uid="{C2FF5926-F82B-4B40-BD1B-4A36EAA705B7}"/>
    <cellStyle name="style1524492907970" xfId="33680" xr:uid="{B85307A1-0091-484F-9F51-5195725B0066}"/>
    <cellStyle name="style1524492908087" xfId="33683" xr:uid="{16275068-D477-4B71-AE50-17B98C462FD8}"/>
    <cellStyle name="style1524492908178" xfId="33684" xr:uid="{8F5E48A0-379B-455C-9325-01860A9772CD}"/>
    <cellStyle name="style1524492908268" xfId="33685" xr:uid="{B19B399C-0B87-49A2-8A11-D413651183FA}"/>
    <cellStyle name="style1524492908361" xfId="33686" xr:uid="{797A1375-D21E-494C-88F9-FB8D64583C51}"/>
    <cellStyle name="style1524492908462" xfId="33695" xr:uid="{4842C527-B167-4C50-B309-803CF45F85FD}"/>
    <cellStyle name="style1524492908540" xfId="33687" xr:uid="{7A8013B7-A061-4CE3-AE9F-8D80C4578AAD}"/>
    <cellStyle name="style1524492908622" xfId="33688" xr:uid="{249AA007-5CEE-4E13-8305-93B5BACBEF34}"/>
    <cellStyle name="style1524492908698" xfId="33689" xr:uid="{CE74931B-308E-4E0F-958E-786C4845D544}"/>
    <cellStyle name="style1524492908775" xfId="33690" xr:uid="{C04179F1-E4ED-468F-8E11-DDC44956E3AE}"/>
    <cellStyle name="style1524492908852" xfId="33691" xr:uid="{AC6D0D65-493B-4D1E-90FD-B62D3B0BD61A}"/>
    <cellStyle name="style1524492908937" xfId="33692" xr:uid="{A20DE912-3543-4D99-9B4C-6D3507258A41}"/>
    <cellStyle name="style1524492909020" xfId="33693" xr:uid="{3FD38C8E-E977-45EE-B267-7AB3C07E14FC}"/>
    <cellStyle name="style1524492909098" xfId="33694" xr:uid="{CDD37BEA-0C30-4C09-B142-FC36F84FF8EC}"/>
    <cellStyle name="style1524492909189" xfId="33697" xr:uid="{DD0CFC39-8B9C-41E2-B21D-AAF7433C96B6}"/>
    <cellStyle name="style1524492909265" xfId="33698" xr:uid="{A60209FB-12C3-4F35-9E00-2B8D1C176692}"/>
    <cellStyle name="style1524492909341" xfId="33699" xr:uid="{D869D026-3F3A-4B0A-AFFD-0ACF45A2D8B2}"/>
    <cellStyle name="style1524492909425" xfId="33700" xr:uid="{4392C284-A667-4230-AE0D-42A40E5A4FB1}"/>
    <cellStyle name="style1524492959272" xfId="33702" xr:uid="{27C4C5AF-FD8A-4DCA-8393-B44ACE67CEF7}"/>
    <cellStyle name="style1524492959578" xfId="33703" xr:uid="{F1F034A7-568C-4CBA-8744-F6C2D84235B0}"/>
    <cellStyle name="style1524492959813" xfId="33701" xr:uid="{DB67DD65-EE43-4B01-A2F0-07530CA63CEB}"/>
    <cellStyle name="style1524492960046" xfId="33704" xr:uid="{A28AF25C-FF43-4202-BD73-5F0F28C5F0A8}"/>
    <cellStyle name="style1524492960194" xfId="33705" xr:uid="{809B0B10-AA95-483A-8E90-2C117E775D04}"/>
    <cellStyle name="style1524492960368" xfId="33706" xr:uid="{AC83E061-1C89-4185-A9EA-082BE86022A5}"/>
    <cellStyle name="style1524492960598" xfId="33707" xr:uid="{8F70E8D1-02CE-4D3B-82E7-AE2694A4A28A}"/>
    <cellStyle name="style1524492960944" xfId="33708" xr:uid="{B5449F34-408A-4FB2-AABD-DC1271EE5981}"/>
    <cellStyle name="style1524492961262" xfId="33710" xr:uid="{5410C049-9057-4B3B-A494-AFC86CDA94EB}"/>
    <cellStyle name="style1524492961517" xfId="33711" xr:uid="{34DD387D-5588-4518-BA36-6DC9A3CEA069}"/>
    <cellStyle name="style1524492961723" xfId="33713" xr:uid="{96654912-D3F4-453D-9865-22B187BC7AE2}"/>
    <cellStyle name="style1524492961975" xfId="33714" xr:uid="{EB81149D-A6B4-4B9D-9AE5-04D4D2E7A21F}"/>
    <cellStyle name="style1524492962146" xfId="33709" xr:uid="{0D7FD882-BC50-42EB-93D7-8F1EA8F3173E}"/>
    <cellStyle name="style1524492962342" xfId="33712" xr:uid="{6388AEC7-9472-4FA1-A847-9C86B0D94A63}"/>
    <cellStyle name="style1524492962621" xfId="33715" xr:uid="{54309BF0-A6C0-4F30-9B53-A9B24739CFB0}"/>
    <cellStyle name="style1524492962985" xfId="33717" xr:uid="{0E8D4ADD-891F-41F0-A27D-131E8608C026}"/>
    <cellStyle name="style1524492963237" xfId="33718" xr:uid="{394EBE90-E491-47CF-BC7F-4A6AD233E9DC}"/>
    <cellStyle name="style1524492963532" xfId="33716" xr:uid="{C86177EF-971D-4FC5-B5ED-D8F23D6EBDA0}"/>
    <cellStyle name="style1525444071810" xfId="32827" xr:uid="{56EFC29C-AA24-4D38-83B4-1C18690797C4}"/>
    <cellStyle name="style1525444071966" xfId="32828" xr:uid="{46EC8747-DE10-4750-8814-F0CAC58F8857}"/>
    <cellStyle name="style1525444072075" xfId="32833" xr:uid="{3591A5F9-87DD-4619-A894-D2C8F26597D6}"/>
    <cellStyle name="style1525444072201" xfId="32834" xr:uid="{CC6F2057-7428-44D1-9DDD-F0CFC2745048}"/>
    <cellStyle name="style1525444072435" xfId="32830" xr:uid="{077BBA70-618C-42BD-9B8F-813CD77BEDF5}"/>
    <cellStyle name="style1525444072544" xfId="32831" xr:uid="{E1AC7B40-A29F-4BD2-8574-6C461935FCE7}"/>
    <cellStyle name="style1525444072669" xfId="32829" xr:uid="{ECB57457-AF42-4230-9961-C6224D0DEDD8}"/>
    <cellStyle name="style1525444072779" xfId="32832" xr:uid="{D52A2955-9ACE-49E7-A1BB-DC17BD2EECE0}"/>
    <cellStyle name="style1525444072888" xfId="32835" xr:uid="{6F0D8EBE-01F9-436B-BF14-30EBD6F70EB3}"/>
    <cellStyle name="style1525444072997" xfId="32836" xr:uid="{EF1CC03C-1CF9-4A7B-867F-A4929774B4E7}"/>
    <cellStyle name="style1525444073107" xfId="32837" xr:uid="{AF23ADD4-8A85-4806-AB8C-429F9C799B21}"/>
    <cellStyle name="style1525444073232" xfId="32838" xr:uid="{4BDE3E38-A45A-4671-9CFF-DBE4680F963D}"/>
    <cellStyle name="style1525444073357" xfId="32839" xr:uid="{53CEF5A1-93C1-4FFD-8E5C-05FCB56DF028}"/>
    <cellStyle name="style1525444073482" xfId="32845" xr:uid="{92D8B65A-F026-4114-A0AC-F702EE20A82A}"/>
    <cellStyle name="style1525444073591" xfId="32840" xr:uid="{A131C285-06EB-4BE6-A986-A71766D61E4E}"/>
    <cellStyle name="style1525444073701" xfId="32846" xr:uid="{CF423313-1754-43C0-8A3A-A47265B3B286}"/>
    <cellStyle name="style1525444073826" xfId="32851" xr:uid="{8952D991-BAA3-448F-ACA7-AB1C92984943}"/>
    <cellStyle name="style1525444073951" xfId="32852" xr:uid="{3B4BA3AE-700E-4ACB-AD8F-26DD10B791E6}"/>
    <cellStyle name="style1525444074060" xfId="32841" xr:uid="{38901EBF-D887-4569-95D8-CD44DCC203E1}"/>
    <cellStyle name="style1525444074201" xfId="32842" xr:uid="{75038950-D31D-4E56-A8C4-8A35D5DBEACC}"/>
    <cellStyle name="style1525444074310" xfId="32843" xr:uid="{B23D43DA-F28C-44C3-9A78-F39AB8592784}"/>
    <cellStyle name="style1525444074435" xfId="32844" xr:uid="{AB8D1F24-95A6-441F-B2E4-EB490B021D90}"/>
    <cellStyle name="style1525444074544" xfId="32847" xr:uid="{9CDFBBF2-FD43-4EAA-87E3-0354448296E2}"/>
    <cellStyle name="style1525444074654" xfId="32848" xr:uid="{61ADB21A-F4BD-41D4-9689-6A3738390A38}"/>
    <cellStyle name="style1525444074779" xfId="32849" xr:uid="{94EAB186-392D-4AAB-BBA5-DFDDD60241AF}"/>
    <cellStyle name="style1525444074888" xfId="32850" xr:uid="{5005AD59-DC5E-407D-94EB-55F2CD8E6AD7}"/>
    <cellStyle name="style1525444075013" xfId="32853" xr:uid="{3F939953-C7B2-4A62-9109-6576A981FECB}"/>
    <cellStyle name="style1525444075123" xfId="32854" xr:uid="{2D3B0775-5DFF-4F89-B940-88E723546CF7}"/>
    <cellStyle name="style1525444075232" xfId="32855" xr:uid="{80AEFFF3-594A-4F40-B500-1786A3304034}"/>
    <cellStyle name="style1525444075357" xfId="32856" xr:uid="{79DFAECB-23A4-4DDF-8C5F-CD6A369C1657}"/>
    <cellStyle name="style1525444119348" xfId="32857" xr:uid="{C12D7250-3D8B-4F32-A2A4-C4370AD31737}"/>
    <cellStyle name="style1525444119458" xfId="32858" xr:uid="{6E169D23-9E11-4560-B939-B6E28E99657F}"/>
    <cellStyle name="style1525444119551" xfId="32863" xr:uid="{CA40C3D6-4015-409F-A08A-FD792792CF7A}"/>
    <cellStyle name="style1525444119667" xfId="32864" xr:uid="{5165B7BD-EFCD-4F4B-8F61-19E8D11A5474}"/>
    <cellStyle name="style1525444119899" xfId="32860" xr:uid="{F0D1CDAF-94F1-4680-8D01-67039D15B2C4}"/>
    <cellStyle name="style1525444120118" xfId="32861" xr:uid="{4BD1E274-4742-4FFD-8872-60C80B08DBFE}"/>
    <cellStyle name="style1525444120337" xfId="32859" xr:uid="{CC4A5AEA-733E-436E-875B-0A689147083F}"/>
    <cellStyle name="style1525444120540" xfId="32862" xr:uid="{680557E2-8D1F-4E2C-A52B-A8E29CC506BA}"/>
    <cellStyle name="style1525444120774" xfId="32865" xr:uid="{81A87060-01F9-4B4E-BF5B-7D3FEE8A4502}"/>
    <cellStyle name="style1525444120899" xfId="32866" xr:uid="{0B6A27D4-BC27-42EF-B662-9C6DE106C2C1}"/>
    <cellStyle name="style1525444121024" xfId="32867" xr:uid="{92E34F90-9A02-4224-B737-55502B5CA4D9}"/>
    <cellStyle name="style1525444121152" xfId="32868" xr:uid="{E80F4BD8-9A57-425F-AEA4-7FC159CE7E7C}"/>
    <cellStyle name="style1525444121275" xfId="32869" xr:uid="{44F78EC2-BE9C-4521-9545-B2E96A781FE9}"/>
    <cellStyle name="style1525444121411" xfId="32875" xr:uid="{D926B0E5-6BF8-466A-9CDB-9AAE61E53D83}"/>
    <cellStyle name="style1525444121536" xfId="32870" xr:uid="{ECF54A5F-F7DE-467F-A1D0-BC4E3C750078}"/>
    <cellStyle name="style1525444121645" xfId="32876" xr:uid="{9DA13607-07CE-4108-9898-1D501213ED48}"/>
    <cellStyle name="style1525444121755" xfId="32881" xr:uid="{CDE034F7-46C6-4D21-947C-91DEFF98C324}"/>
    <cellStyle name="style1525444121864" xfId="32882" xr:uid="{30CE50A7-CFE3-480F-A26E-6B6E311DAF47}"/>
    <cellStyle name="style1525444121989" xfId="32871" xr:uid="{FE15C55A-FF08-46CD-AF48-BE56BF782EFC}"/>
    <cellStyle name="style1525444122098" xfId="32872" xr:uid="{C8F479AB-FD89-4132-B877-85BD9A299D69}"/>
    <cellStyle name="style1525444122208" xfId="32873" xr:uid="{8BFAFB6D-6781-4F95-8E28-3AB45239ABC7}"/>
    <cellStyle name="style1525444122333" xfId="32874" xr:uid="{63A45E13-3583-4C3A-9360-8A30FCFAA568}"/>
    <cellStyle name="style1525444122455" xfId="32877" xr:uid="{FF2F730B-BF67-474D-AC20-6FA8C5B34815}"/>
    <cellStyle name="style1525444122549" xfId="32878" xr:uid="{8D575CD5-3656-4F9F-8703-2D8C64AD2F2B}"/>
    <cellStyle name="style1525444122663" xfId="32879" xr:uid="{75A10282-43FD-4B74-B00E-2280BFC072B2}"/>
    <cellStyle name="style1525444122804" xfId="32880" xr:uid="{079DF1F9-CE00-484C-B145-174BD4E442EE}"/>
    <cellStyle name="style1525444122945" xfId="32883" xr:uid="{E7386815-44D3-47D2-A592-4092C07802E3}"/>
    <cellStyle name="style1525444123054" xfId="32884" xr:uid="{AA561BD7-FF09-4B08-96D5-035DA5C55A49}"/>
    <cellStyle name="style1525444123179" xfId="32885" xr:uid="{CC87FFF6-8498-4CFC-A367-7BA49C66254C}"/>
    <cellStyle name="style1525444123304" xfId="32886" xr:uid="{6EE70D8D-C65D-4FB0-AD8F-9285EEF413F9}"/>
    <cellStyle name="style1525444173992" xfId="32887" xr:uid="{4BF1C398-C58B-40BB-B1EA-6F50AD64443A}"/>
    <cellStyle name="style1525444174133" xfId="32888" xr:uid="{25EB0DF8-F880-41DC-9444-617AFB08F405}"/>
    <cellStyle name="style1525444174258" xfId="32891" xr:uid="{93EB824F-CA50-4D11-B325-E6EE81FAD385}"/>
    <cellStyle name="style1525444174368" xfId="32892" xr:uid="{118EFE02-3CCE-4E82-8251-0E07892B80EB}"/>
    <cellStyle name="style1525444174711" xfId="32890" xr:uid="{A91EC115-94C2-408E-BA16-9C8F7E8415BC}"/>
    <cellStyle name="style1525444174821" xfId="32889" xr:uid="{F9EF43A0-73DD-467C-A52A-5747E5149564}"/>
    <cellStyle name="style1525444175039" xfId="32893" xr:uid="{D0F3A2D0-05B6-4B1C-AEB3-DA639692EE47}"/>
    <cellStyle name="style1525444175133" xfId="32894" xr:uid="{09D629C5-395A-465E-AB72-8483E105E9AE}"/>
    <cellStyle name="style1525444175259" xfId="32895" xr:uid="{C0FE7099-A1B7-4FC1-8CF4-BA1959B042FE}"/>
    <cellStyle name="style1525444175368" xfId="32896" xr:uid="{80868186-E8EE-46CB-94E9-2DD1E711FE53}"/>
    <cellStyle name="style1525444175478" xfId="32897" xr:uid="{36479C61-3F8C-49EB-8C1E-634BFA49708E}"/>
    <cellStyle name="style1525444175618" xfId="32903" xr:uid="{65683DBB-6AA9-4E21-98EC-0E4FBDC724C6}"/>
    <cellStyle name="style1525444175743" xfId="32898" xr:uid="{C16CB2A5-4451-42D3-B1CC-10FA6FAD8522}"/>
    <cellStyle name="style1525444175868" xfId="32904" xr:uid="{C25CCF0A-FC6F-4D34-AC45-76EFEFEF7F4C}"/>
    <cellStyle name="style1525444175993" xfId="32909" xr:uid="{0A657982-457E-4A6C-9C1F-19085202C23B}"/>
    <cellStyle name="style1525444176103" xfId="32910" xr:uid="{AE3998A3-896B-42EE-8583-08FEE4295303}"/>
    <cellStyle name="style1525444176212" xfId="32899" xr:uid="{559FD16E-09B2-4541-9835-143578B2C22C}"/>
    <cellStyle name="style1525444176306" xfId="32900" xr:uid="{54C837C5-A478-48BF-9CF5-FE6D795E7520}"/>
    <cellStyle name="style1525444176399" xfId="32901" xr:uid="{C1512BF8-B534-4F9D-ACF9-132A35BE2FFB}"/>
    <cellStyle name="style1525444176509" xfId="32902" xr:uid="{BFBBFA88-F129-4F67-A2F9-6441CBE9E585}"/>
    <cellStyle name="style1525444176618" xfId="32905" xr:uid="{EA7CD3A0-4B19-4259-A156-8E0CF1BC7636}"/>
    <cellStyle name="style1525444176728" xfId="32906" xr:uid="{426CFC30-70C7-4979-B0C4-59B3642EEA93}"/>
    <cellStyle name="style1525444176853" xfId="32907" xr:uid="{98F66CC6-8DF2-4008-9171-1C5CDA144AC6}"/>
    <cellStyle name="style1525444176962" xfId="32908" xr:uid="{5C7CE72F-E652-4A30-90AB-3F0494A62D0F}"/>
    <cellStyle name="style1525444177150" xfId="32911" xr:uid="{DF19B21D-1A58-4349-A5FC-2A5A373E5262}"/>
    <cellStyle name="style1525444177275" xfId="32912" xr:uid="{8F78DA36-6F95-4221-BD18-2BC3BD496148}"/>
    <cellStyle name="style1525444177384" xfId="32913" xr:uid="{2E5A2558-532E-497C-8EAA-2F46FC8AE08E}"/>
    <cellStyle name="style1525444177478" xfId="32914" xr:uid="{BEEDA0C0-4721-4CEA-AF90-766C77717B0A}"/>
    <cellStyle name="style1525444229004" xfId="32915" xr:uid="{755E2AB2-85BE-44B3-AE03-4C22BC4DB570}"/>
    <cellStyle name="style1525444229129" xfId="32916" xr:uid="{581CD5F7-7CA7-4DFA-881E-FD5D4FE4BFB9}"/>
    <cellStyle name="style1525444229254" xfId="32921" xr:uid="{E5D97991-3495-4459-9C29-F9433DD1B4B9}"/>
    <cellStyle name="style1525444229363" xfId="32922" xr:uid="{01156CB1-1035-42CF-B49E-B95F471F2993}"/>
    <cellStyle name="style1525444229582" xfId="32918" xr:uid="{8E8957BD-AFA1-453B-AAC8-003A355C77AA}"/>
    <cellStyle name="style1525444229707" xfId="32919" xr:uid="{6B483A0C-0731-464E-8283-256F9DF82FF0}"/>
    <cellStyle name="style1525444229801" xfId="32917" xr:uid="{28DA2D95-E281-4065-AEB8-9BB43606A008}"/>
    <cellStyle name="style1525444229926" xfId="32920" xr:uid="{C7C5BF7B-9ACE-4F94-889C-CBF387902FB8}"/>
    <cellStyle name="style1525444230020" xfId="32923" xr:uid="{2B4924FA-3DCA-4CBD-82DD-DEF1394C7A77}"/>
    <cellStyle name="style1525444230129" xfId="32924" xr:uid="{89F141FE-AB31-4822-941B-B8BD9E26A3DD}"/>
    <cellStyle name="style1525444230238" xfId="32925" xr:uid="{2D59DBBE-0FE8-4BF0-AAFC-1B5AE698D29C}"/>
    <cellStyle name="style1525444230348" xfId="32926" xr:uid="{AF15C11C-97AD-481F-9474-90D41D02AF9C}"/>
    <cellStyle name="style1525444230473" xfId="32927" xr:uid="{55373A73-D397-451F-A88A-66CE626FD1B9}"/>
    <cellStyle name="style1525444230582" xfId="32930" xr:uid="{307964B6-C92F-4B38-AB5B-67A453861C5B}"/>
    <cellStyle name="style1525444230692" xfId="32928" xr:uid="{B33BEBD8-0E90-42BD-883F-FD4A184F36A2}"/>
    <cellStyle name="style1525444230801" xfId="32931" xr:uid="{C5BB6D56-2908-4CC6-A0A3-F3905EB737CC}"/>
    <cellStyle name="style1525444230926" xfId="32936" xr:uid="{C6D2CEC5-CBC6-4D24-A9EC-61BFBBD1E6CE}"/>
    <cellStyle name="style1525444231035" xfId="32937" xr:uid="{B6E974D5-A973-47B5-B76E-5535291A722D}"/>
    <cellStyle name="style1525444231160" xfId="32929" xr:uid="{DEE42079-1484-486C-890B-EE680CAA269A}"/>
    <cellStyle name="style1525444231598" xfId="32932" xr:uid="{174AEA39-587A-4212-B835-87B30BB4C95D}"/>
    <cellStyle name="style1525444231723" xfId="32933" xr:uid="{ED0D60FD-712B-4575-B475-151B532E12FB}"/>
    <cellStyle name="style1525444231817" xfId="32934" xr:uid="{DB42A0A1-F37B-49AB-9375-38AD7ECCD8AE}"/>
    <cellStyle name="style1525444231942" xfId="32935" xr:uid="{F5806F84-5F2C-4B36-98F6-63F2FD842280}"/>
    <cellStyle name="style1525444232051" xfId="32938" xr:uid="{4036CDF7-A159-4355-9097-3D1DF78E5E6C}"/>
    <cellStyle name="style1525444232161" xfId="32939" xr:uid="{56CB129A-831C-41EE-9B4F-8795845B377F}"/>
    <cellStyle name="style1525444232270" xfId="32940" xr:uid="{11AC4ACD-54A3-4B8C-9CB1-C4901CC2AE67}"/>
    <cellStyle name="style1525444232395" xfId="32941" xr:uid="{57F462A1-C5C2-41F6-A170-7B7F0CC6F221}"/>
    <cellStyle name="style1525444282603" xfId="32942" xr:uid="{1B9981A5-75AB-4C97-BE26-B9BBBC38FAD9}"/>
    <cellStyle name="style1525444282771" xfId="32943" xr:uid="{942C8C55-A1F3-4BAE-90A2-16102968BCFC}"/>
    <cellStyle name="style1525444282884" xfId="32948" xr:uid="{2851D51E-53E6-4F06-8F29-7FE10522E814}"/>
    <cellStyle name="style1525444283034" xfId="32949" xr:uid="{F6B95C87-1C60-456C-82C3-DF590211F3D2}"/>
    <cellStyle name="style1525444283341" xfId="32945" xr:uid="{E28920CE-A7C6-4817-B23F-3CE3C968EC78}"/>
    <cellStyle name="style1525444283474" xfId="32946" xr:uid="{4EB8D523-BBD4-4854-9CC3-CCD0319D8B8B}"/>
    <cellStyle name="style1525444283590" xfId="32944" xr:uid="{4C912E72-BEDB-48C0-B94B-41F05E0706F4}"/>
    <cellStyle name="style1525444283714" xfId="32947" xr:uid="{1B608AB7-F7F3-4305-9F7F-BB0907298753}"/>
    <cellStyle name="style1525444283827" xfId="32950" xr:uid="{A65BE236-F4FB-49D9-BB50-65D5E14E461B}"/>
    <cellStyle name="style1525444283935" xfId="32951" xr:uid="{E6BA1E08-F797-4B86-A2ED-2E67B9484481}"/>
    <cellStyle name="style1525444284043" xfId="32952" xr:uid="{07103725-18C7-4F7A-B998-50979EE3D305}"/>
    <cellStyle name="style1525444284156" xfId="32953" xr:uid="{088AF006-CA9D-4B16-8ED4-130528520114}"/>
    <cellStyle name="style1525444284270" xfId="32954" xr:uid="{8713DB04-305C-4DFB-8A95-128954667EFF}"/>
    <cellStyle name="style1525444284392" xfId="32960" xr:uid="{FDF04E75-1976-4A9E-945D-9346F2C247D0}"/>
    <cellStyle name="style1525444284509" xfId="32955" xr:uid="{CA1E0FE9-BC5F-4337-AB06-9907B4529B43}"/>
    <cellStyle name="style1525444284622" xfId="32961" xr:uid="{DE36AF8B-61DB-4851-8692-DE138F761835}"/>
    <cellStyle name="style1525444284746" xfId="32966" xr:uid="{34026706-0287-4405-A48D-C73CA6934763}"/>
    <cellStyle name="style1525444284874" xfId="32980" xr:uid="{A2386E7A-FCB7-4DB2-AA70-0B06D76D2532}"/>
    <cellStyle name="style1525444284983" xfId="32967" xr:uid="{CBBFEBF9-5F65-4ACA-B908-D2572F0E4D4F}"/>
    <cellStyle name="style1525444285075" xfId="32956" xr:uid="{8C6E943F-F6A2-4A4A-A288-2D44F699E723}"/>
    <cellStyle name="style1525444285183" xfId="32957" xr:uid="{62B586C4-B99F-40AD-B88F-54260EBD9297}"/>
    <cellStyle name="style1525444285298" xfId="32958" xr:uid="{52FB9549-0B9B-4401-BD8B-EF58FA3C3C84}"/>
    <cellStyle name="style1525444285406" xfId="32959" xr:uid="{5B89F01E-D766-43F9-BAF0-3CD6EA610197}"/>
    <cellStyle name="style1525444285515" xfId="32962" xr:uid="{D88F9A8B-18EA-4016-BB21-E3D560820538}"/>
    <cellStyle name="style1525444285624" xfId="32963" xr:uid="{E8C21541-F99D-4C77-9003-64503FB9E01B}"/>
    <cellStyle name="style1525444285729" xfId="32964" xr:uid="{3D80E28D-1DFD-4103-BA01-59F86E3442AB}"/>
    <cellStyle name="style1525444285834" xfId="32965" xr:uid="{6D5D26C0-8D14-459C-899D-8FE838070224}"/>
    <cellStyle name="style1525444285995" xfId="32968" xr:uid="{1364FD82-C32F-4A6C-90DF-490039832601}"/>
    <cellStyle name="style1525444286101" xfId="32969" xr:uid="{B13CC131-094F-45BD-95D4-471C758B675F}"/>
    <cellStyle name="style1525444286208" xfId="32970" xr:uid="{238118A8-1193-4D8A-A882-18336BB46073}"/>
    <cellStyle name="style1525444286337" xfId="32971" xr:uid="{3C26D866-72CB-4B99-9C5C-A3874E70F00E}"/>
    <cellStyle name="style1525444286467" xfId="32972" xr:uid="{81883E65-5AAF-4145-9B25-1BF335B0FF7E}"/>
    <cellStyle name="style1525444286556" xfId="32973" xr:uid="{92517E24-F4FA-4C65-9F5E-B51296F9F5A6}"/>
    <cellStyle name="style1525444286648" xfId="32974" xr:uid="{C6E3DFA4-475E-404C-BF84-E063F68DCD92}"/>
    <cellStyle name="style1525444286746" xfId="32975" xr:uid="{85D31D85-72C5-490D-BA54-466580CEDE19}"/>
    <cellStyle name="style1525444286845" xfId="32976" xr:uid="{ED9E4226-B4CD-496F-93E2-679125F58C70}"/>
    <cellStyle name="style1525444286935" xfId="32977" xr:uid="{31844372-B975-4050-967F-86C3A0CEF480}"/>
    <cellStyle name="style1525444287025" xfId="32978" xr:uid="{8B1A399C-F6A2-4995-8E0A-51B3ECA0411E}"/>
    <cellStyle name="style1525444287112" xfId="32979" xr:uid="{8518F993-FE36-467A-9B9C-8C71D3688D1C}"/>
    <cellStyle name="style1525444287248" xfId="32981" xr:uid="{3836D485-F291-4233-ABF0-C045DB0079B4}"/>
    <cellStyle name="style1525444287339" xfId="32982" xr:uid="{F089E68A-B0DC-434F-957C-3589A6BD3E64}"/>
    <cellStyle name="style1525444287422" xfId="32983" xr:uid="{F66A28DD-9608-49D1-A150-C3B982E25816}"/>
    <cellStyle name="style1525444287516" xfId="32984" xr:uid="{630FF252-C207-4632-802E-8F78A60A9B98}"/>
    <cellStyle name="style1525444338361" xfId="32985" xr:uid="{9ECD434E-44B9-4D05-979E-489E35CC1392}"/>
    <cellStyle name="style1525444338486" xfId="32986" xr:uid="{531F5421-7CDC-4A92-824F-7D07CA23ADC5}"/>
    <cellStyle name="style1525444338596" xfId="32991" xr:uid="{835B7480-9C4A-4A0E-A4C8-714B7FD34C8A}"/>
    <cellStyle name="style1525444338705" xfId="32992" xr:uid="{0E25FCA6-7A4E-492B-B86A-6E1987D3BABC}"/>
    <cellStyle name="style1525444338908" xfId="32988" xr:uid="{8C68AC56-868A-42AD-AA50-B499283784C1}"/>
    <cellStyle name="style1525444339033" xfId="32989" xr:uid="{005B5BEF-5FE9-4FDE-9483-4614434BCB80}"/>
    <cellStyle name="style1525444339143" xfId="32987" xr:uid="{110DE7F2-C602-40AF-B83E-DEB30C286651}"/>
    <cellStyle name="style1525444339252" xfId="32990" xr:uid="{4CECB984-D542-4B58-84D3-B96C6E6B6E4C}"/>
    <cellStyle name="style1525444339361" xfId="32993" xr:uid="{5A44114E-C69F-47D5-BB29-63BF9372C4A8}"/>
    <cellStyle name="style1525444339471" xfId="32994" xr:uid="{BEA1A0EC-B307-443F-B62B-4A7CD4445FFA}"/>
    <cellStyle name="style1525444339580" xfId="32995" xr:uid="{DE7B1A76-15BB-45EC-8737-0566456854BB}"/>
    <cellStyle name="style1525444339705" xfId="32996" xr:uid="{1E80EE63-8252-43E8-B8B5-68EDDFD99063}"/>
    <cellStyle name="style1525444339814" xfId="32997" xr:uid="{2FF41296-01D5-408F-8A1C-01D17B09C4F0}"/>
    <cellStyle name="style1525444339924" xfId="33003" xr:uid="{DB6E2803-E175-493F-A186-81DE73BA0571}"/>
    <cellStyle name="style1525444340018" xfId="32998" xr:uid="{862FE4C7-7340-4DA4-A685-96DFFCECF97E}"/>
    <cellStyle name="style1525444340127" xfId="33004" xr:uid="{F2EC7C72-B6C1-48E9-8A5B-47053DFE74B7}"/>
    <cellStyle name="style1525444340236" xfId="33009" xr:uid="{76D14D4F-E5F2-4930-9DD1-3D751029EFD0}"/>
    <cellStyle name="style1525444340346" xfId="33010" xr:uid="{0AC94354-D41A-4D19-8322-64012787CA3C}"/>
    <cellStyle name="style1525444340455" xfId="32999" xr:uid="{52C6FC8C-DE49-45E3-B9C6-3B97644A3DE0}"/>
    <cellStyle name="style1525444340596" xfId="33000" xr:uid="{4CC7F7AE-E102-42BE-8318-A9AC61733950}"/>
    <cellStyle name="style1525444340689" xfId="33001" xr:uid="{21580035-C11B-4884-91E2-BE41A1E74AA2}"/>
    <cellStyle name="style1525444340799" xfId="33002" xr:uid="{72807142-8C5D-42FF-9A06-B037F0DD4E5A}"/>
    <cellStyle name="style1525444340924" xfId="33005" xr:uid="{DFF96310-6549-4B8A-BEA2-634664BE88DD}"/>
    <cellStyle name="style1525444341033" xfId="33006" xr:uid="{A7E4655B-F00B-48F5-92CB-2FF8FADDAF86}"/>
    <cellStyle name="style1525444341143" xfId="33007" xr:uid="{0F250E2C-A160-415F-B582-CB203A13DC6D}"/>
    <cellStyle name="style1525444341268" xfId="33008" xr:uid="{061E2ED4-484C-4CF8-A2B8-8DE1F52FCFAB}"/>
    <cellStyle name="style1525444341377" xfId="33011" xr:uid="{41450644-5525-4673-B317-06AABABF619C}"/>
    <cellStyle name="style1525444341502" xfId="33012" xr:uid="{722B5711-E914-4A55-92F6-F51D12D19F69}"/>
    <cellStyle name="style1525444341627" xfId="33013" xr:uid="{8BF997EE-604B-4414-8108-CD4D808B72F4}"/>
    <cellStyle name="style1525444341736" xfId="33014" xr:uid="{4E2F0EE4-7BB5-410C-8D8D-3496DB181A4D}"/>
    <cellStyle name="style1525444341861" xfId="33015" xr:uid="{617F2947-973B-47FC-A0FC-1F90030AA73C}"/>
    <cellStyle name="style1525444341955" xfId="33016" xr:uid="{A3E1CBE6-E7B5-4CD1-992A-0905E0C380A2}"/>
    <cellStyle name="style1525444342049" xfId="33017" xr:uid="{523E23CA-E312-4A0E-A5DA-8140F7DD12A0}"/>
    <cellStyle name="style1525444342143" xfId="33018" xr:uid="{0DD3656E-CF3E-4BAF-934D-D3D97D33F9FA}"/>
    <cellStyle name="style1525444342236" xfId="33019" xr:uid="{C82726DD-DF06-4BB8-AD04-2140C701FE07}"/>
    <cellStyle name="style1525444342330" xfId="33020" xr:uid="{E0DBA9AD-236B-46C4-95C7-F80473AB8351}"/>
    <cellStyle name="style1525444342440" xfId="33021" xr:uid="{5BBAEBC3-F543-42B8-9183-F0FA59145934}"/>
    <cellStyle name="style1525444342518" xfId="33022" xr:uid="{F35EDEF8-E37C-4AD0-AF70-28F669E56DDF}"/>
    <cellStyle name="style1525444342627" xfId="33023" xr:uid="{23716E67-418F-4C5E-AE9F-3048B2BB403D}"/>
    <cellStyle name="style1525444342721" xfId="33024" xr:uid="{973F2739-70DD-4714-B49A-CABC12A8E6D6}"/>
    <cellStyle name="style1525444342830" xfId="33025" xr:uid="{0D2FB414-65AA-4FA1-8954-7A7A49DF0AAF}"/>
    <cellStyle name="style1525444342924" xfId="33026" xr:uid="{7163BA69-36B8-4F20-9CE8-2ED773F64114}"/>
    <cellStyle name="style1525444392364" xfId="33028" xr:uid="{CF447C27-0E52-4CE8-946D-8677BA3DDA74}"/>
    <cellStyle name="style1525444392489" xfId="33029" xr:uid="{019682ED-6CC7-4778-B340-369D16278E36}"/>
    <cellStyle name="style1525444392599" xfId="33027" xr:uid="{3A3120B8-BE7F-4264-BAEB-AA1FCAECB212}"/>
    <cellStyle name="style1525444392724" xfId="33030" xr:uid="{9EE26611-17CD-47E0-8BE0-4F238582F192}"/>
    <cellStyle name="style1525444392865" xfId="33031" xr:uid="{51B5EB67-07D8-42FD-9471-8B3CD8CEBD82}"/>
    <cellStyle name="style1525444393005" xfId="33032" xr:uid="{EDFC13E3-7F1B-440E-8786-01084320A9AE}"/>
    <cellStyle name="style1525444393130" xfId="33033" xr:uid="{C1B25C69-D51D-48CB-A73D-7AB5D363D2AC}"/>
    <cellStyle name="style1525444393271" xfId="33034" xr:uid="{5B032CDF-C7FF-43AE-918A-A0C9CAE76785}"/>
    <cellStyle name="style1525444393365" xfId="33036" xr:uid="{7DAF809C-66E8-4605-9EF5-4197B2D894DA}"/>
    <cellStyle name="style1525444393490" xfId="33037" xr:uid="{A3ADA723-80CD-4E4F-9542-C51D99BB50EB}"/>
    <cellStyle name="style1525444393615" xfId="33039" xr:uid="{2974CA9D-081D-4F21-A76A-C6022CD90875}"/>
    <cellStyle name="style1525444393724" xfId="33040" xr:uid="{55548C85-FE48-416F-BBA7-713A7A0E90CB}"/>
    <cellStyle name="style1525444393834" xfId="33035" xr:uid="{ECB6AEDB-1337-4B04-AAF2-EBE38A83E5FB}"/>
    <cellStyle name="style1525444393974" xfId="33038" xr:uid="{971AAA36-59F3-4041-8247-4A7BB88302FA}"/>
    <cellStyle name="style1525444394099" xfId="33041" xr:uid="{45DF385F-9353-4E73-9A88-78C172A9AD1D}"/>
    <cellStyle name="style1525444394365" xfId="33043" xr:uid="{92872C8F-51BF-4453-B473-74A936970DB1}"/>
    <cellStyle name="style1525444394474" xfId="33044" xr:uid="{987E5C48-A8BA-4131-BD95-63FC22A814A2}"/>
    <cellStyle name="style1525444394599" xfId="33042" xr:uid="{2565A0F3-B439-4097-951D-A98A64B6CC5D}"/>
    <cellStyle name="style1525970405238" xfId="31636" xr:uid="{24E628D6-FCAE-4AF6-8D98-5C4185F4ECA9}"/>
    <cellStyle name="style1525970405359" xfId="31637" xr:uid="{28FC7E5D-D95B-4BDB-8DE7-060132030644}"/>
    <cellStyle name="style1525970405476" xfId="31642" xr:uid="{8CEF40CE-FE78-40F5-8A96-1E4C912F5173}"/>
    <cellStyle name="style1525970405585" xfId="31643" xr:uid="{8605C893-8817-4C94-B673-F22A9912E75C}"/>
    <cellStyle name="style1525970405803" xfId="31639" xr:uid="{4EEC1675-0B81-463A-B658-991052D2625D}"/>
    <cellStyle name="style1525970405922" xfId="31640" xr:uid="{C8D1A338-6CDB-452C-9010-91B5F959E7E8}"/>
    <cellStyle name="style1525970406032" xfId="31638" xr:uid="{FC18A8E9-2679-43EF-AD1B-5DB4BF2F49BF}"/>
    <cellStyle name="style1525970406143" xfId="31641" xr:uid="{90F98C95-ACDB-4C75-A991-C08A60E0FE86}"/>
    <cellStyle name="style1525970406255" xfId="31644" xr:uid="{F31AF943-3B84-45E2-9486-686463B63053}"/>
    <cellStyle name="style1525970406364" xfId="31645" xr:uid="{1AA2018B-08E9-4A16-AE97-F4674F144D97}"/>
    <cellStyle name="style1525970406476" xfId="31646" xr:uid="{6E21604D-8D6F-45C9-9849-2CCB03812834}"/>
    <cellStyle name="style1525970406588" xfId="31647" xr:uid="{82DBBC2A-2198-4A72-A266-492482D0C131}"/>
    <cellStyle name="style1525970406700" xfId="31648" xr:uid="{AD15BD21-71F2-4FCB-9041-73EF4FFFE905}"/>
    <cellStyle name="style1525970406829" xfId="31654" xr:uid="{5A88939C-109A-497E-973C-EE27867059C3}"/>
    <cellStyle name="style1525970406942" xfId="31649" xr:uid="{E1FCF76F-DBC2-4C01-B462-3DD027C47DB1}"/>
    <cellStyle name="style1525970407056" xfId="31655" xr:uid="{C90D4031-14E0-447E-A718-4F4B397BE664}"/>
    <cellStyle name="style1525970407168" xfId="31660" xr:uid="{2A9416A4-EABA-49AF-BAE8-67815B038E5B}"/>
    <cellStyle name="style1525970407278" xfId="31661" xr:uid="{E31D5987-C64C-4705-BD69-C3BA6AA320AD}"/>
    <cellStyle name="style1525970407390" xfId="31650" xr:uid="{8E86D593-F555-42B8-80AB-63E2803990FF}"/>
    <cellStyle name="style1525970407501" xfId="31651" xr:uid="{E1B11588-D727-4D55-AA7E-AEA82D1D0FFC}"/>
    <cellStyle name="style1525970407611" xfId="31652" xr:uid="{62FD8D37-2A91-4F26-A7C7-71F69F7A9D70}"/>
    <cellStyle name="style1525970407735" xfId="31653" xr:uid="{FC99B5D2-AAA5-4456-8805-30DDEF713D37}"/>
    <cellStyle name="style1525970407845" xfId="31656" xr:uid="{3DA7899F-AB81-4EB9-A594-9C0643435A30}"/>
    <cellStyle name="style1525970407955" xfId="31657" xr:uid="{8C368D65-1FF3-44B6-B881-03E1BF92C6D0}"/>
    <cellStyle name="style1525970408066" xfId="31658" xr:uid="{3062C251-41A1-43D1-93F7-E635C9B2CFAF}"/>
    <cellStyle name="style1525970408179" xfId="31659" xr:uid="{08EE5CAA-3A7E-4B49-A988-13F3D48A43CD}"/>
    <cellStyle name="style1525970408307" xfId="31662" xr:uid="{D5582631-53AF-434B-BC75-B57036E5EA5D}"/>
    <cellStyle name="style1525970408419" xfId="31663" xr:uid="{2F10ACB4-69A6-4BFB-B502-7912704C63C2}"/>
    <cellStyle name="style1525970408531" xfId="31664" xr:uid="{F8F2F796-3E22-41EF-8E2D-CDF2955CA87F}"/>
    <cellStyle name="style1525970408641" xfId="31665" xr:uid="{F664DE72-A88E-4E3B-8C0F-317A4C068F1F}"/>
    <cellStyle name="style1525970449673" xfId="31666" xr:uid="{4863EE2C-F85D-404E-AA9D-A2EAAE6ABD4D}"/>
    <cellStyle name="style1525970449781" xfId="31667" xr:uid="{0FD31998-F8D8-4F27-896C-4F795A2BE7D5}"/>
    <cellStyle name="style1525970449874" xfId="31672" xr:uid="{4FAE3DA6-6FE8-4646-AAEB-E9264A91C505}"/>
    <cellStyle name="style1525970449968" xfId="31673" xr:uid="{999A947F-8112-4B95-A566-099BFB5734EB}"/>
    <cellStyle name="style1525970450158" xfId="31669" xr:uid="{CE862C43-B031-4793-B3D6-2169AEB62225}"/>
    <cellStyle name="style1525970450252" xfId="31670" xr:uid="{6B9700C2-C8B4-4228-AE8C-5B2F9FE0ED61}"/>
    <cellStyle name="style1525970450346" xfId="31668" xr:uid="{51EC2CA8-0189-4539-A026-C5A547DE7C7E}"/>
    <cellStyle name="style1525970450442" xfId="31671" xr:uid="{9C635561-ED2A-4FFE-81F5-B62304144D8D}"/>
    <cellStyle name="style1525970450538" xfId="31674" xr:uid="{770F8424-9A4E-40BF-A726-BE04CB683012}"/>
    <cellStyle name="style1525970450632" xfId="31675" xr:uid="{6394EB18-0D42-4D86-83FF-2498A1E593B4}"/>
    <cellStyle name="style1525970450727" xfId="31676" xr:uid="{C09F24C8-93F4-49CC-BA22-63FB980E185C}"/>
    <cellStyle name="style1525970450824" xfId="31677" xr:uid="{C85A236A-9327-4F46-93C7-AF6E274A7FD9}"/>
    <cellStyle name="style1525970450922" xfId="31678" xr:uid="{74FF20EA-F02B-4D8C-9313-9D8A1E3AD001}"/>
    <cellStyle name="style1525970451027" xfId="31684" xr:uid="{942C0C20-E3FD-4FFC-9599-5E492012B81B}"/>
    <cellStyle name="style1525970451122" xfId="31679" xr:uid="{0BF6F92F-2B70-4C93-B3C3-DB76E05B69DD}"/>
    <cellStyle name="style1525970451220" xfId="31685" xr:uid="{8EBA1C1A-EF71-400C-A3E0-054288F01902}"/>
    <cellStyle name="style1525970451320" xfId="31689" xr:uid="{36E3D0F4-017D-4F31-A905-4951012A1DC1}"/>
    <cellStyle name="style1525970451414" xfId="31690" xr:uid="{B2E97D6F-A46B-45A8-A889-10749BF20D8D}"/>
    <cellStyle name="style1525970451510" xfId="31680" xr:uid="{7ECB581B-2B19-46B4-A776-6DBB9AC86B37}"/>
    <cellStyle name="style1525970451605" xfId="31681" xr:uid="{F7B029E4-245A-4EFB-A159-0F5EDCA59D08}"/>
    <cellStyle name="style1525970451699" xfId="31682" xr:uid="{22D3035F-4855-4D9B-9F82-C4EBB0954F16}"/>
    <cellStyle name="style1525970451795" xfId="31683" xr:uid="{97EB0C1E-B6E7-4462-9D5E-5AFCF74F9602}"/>
    <cellStyle name="style1525970451892" xfId="31417" xr:uid="{0A46C3F1-F897-45FF-9315-37773E037294}"/>
    <cellStyle name="style1525970451988" xfId="31686" xr:uid="{8B1E3CAF-4276-46DD-BACB-236C59F9B744}"/>
    <cellStyle name="style1525970452083" xfId="31687" xr:uid="{E9EF872E-45A0-407A-A686-F9D9798F6EE3}"/>
    <cellStyle name="style1525970452179" xfId="31688" xr:uid="{FB29C02E-139E-4788-AB29-F30A888BF624}"/>
    <cellStyle name="style1525970452314" xfId="31420" xr:uid="{40D1929D-1190-4C0A-A025-EAF2D67C7272}"/>
    <cellStyle name="style1525970494433" xfId="31691" xr:uid="{C06B30F3-897E-43AF-977C-C363A543D43F}"/>
    <cellStyle name="style1525970494537" xfId="31692" xr:uid="{0E775552-148F-4726-9CB7-651C5465F9E3}"/>
    <cellStyle name="style1525970494631" xfId="31697" xr:uid="{BCDE65C8-1B37-4C72-A920-DFFAD92DB05D}"/>
    <cellStyle name="style1525970494724" xfId="31698" xr:uid="{BBE1BD61-0D73-4C4A-BEAE-13483C763D3B}"/>
    <cellStyle name="style1525970494913" xfId="31694" xr:uid="{3FB80EF6-255A-4C3C-9FD8-9B5BA4BD19A5}"/>
    <cellStyle name="style1525970495009" xfId="31695" xr:uid="{941E135A-9773-4F9A-AA22-E80BF3DEC141}"/>
    <cellStyle name="style1525970495105" xfId="31693" xr:uid="{DE9EF127-AEFC-4AA8-863E-BB9BBA0E545E}"/>
    <cellStyle name="style1525970495201" xfId="31696" xr:uid="{1CEC480D-5DBB-439F-82D6-5E9BBE0AB0EF}"/>
    <cellStyle name="style1525970495295" xfId="31699" xr:uid="{83BB4297-3864-49F1-B3C9-BBDB2004B4B9}"/>
    <cellStyle name="style1525970495391" xfId="31700" xr:uid="{FE086000-6645-4328-B904-2EA80045C58A}"/>
    <cellStyle name="style1525970495495" xfId="31701" xr:uid="{091E3281-92AB-42E5-B71F-B6422DDCBE75}"/>
    <cellStyle name="style1525970495601" xfId="31702" xr:uid="{11D0873F-9439-451B-BDBE-7A28581EF313}"/>
    <cellStyle name="style1525970495694" xfId="31703" xr:uid="{C0DCEC0B-944D-4650-BAC2-8AD60B2CAB75}"/>
    <cellStyle name="style1525970495796" xfId="31709" xr:uid="{204B1E43-3E79-46BB-85A3-98F1AC1F4066}"/>
    <cellStyle name="style1525970495892" xfId="31704" xr:uid="{4BE4B95C-7F4E-42B6-9965-EA5B296558CE}"/>
    <cellStyle name="style1525970495989" xfId="31710" xr:uid="{56F109D4-C7B7-429D-B3B0-4E81615021AE}"/>
    <cellStyle name="style1525970496092" xfId="31715" xr:uid="{649481E9-E664-4284-B023-289BB3D3C2BD}"/>
    <cellStyle name="style1525970496188" xfId="31716" xr:uid="{7051E9CA-3A1F-4752-B065-DB07EA0BA425}"/>
    <cellStyle name="style1525970496283" xfId="31705" xr:uid="{E29568AF-09AA-42CC-850D-0D8F7DD9F180}"/>
    <cellStyle name="style1525970496378" xfId="31706" xr:uid="{64254197-8DCB-49C2-806F-54F695041D21}"/>
    <cellStyle name="style1525970496476" xfId="31707" xr:uid="{58817031-4473-452F-AEA1-55ED151F4875}"/>
    <cellStyle name="style1525970496571" xfId="31708" xr:uid="{78D865A8-7BBC-4999-87A6-09D35D303CC9}"/>
    <cellStyle name="style1525970496667" xfId="31711" xr:uid="{FBAFD46E-C4D4-4F57-8357-4CA651F14620}"/>
    <cellStyle name="style1525970496763" xfId="31712" xr:uid="{5DDE9A68-C819-49B3-8BC3-C94CEACCF616}"/>
    <cellStyle name="style1525970496859" xfId="31713" xr:uid="{03AF7119-959F-4351-AF30-4AC36FEB5B86}"/>
    <cellStyle name="style1525970496955" xfId="31714" xr:uid="{4559E0DB-BF5F-4B31-ACC2-65EBFBCA7FE2}"/>
    <cellStyle name="style1525970497151" xfId="31717" xr:uid="{4FEB373F-6F34-4148-98B9-0F68A5599D9C}"/>
    <cellStyle name="style1525970539073" xfId="31718" xr:uid="{C55FB284-58E4-4CD2-9B0E-B7905FA473BF}"/>
    <cellStyle name="style1525970539177" xfId="31719" xr:uid="{FDDD29D5-D5BC-4B94-9767-FA2A2346386B}"/>
    <cellStyle name="style1525970539272" xfId="31724" xr:uid="{399D15BB-EBF7-49DD-A95B-11B0CC39A265}"/>
    <cellStyle name="style1525970539370" xfId="31725" xr:uid="{BDB2EB18-AF80-4CD2-8BF8-AE0F9D46F84B}"/>
    <cellStyle name="style1525970539560" xfId="31721" xr:uid="{43521679-6549-4F2D-A9F6-7ACE16ACD23A}"/>
    <cellStyle name="style1525970539655" xfId="31722" xr:uid="{9811D1BE-6237-45E3-B126-DC95838B922D}"/>
    <cellStyle name="style1525970539755" xfId="31720" xr:uid="{D9A7D96A-3ECA-4769-B3FA-8AA2603FF7F3}"/>
    <cellStyle name="style1525970539852" xfId="31723" xr:uid="{E0AFF9C7-90A5-4DBF-A101-A83FB10EA0E0}"/>
    <cellStyle name="style1525970539947" xfId="31726" xr:uid="{080B7777-A59E-40C2-A531-2DDE2D313324}"/>
    <cellStyle name="style1525970540044" xfId="31727" xr:uid="{E86BB9DA-9F38-45B0-B5C3-C7957763E92F}"/>
    <cellStyle name="style1525970540139" xfId="31728" xr:uid="{C32358BF-BA51-4F6D-9A63-0B9EC7A78576}"/>
    <cellStyle name="style1525970540239" xfId="31729" xr:uid="{3C0BDAA2-1292-4652-86CB-A6C32D2FE741}"/>
    <cellStyle name="style1525970540335" xfId="31730" xr:uid="{7DC9825C-BC82-4C90-9D75-876B16714C68}"/>
    <cellStyle name="style1525970540441" xfId="31736" xr:uid="{0A1B8143-5A2D-47DD-9622-A02CE4024FC5}"/>
    <cellStyle name="style1525970540535" xfId="31731" xr:uid="{BB072D4B-E83D-44C3-8B42-4325540F2504}"/>
    <cellStyle name="style1525970540630" xfId="31737" xr:uid="{F15B504F-131F-453B-AC54-F6162D1D4DDB}"/>
    <cellStyle name="style1525970540728" xfId="31742" xr:uid="{B322ED5A-76B5-4604-ADAF-B5898FCEA7B8}"/>
    <cellStyle name="style1525970540823" xfId="31743" xr:uid="{3C97CAC6-D22D-44C2-81CA-0819094CB0EC}"/>
    <cellStyle name="style1525970540919" xfId="31732" xr:uid="{9A77053E-961A-4EEE-B41B-496570D57ED8}"/>
    <cellStyle name="style1525970541015" xfId="31733" xr:uid="{17621939-828E-49EF-935C-27739951097D}"/>
    <cellStyle name="style1525970541110" xfId="31734" xr:uid="{60DA2ECB-BF47-4965-B842-34643DB668B6}"/>
    <cellStyle name="style1525970541206" xfId="31735" xr:uid="{5CA59879-9CA0-425E-B94C-DC65BB7F0582}"/>
    <cellStyle name="style1525970541302" xfId="31738" xr:uid="{C21BA07A-6093-49F6-A57C-34B666282F56}"/>
    <cellStyle name="style1525970541397" xfId="31739" xr:uid="{EA52D9AE-0A4F-44F4-9B7F-5B243DF4C626}"/>
    <cellStyle name="style1525970541495" xfId="31740" xr:uid="{9662E40E-6AB3-4B64-B438-25B5DCFEBF88}"/>
    <cellStyle name="style1525970541591" xfId="31741" xr:uid="{4B1C6ABD-B05C-4A24-ABC7-708E2CE333F7}"/>
    <cellStyle name="style1525970541701" xfId="31744" xr:uid="{191699C3-252C-4009-9B0E-067926A5EB2B}"/>
    <cellStyle name="style1525970541799" xfId="31745" xr:uid="{AC9AB3B6-4AB0-4BAC-90B4-07E58F3FABBC}"/>
    <cellStyle name="style1525970541895" xfId="31746" xr:uid="{FCD4BA19-0F83-45A1-9264-E882D4CFCFDA}"/>
    <cellStyle name="style1525970541994" xfId="31747" xr:uid="{CE33162E-9596-4F9D-8212-8E0BFFE34FDF}"/>
    <cellStyle name="style1525970583503" xfId="31748" xr:uid="{A40DB274-A66E-40B5-9C39-588136DAE534}"/>
    <cellStyle name="style1525970583608" xfId="31749" xr:uid="{8BA585E7-75ED-4F27-96A4-3A0FBD81F3CA}"/>
    <cellStyle name="style1525970583705" xfId="31754" xr:uid="{2B06C6E7-C0AD-4DAA-B104-BEEDDE38FFB4}"/>
    <cellStyle name="style1525970583800" xfId="31755" xr:uid="{CEC40A5C-529A-4F81-AA5E-3395A4EB9E16}"/>
    <cellStyle name="style1525970583991" xfId="31751" xr:uid="{E7DEA64D-FDA0-44C4-BAE7-D08279EF7D60}"/>
    <cellStyle name="style1525970584091" xfId="31752" xr:uid="{B864BAF5-DD73-4526-AC58-06AA0923A759}"/>
    <cellStyle name="style1525970584185" xfId="31750" xr:uid="{290C314A-49C4-43FF-82E6-772950489850}"/>
    <cellStyle name="style1525970584281" xfId="31753" xr:uid="{C77B4552-42B7-4026-883C-CD4056502B59}"/>
    <cellStyle name="style1525970584376" xfId="31756" xr:uid="{22309B6B-238E-419A-92B6-9B96DF51F68E}"/>
    <cellStyle name="style1525970584475" xfId="31757" xr:uid="{746B93D9-CE0F-4E2B-B65E-09851218F43E}"/>
    <cellStyle name="style1525970584570" xfId="31758" xr:uid="{B9C50AE1-10A7-40FD-A068-F32E60260FD8}"/>
    <cellStyle name="style1525970584667" xfId="31759" xr:uid="{78583AFD-CF0D-4CF8-87C9-84E990902A19}"/>
    <cellStyle name="style1525970584762" xfId="31760" xr:uid="{24FC64D2-DC54-410E-AD57-45F7B57FD2DB}"/>
    <cellStyle name="style1525970584865" xfId="31766" xr:uid="{7F9CBDA4-BCA0-4F6C-971A-540F19E71262}"/>
    <cellStyle name="style1525970584959" xfId="31761" xr:uid="{B9FA426A-C212-4192-8486-C5EB3BCDD96D}"/>
    <cellStyle name="style1525970585056" xfId="31767" xr:uid="{C0E46C07-F4FC-47B8-9246-B27FB3F1256E}"/>
    <cellStyle name="style1525970585159" xfId="31772" xr:uid="{781C03A9-0DF3-499F-8C5D-812CCDD10276}"/>
    <cellStyle name="style1525970585254" xfId="31773" xr:uid="{16EE84C8-BD1F-45E6-BE1C-21BA8CF7B109}"/>
    <cellStyle name="style1525970585349" xfId="31762" xr:uid="{51EE93BA-A2F4-49A7-9117-1EF2D3779DE3}"/>
    <cellStyle name="style1525970585444" xfId="31763" xr:uid="{D4AFFEE7-53B1-4C4F-86C1-DF108082213D}"/>
    <cellStyle name="style1525970585541" xfId="31764" xr:uid="{5ED8F7A3-E0E8-4841-85AE-81880B452425}"/>
    <cellStyle name="style1525970585639" xfId="31765" xr:uid="{1BEBB108-8973-4308-88CE-257078BBCDFF}"/>
    <cellStyle name="style1525970585743" xfId="31768" xr:uid="{D151AFB7-E55A-4B7D-951B-44C8FF9ADC7D}"/>
    <cellStyle name="style1525970585838" xfId="31769" xr:uid="{C58C76E1-4DE1-4414-AC37-1EFA69F33C9C}"/>
    <cellStyle name="style1525970585933" xfId="31770" xr:uid="{1C913963-48BB-4034-8E5C-F7FFF0F2ED1D}"/>
    <cellStyle name="style1525970586030" xfId="31771" xr:uid="{666137CE-4CF2-4463-8E59-E1C023D4959E}"/>
    <cellStyle name="style1525970586193" xfId="31774" xr:uid="{9BC1BF75-82A3-439A-8425-D5AE3AC9BF7C}"/>
    <cellStyle name="style1525970586287" xfId="31775" xr:uid="{AF476F57-57C7-4A22-8933-3ECE628A5A3C}"/>
    <cellStyle name="style1525970586385" xfId="31776" xr:uid="{D4812952-BAD6-48FE-89A2-51FF4B2C945C}"/>
    <cellStyle name="style1525970586483" xfId="31777" xr:uid="{F5F51C81-2552-47D6-B4CB-3743C0ACD087}"/>
    <cellStyle name="style1525970586594" xfId="31778" xr:uid="{36712632-1C87-4D12-9549-59D95CD37705}"/>
    <cellStyle name="style1525970586679" xfId="31779" xr:uid="{F666BE65-BDFB-408E-892D-5DFDBEFA16AD}"/>
    <cellStyle name="style1525970586760" xfId="31780" xr:uid="{77C90ABB-8D21-4414-9048-5D0DE67C73B9}"/>
    <cellStyle name="style1525970586840" xfId="31781" xr:uid="{56319A10-F49B-40AE-AD9C-8E543DA14E0C}"/>
    <cellStyle name="style1525970586920" xfId="31782" xr:uid="{1C98639A-4F8A-436E-9483-EC669379C431}"/>
    <cellStyle name="style1525970587001" xfId="31783" xr:uid="{3C7E378C-C9DB-4397-8FAB-19C874D09978}"/>
    <cellStyle name="style1525970587080" xfId="31784" xr:uid="{C08851E7-FCAD-4328-89FF-F5B95E8E9804}"/>
    <cellStyle name="style1525970587161" xfId="31785" xr:uid="{48F44DAD-EB5C-42BB-B139-DAAFBD04F195}"/>
    <cellStyle name="style1525970587300" xfId="31786" xr:uid="{B5408AFF-C078-4B10-B733-3C9564EBB73F}"/>
    <cellStyle name="style1525970587381" xfId="31787" xr:uid="{84BE2226-22BB-4F44-9DD5-03F65A92213A}"/>
    <cellStyle name="style1525970587461" xfId="31788" xr:uid="{24CB3E7F-38F5-4FD4-B2CE-9EB5A83A618B}"/>
    <cellStyle name="style1525970587541" xfId="31789" xr:uid="{EC5046B1-3FB1-42B2-A633-70B5254A4365}"/>
    <cellStyle name="style1525970628708" xfId="31790" xr:uid="{6412102A-3289-4D10-81F7-126423E3ED29}"/>
    <cellStyle name="style1525970628811" xfId="31791" xr:uid="{7EA70A83-5000-4FF7-9F75-F36A393F60AA}"/>
    <cellStyle name="style1525970628905" xfId="31796" xr:uid="{38ABBEB3-3724-49D3-B6D3-0D9D48A9A92F}"/>
    <cellStyle name="style1525970629002" xfId="31797" xr:uid="{005FE471-B27A-4002-93BF-036CEDEB26B3}"/>
    <cellStyle name="style1525970629190" xfId="31793" xr:uid="{69FB3BE2-DEB9-46B5-B7A8-C05380D9886F}"/>
    <cellStyle name="style1525970629284" xfId="31794" xr:uid="{8821C759-C7F1-439A-9A42-F5E51815F5B5}"/>
    <cellStyle name="style1525970629379" xfId="31792" xr:uid="{4DB74668-742F-47D6-AEAE-A7D79FB9A5B1}"/>
    <cellStyle name="style1525970629476" xfId="31795" xr:uid="{172F3F65-858C-4C4B-9A57-EA6BDC73762A}"/>
    <cellStyle name="style1525970629573" xfId="31798" xr:uid="{919CF7C2-7AD3-459B-BD6E-47FE4782A02F}"/>
    <cellStyle name="style1525970629668" xfId="31799" xr:uid="{1F965AE4-D22B-42E7-9AD7-69A860E647A0}"/>
    <cellStyle name="style1525970629763" xfId="31800" xr:uid="{7156DEBA-E575-4625-9C2C-B2808BD33C94}"/>
    <cellStyle name="style1525970629861" xfId="31801" xr:uid="{914303EC-7445-4299-B524-C6CE436F13E1}"/>
    <cellStyle name="style1525970629955" xfId="31802" xr:uid="{5142DA2A-EF92-4A0B-98D5-636274824331}"/>
    <cellStyle name="style1525970630060" xfId="31808" xr:uid="{42FFCC5F-5A6C-4088-9775-E424AB98B393}"/>
    <cellStyle name="style1525970630155" xfId="31803" xr:uid="{9895FEE9-9741-45D3-BD3A-FA22FC1BE460}"/>
    <cellStyle name="style1525970630250" xfId="31809" xr:uid="{6E842A62-7A75-4C95-A457-E8C1F9626576}"/>
    <cellStyle name="style1525970630346" xfId="31814" xr:uid="{F9E41C1A-50CD-45DF-B041-FF3489B88DB1}"/>
    <cellStyle name="style1525970630442" xfId="31815" xr:uid="{853950CF-F9FD-47A3-AD87-1C23B2E578F9}"/>
    <cellStyle name="style1525970630538" xfId="31804" xr:uid="{226D8255-16EA-4340-A4AA-2EE5DA6A8639}"/>
    <cellStyle name="style1525970630634" xfId="31805" xr:uid="{BD9C7E06-615E-4DED-BA18-6AACD0D64377}"/>
    <cellStyle name="style1525970630728" xfId="31806" xr:uid="{4B9FCB62-C7FF-462F-B637-4C3C152DDBD5}"/>
    <cellStyle name="style1525970630824" xfId="31807" xr:uid="{A8A5C278-6111-4162-B14B-B8352FBD4035}"/>
    <cellStyle name="style1525970630939" xfId="31810" xr:uid="{848453FB-7AAD-471B-B10B-023C45DEDFD7}"/>
    <cellStyle name="style1525970631037" xfId="31811" xr:uid="{8E8A2395-D553-437A-AC00-F2CEC16F5CF9}"/>
    <cellStyle name="style1525970631131" xfId="31812" xr:uid="{14875F69-AD4B-42E5-9D31-31C22DC56ECF}"/>
    <cellStyle name="style1525970631227" xfId="31813" xr:uid="{C3CAA7C3-0DEE-4A92-B52C-6F2545025398}"/>
    <cellStyle name="style1525970631337" xfId="31816" xr:uid="{2AAFAF95-8B14-44BC-A014-5156143EEBB9}"/>
    <cellStyle name="style1525970631432" xfId="31817" xr:uid="{8B66D1FB-1066-43D3-897D-FA13C0846536}"/>
    <cellStyle name="style1525970631527" xfId="31818" xr:uid="{6828118D-6336-45DB-BE8C-45BAA751E319}"/>
    <cellStyle name="style1525970631627" xfId="31819" xr:uid="{182C549B-9ED1-45F9-960A-AC74F2A7D22F}"/>
    <cellStyle name="style1525970631734" xfId="31820" xr:uid="{0C36F642-FA8E-40D9-8F2B-9A0F02E434FC}"/>
    <cellStyle name="style1525970631813" xfId="31821" xr:uid="{06D55C67-DBD6-4934-9241-A8FDCFCF50D9}"/>
    <cellStyle name="style1525970631892" xfId="31822" xr:uid="{E9973993-DF5D-4A89-8D55-783EF7356AF4}"/>
    <cellStyle name="style1525970631973" xfId="31823" xr:uid="{7DBCB14F-0A9F-44E2-9E73-0E8F67969550}"/>
    <cellStyle name="style1525970632056" xfId="31824" xr:uid="{BBBFE982-C754-4CB1-A164-5F420242B45E}"/>
    <cellStyle name="style1525970632135" xfId="31825" xr:uid="{2B12F23C-D0EB-4D74-8A6E-A28E432B1A66}"/>
    <cellStyle name="style1525970632214" xfId="31826" xr:uid="{33FE8072-8F32-4949-9F9D-608785EA12A6}"/>
    <cellStyle name="style1525970632299" xfId="31827" xr:uid="{6A496E32-867C-42C0-9CCA-150BA197037D}"/>
    <cellStyle name="style1525970632397" xfId="31828" xr:uid="{7F847333-223C-45C9-A725-759F12C9A1B3}"/>
    <cellStyle name="style1525970632477" xfId="31829" xr:uid="{E6923314-4D5F-422C-8976-68A76DD35EDF}"/>
    <cellStyle name="style1525970632560" xfId="31830" xr:uid="{5690FD85-8AAB-4E40-9979-75D2D1CE81E6}"/>
    <cellStyle name="style1525970632640" xfId="31831" xr:uid="{A2E6EF61-FDA5-439C-A5E6-4F86DD47C6CC}"/>
    <cellStyle name="style1525970674565" xfId="31833" xr:uid="{6A2D32B8-AA8A-4029-977F-6F727D807ADB}"/>
    <cellStyle name="style1525970674676" xfId="31834" xr:uid="{253B7C43-95AB-4218-A331-9D14472263DC}"/>
    <cellStyle name="style1525970674772" xfId="31832" xr:uid="{67D16D89-FD87-4DD2-91A0-7304CA707945}"/>
    <cellStyle name="style1525970674885" xfId="31835" xr:uid="{29C48B85-EF13-4CB5-8B47-2B8F63C4FA30}"/>
    <cellStyle name="style1525970674998" xfId="31836" xr:uid="{A80C95BE-C202-4D9F-A5AB-2A4F8D2E92AD}"/>
    <cellStyle name="style1525970675108" xfId="31837" xr:uid="{7227D474-C8A3-47D5-86BB-055575C81B12}"/>
    <cellStyle name="style1525970675217" xfId="31838" xr:uid="{07BA3DFD-0D7A-4C46-92F3-A965C50B3B88}"/>
    <cellStyle name="style1525970675321" xfId="31839" xr:uid="{829F054F-69E6-4695-88FF-9C2474011647}"/>
    <cellStyle name="style1525970675416" xfId="31841" xr:uid="{59B0EB05-E808-418A-B807-D1366D70997C}"/>
    <cellStyle name="style1525970675511" xfId="31842" xr:uid="{8406E546-335D-41D4-AF69-09553A8F2114}"/>
    <cellStyle name="style1525970675606" xfId="31844" xr:uid="{93595636-5DD9-4EF3-B3C6-274CAE39FF19}"/>
    <cellStyle name="style1525970675702" xfId="31845" xr:uid="{9B256BF4-E483-476E-81E0-C5A7635E2FE4}"/>
    <cellStyle name="style1525970675797" xfId="31840" xr:uid="{7FEB7C8F-FF6F-40A7-BB24-D49DAD959612}"/>
    <cellStyle name="style1525970675919" xfId="31843" xr:uid="{6637266C-22D4-431F-9F8F-265F49BF743F}"/>
    <cellStyle name="style1525970676032" xfId="31846" xr:uid="{8B8139D5-745A-4242-BF12-C81E02704D76}"/>
    <cellStyle name="style1525970676249" xfId="31848" xr:uid="{AEF023F1-AA3F-4DB3-B9D0-6EBFF0540707}"/>
    <cellStyle name="style1525970676360" xfId="31849" xr:uid="{F1B30D5E-7219-42C0-80A9-0E084D3E8376}"/>
    <cellStyle name="style1525970676476" xfId="31847" xr:uid="{0D697C79-08A6-4167-A873-5E2E1C344D65}"/>
    <cellStyle name="style1531314200499" xfId="36414" xr:uid="{1624B02E-B676-4222-9BDA-3CAB427D72EC}"/>
    <cellStyle name="style1531314200620" xfId="36424" xr:uid="{E4B875C9-C352-42DA-BB02-03CA0633ABD0}"/>
    <cellStyle name="style1531314200839" xfId="36415" xr:uid="{B70F9D55-D059-48F2-9676-1E49D0174B51}"/>
    <cellStyle name="style1531314201056" xfId="36416" xr:uid="{2DC18BEC-70EC-43C2-9248-C2963A52B8D4}"/>
    <cellStyle name="style1531314201134" xfId="36417" xr:uid="{6D743075-AB18-40C8-8FD9-BD5FBA65E434}"/>
    <cellStyle name="style1531314201251" xfId="36419" xr:uid="{0DCF4099-0076-4AB8-BA28-A70ED41A67D7}"/>
    <cellStyle name="style1531314201395" xfId="36421" xr:uid="{9C392AE4-2493-4D6D-92BB-6360C354BF5F}"/>
    <cellStyle name="style1531314201504" xfId="36418" xr:uid="{8FFB134B-66F4-4431-84C3-78BC722E71CF}"/>
    <cellStyle name="style1531314201582" xfId="36420" xr:uid="{84A32201-4447-48C2-B451-1D9139230C15}"/>
    <cellStyle name="style1531314201666" xfId="36422" xr:uid="{D1200991-432E-4D65-82FE-199505AFD89A}"/>
    <cellStyle name="style1531314201748" xfId="36435" xr:uid="{0368E324-B3C8-42AF-8FCB-338E1BBB8162}"/>
    <cellStyle name="style1531314201917" xfId="36423" xr:uid="{D674B9CB-5ED3-4EEE-AAAD-E9B286C1BB54}"/>
    <cellStyle name="style1531314202242" xfId="36426" xr:uid="{6953FBE3-4865-4697-B232-F8040BD2870B}"/>
    <cellStyle name="style1531314202349" xfId="36427" xr:uid="{8AEAE3D7-FF68-461E-8A2A-58B7D5C0874F}"/>
    <cellStyle name="style1531314202457" xfId="36425" xr:uid="{3F49ABAD-2162-4F4A-90BE-BDFAB15D63A0}"/>
    <cellStyle name="style1531314202564" xfId="36428" xr:uid="{593E5CC1-A7C1-4963-85CE-DA43913C6D25}"/>
    <cellStyle name="style1531314202672" xfId="36429" xr:uid="{8691A047-F4A9-48C1-8D46-FCF403DA85DB}"/>
    <cellStyle name="style1531314202783" xfId="36430" xr:uid="{3FB292C0-B284-46D1-8E15-51628F267F17}"/>
    <cellStyle name="style1531314203034" xfId="36431" xr:uid="{269CF654-546A-49FC-811A-A101504DAADD}"/>
    <cellStyle name="style1531314203127" xfId="36432" xr:uid="{90521A7E-0A97-424D-A6D8-052323194D0E}"/>
    <cellStyle name="style1531314203236" xfId="36433" xr:uid="{F6149F8D-F79E-4687-842E-221C7D110695}"/>
    <cellStyle name="style1531314203344" xfId="36434" xr:uid="{115FD0BC-5209-4053-AD42-39FF005CCE2E}"/>
    <cellStyle name="style1531314203483" xfId="36436" xr:uid="{C510344C-4500-480B-99F9-1E680F2FEAF4}"/>
    <cellStyle name="style1531314203565" xfId="36437" xr:uid="{771AA830-2420-4BB2-A4F4-B243B261A047}"/>
    <cellStyle name="style1531314400666" xfId="36248" xr:uid="{7A0B97F4-AB28-458C-8978-7078B837CC7F}"/>
    <cellStyle name="style1531314400787" xfId="36249" xr:uid="{F8F9B207-5DE6-478F-9AD4-DAF6EA941170}"/>
    <cellStyle name="style1531314400912" xfId="36253" xr:uid="{CE451653-D0B3-4181-AE1E-057D1695CA5C}"/>
    <cellStyle name="style1531314401042" xfId="36254" xr:uid="{2568D771-E24F-463C-AA08-93B6FA59C4DB}"/>
    <cellStyle name="style1531314401260" xfId="36251" xr:uid="{EECC437E-44A0-4900-BDC9-0AD5D9F1E4B5}"/>
    <cellStyle name="style1531314401367" xfId="36252" xr:uid="{F3C06561-5537-4960-A546-256C76663D16}"/>
    <cellStyle name="style1531314401477" xfId="36250" xr:uid="{83281445-9DD4-4C2C-B099-6AEA056F6D88}"/>
    <cellStyle name="style1531314401654" xfId="36255" xr:uid="{8BABCE90-189B-4BFB-8030-6A9277FE0B5B}"/>
    <cellStyle name="style1531314401763" xfId="36256" xr:uid="{DE0D9D1A-8146-4A8E-A3E1-2E7C0475BA13}"/>
    <cellStyle name="style1531314401875" xfId="36257" xr:uid="{523EEFA5-7CF1-42F6-BA1A-C7DB8B2E92CA}"/>
    <cellStyle name="style1531314401989" xfId="36258" xr:uid="{F45EA6FC-B2E2-4E82-B64B-4C4F4D50B25D}"/>
    <cellStyle name="style1531314402113" xfId="36263" xr:uid="{84A8A06D-A328-4512-B0FB-FBD41535EF61}"/>
    <cellStyle name="style1531314402424" xfId="36259" xr:uid="{FF315B2B-5268-4C2F-8BD6-B061C91F5D1C}"/>
    <cellStyle name="style1531314402745" xfId="36267" xr:uid="{4DA00A24-D1EC-4297-A608-D84E01081055}"/>
    <cellStyle name="style1531314402857" xfId="36260" xr:uid="{E0F6AB0C-B0B5-499C-B632-3D20F30F0BE4}"/>
    <cellStyle name="style1531314402964" xfId="36261" xr:uid="{19D07F31-F2CD-4D39-BF44-1022082C1AE2}"/>
    <cellStyle name="style1531314403076" xfId="36262" xr:uid="{F75075BA-8A75-4327-B457-36DC12416EB1}"/>
    <cellStyle name="style1531314403183" xfId="36264" xr:uid="{BE97C25E-F1AF-4AA5-B938-08FF672FF118}"/>
    <cellStyle name="style1531314403293" xfId="36265" xr:uid="{74CB53F9-15DC-4D44-956A-A06D163F433F}"/>
    <cellStyle name="style1531314403401" xfId="36266" xr:uid="{17A9AD3C-37F5-4911-B623-6C1DFE34CC48}"/>
    <cellStyle name="style1531314443387" xfId="36268" xr:uid="{7459BD74-89D9-4C73-B6AD-627225FF0DFE}"/>
    <cellStyle name="style1531314443491" xfId="36269" xr:uid="{B18FE17C-EACE-40A0-B144-EAD320680852}"/>
    <cellStyle name="style1531314443584" xfId="36273" xr:uid="{23844F43-6170-45FE-8F66-CCCFF3E48E94}"/>
    <cellStyle name="style1531314443679" xfId="36274" xr:uid="{AAA7C638-4CEA-416C-8384-E268D24CB050}"/>
    <cellStyle name="style1531314443872" xfId="36271" xr:uid="{0206A83E-FB74-43BC-BBD8-5B434F00CE8B}"/>
    <cellStyle name="style1531314443964" xfId="36272" xr:uid="{8E132632-907E-437A-B850-6FC8450C5356}"/>
    <cellStyle name="style1531314444076" xfId="36270" xr:uid="{C35962F3-009B-44F8-85BF-2707A9569873}"/>
    <cellStyle name="style1531314444183" xfId="36275" xr:uid="{BE48A719-2102-4ABA-98C3-8E8AAC62A728}"/>
    <cellStyle name="style1531314444282" xfId="36276" xr:uid="{11D397B5-4664-4E7E-83BF-F03D9849F8B6}"/>
    <cellStyle name="style1531314444375" xfId="36277" xr:uid="{258793AC-0E3A-4E23-8978-6F161BACFED2}"/>
    <cellStyle name="style1531314444468" xfId="36278" xr:uid="{FBF7AE6A-6675-4F55-84FE-ABEDF1304AFA}"/>
    <cellStyle name="style1531314444568" xfId="36283" xr:uid="{8611BDCA-4AC3-4FFF-84B6-E56C3ADDA947}"/>
    <cellStyle name="style1531314444662" xfId="36279" xr:uid="{A0EABA52-45B4-4D4E-B91E-562FD210A9A4}"/>
    <cellStyle name="style1531314444757" xfId="36284" xr:uid="{2A435CFA-8AB0-4F43-AF72-FD35B71C6D9A}"/>
    <cellStyle name="style1531314444861" xfId="36288" xr:uid="{3B6FB631-B549-4C66-BCAB-1F7D6FF124B3}"/>
    <cellStyle name="style1531314444980" xfId="36289" xr:uid="{8F758994-721D-49F5-8A3A-01DF53B753C0}"/>
    <cellStyle name="style1531314445089" xfId="36280" xr:uid="{F27DD9E6-6F86-45EA-8F79-C610AC84A65C}"/>
    <cellStyle name="style1531314445186" xfId="36281" xr:uid="{354A1959-1DF7-40CA-A150-6AC4B1F89515}"/>
    <cellStyle name="style1531314445280" xfId="36282" xr:uid="{969C5C2F-9DA1-475D-BA87-4CADF6E49ACB}"/>
    <cellStyle name="style1531314445373" xfId="36285" xr:uid="{59F4A294-C5E9-42EB-B67F-E4E1EB15AB52}"/>
    <cellStyle name="style1531314445501" xfId="36286" xr:uid="{B7D71EDF-9AEF-423B-BDB4-5750D0B00712}"/>
    <cellStyle name="style1531314445600" xfId="36287" xr:uid="{04D71A6C-1173-4F69-9326-E2B3734AC40D}"/>
    <cellStyle name="style1531314445709" xfId="36290" xr:uid="{72FB7A10-D2E1-44F1-B206-194CBAD65BA8}"/>
    <cellStyle name="style1531314445800" xfId="36291" xr:uid="{A1B8871A-5150-45E2-8D20-257A5B3A0F76}"/>
    <cellStyle name="style1531314445898" xfId="36292" xr:uid="{F0FB5CB0-3287-4DA2-B63A-89470948532C}"/>
    <cellStyle name="style1531314485312" xfId="36293" xr:uid="{7561A62E-1953-4FDF-A07A-F129A971B9B7}"/>
    <cellStyle name="style1531314485416" xfId="36294" xr:uid="{80F9A6D9-614C-43E2-B9E1-E5F1704D2F56}"/>
    <cellStyle name="style1531314485512" xfId="36298" xr:uid="{C3C981F1-C121-4D0A-8C87-E5F3493BA061}"/>
    <cellStyle name="style1531314485604" xfId="36299" xr:uid="{E6DD4E7D-D988-4CF4-8191-EEDF54AB43EC}"/>
    <cellStyle name="style1531314485787" xfId="36296" xr:uid="{95531626-B120-4FBE-B4FF-686D019372D6}"/>
    <cellStyle name="style1531314485885" xfId="36297" xr:uid="{37DE5263-22CF-4FC9-A17A-875D5CCA1502}"/>
    <cellStyle name="style1531314485984" xfId="36295" xr:uid="{899513A4-1E5B-4424-9638-D34265C9F1F6}"/>
    <cellStyle name="style1531314486077" xfId="36300" xr:uid="{0EEB8C7D-49F8-422D-89BA-46193067FCF4}"/>
    <cellStyle name="style1531314486168" xfId="36301" xr:uid="{B93B05EE-A5BC-4D56-A7D3-C7C6ACE534F7}"/>
    <cellStyle name="style1531314486265" xfId="36302" xr:uid="{0AFEDEF3-521F-434B-A185-173CE53B8674}"/>
    <cellStyle name="style1531314486359" xfId="36303" xr:uid="{50F4BF3E-D0DB-48DE-9850-9E8ED802856C}"/>
    <cellStyle name="style1531314486464" xfId="36308" xr:uid="{E09347E9-16E5-43A9-A07B-82F6156DF14A}"/>
    <cellStyle name="style1531314486562" xfId="36304" xr:uid="{A0926293-B88F-4827-87E9-07DD529687BD}"/>
    <cellStyle name="style1531314486653" xfId="36309" xr:uid="{183B12FA-D0E3-4E78-9841-A13320BACC81}"/>
    <cellStyle name="style1531314486834" xfId="36313" xr:uid="{36641BBB-FA76-4A79-A6F0-6968F84513FC}"/>
    <cellStyle name="style1531314486926" xfId="36314" xr:uid="{9388E7A0-E8D1-4BC1-BF29-0C981A463275}"/>
    <cellStyle name="style1531314487026" xfId="36305" xr:uid="{93596CDF-705D-4559-9EF6-F19817CC5F8D}"/>
    <cellStyle name="style1531314487117" xfId="36306" xr:uid="{03EC7C00-F71A-4C8E-8CEC-0E02C0F553A9}"/>
    <cellStyle name="style1531314487209" xfId="36307" xr:uid="{FBFB7706-7BB1-4CEA-8FA9-A1F357867481}"/>
    <cellStyle name="style1531314487306" xfId="36310" xr:uid="{12D6F03A-B904-4A8D-B948-5F23457D3438}"/>
    <cellStyle name="style1531314487398" xfId="36311" xr:uid="{B89C174C-D4BD-4906-AF21-C2C27489AE61}"/>
    <cellStyle name="style1531314487499" xfId="36312" xr:uid="{4AAAE2A5-C0D4-42BF-A45E-DD9485983E21}"/>
    <cellStyle name="style1531314487611" xfId="36315" xr:uid="{D32DA512-D370-470D-A8A7-896CFEB72516}"/>
    <cellStyle name="style1531314487710" xfId="36316" xr:uid="{A845F00D-B585-4C1A-AB66-4967E4BAACE5}"/>
    <cellStyle name="style1531314487802" xfId="36317" xr:uid="{7063ED50-E11F-4AF7-AED9-2E46414C8C92}"/>
    <cellStyle name="style1531314529252" xfId="36318" xr:uid="{0B5998BD-27CE-41BB-9B10-43B6774F9821}"/>
    <cellStyle name="style1531314529352" xfId="36319" xr:uid="{09527078-853C-43F3-984E-3331D7C15D59}"/>
    <cellStyle name="style1531314529446" xfId="36323" xr:uid="{45F7CB4C-FEFE-4A38-9490-198C22927238}"/>
    <cellStyle name="style1531314529539" xfId="36324" xr:uid="{082D8BA3-0FA1-47C9-BA5E-D1927A4017FF}"/>
    <cellStyle name="style1531314529727" xfId="36321" xr:uid="{E8C7FDA2-D3BE-45A8-A20F-06DCF7E9A27E}"/>
    <cellStyle name="style1531314529823" xfId="36322" xr:uid="{8341DCF2-8D58-46EE-8203-36CF2325737D}"/>
    <cellStyle name="style1531314529919" xfId="36320" xr:uid="{B8D55755-14EB-41A2-B8E5-441F8482FB98}"/>
    <cellStyle name="style1531314530016" xfId="36325" xr:uid="{1478975F-394B-4B4A-92A7-1A74CA067DA3}"/>
    <cellStyle name="style1531314530115" xfId="36326" xr:uid="{9B03B4B9-EB30-4812-A9E8-218C492EFA18}"/>
    <cellStyle name="style1531314530207" xfId="36327" xr:uid="{A4D50B27-F3EE-41C3-8449-6A86B93FE11F}"/>
    <cellStyle name="style1531314530299" xfId="36328" xr:uid="{B3481D39-B600-4768-A886-DF12533A86D5}"/>
    <cellStyle name="style1531314530400" xfId="36333" xr:uid="{95839978-28D7-4BE9-8536-4B6C7A0626C1}"/>
    <cellStyle name="style1531314530496" xfId="36329" xr:uid="{65441841-559E-47A7-904A-97795880BFE7}"/>
    <cellStyle name="style1531314530589" xfId="36334" xr:uid="{01BBF907-0201-465B-8207-D498C7841E45}"/>
    <cellStyle name="style1531314530683" xfId="36338" xr:uid="{69C7C640-9960-4AEC-ABD1-CAC7567D6B4B}"/>
    <cellStyle name="style1531314530775" xfId="36339" xr:uid="{219362C7-DDEF-4512-AD7E-CCBCEE1AA56A}"/>
    <cellStyle name="style1531314530873" xfId="36330" xr:uid="{C975F568-1DA7-4187-88C2-1927A0D0DA90}"/>
    <cellStyle name="style1531314530965" xfId="36331" xr:uid="{6B3245BE-C39B-43E1-85C6-3A7CD9DD60CC}"/>
    <cellStyle name="style1531314531062" xfId="36332" xr:uid="{A3C9ECBB-9E6B-43EF-9C4A-CBF04C4580D6}"/>
    <cellStyle name="style1531314531157" xfId="36335" xr:uid="{AAFCF35D-72D6-44C3-A5A3-FBA5CFA82DFA}"/>
    <cellStyle name="style1531314531249" xfId="36336" xr:uid="{07DC4BF8-9024-4B38-9DA7-D46064305E19}"/>
    <cellStyle name="style1531314531342" xfId="36337" xr:uid="{A7328063-C3A4-4541-BE0C-2C78431311A2}"/>
    <cellStyle name="style1531314531439" xfId="36340" xr:uid="{B8451ADD-A78B-4E3F-B388-48C91AD540CF}"/>
    <cellStyle name="style1531314531538" xfId="36341" xr:uid="{326870D4-B653-40BF-9366-E96B20F043E5}"/>
    <cellStyle name="style1531314531630" xfId="36342" xr:uid="{9AF28F4B-D1DB-4E42-B588-EEC5975E0BEA}"/>
    <cellStyle name="style1531314571536" xfId="36343" xr:uid="{4B30278E-8C8A-4F36-B52E-27EC0D84A8BE}"/>
    <cellStyle name="style1531314571638" xfId="36344" xr:uid="{127B0B2D-CC07-4E03-8C9D-07472D3DBA9C}"/>
    <cellStyle name="style1531314571730" xfId="36348" xr:uid="{AF38F447-5F45-4E21-892F-6655C24C3E60}"/>
    <cellStyle name="style1531314571826" xfId="36349" xr:uid="{70FF961A-EE49-4886-9D93-60BD02EACA2B}"/>
    <cellStyle name="style1531314572019" xfId="36346" xr:uid="{96BBB71C-E7D2-4B98-A85E-4ECB4C8771BF}"/>
    <cellStyle name="style1531314572113" xfId="36347" xr:uid="{6BAF4E9C-E1BF-4B2C-8AB2-13626A08545C}"/>
    <cellStyle name="style1531314572205" xfId="36345" xr:uid="{CFC974F0-65B2-4FB4-95E7-805FFF7F6DE1}"/>
    <cellStyle name="style1531314572297" xfId="36350" xr:uid="{919F5FF5-A59F-4161-B351-6FA7589F2757}"/>
    <cellStyle name="style1531314572391" xfId="36351" xr:uid="{FD21DDDF-0372-4411-942A-A842FD1DA735}"/>
    <cellStyle name="style1531314572486" xfId="36352" xr:uid="{55C3B2CA-F68F-411E-B645-CCFDB5A5A381}"/>
    <cellStyle name="style1531314572579" xfId="36353" xr:uid="{4D831BD7-9200-4420-B8FF-C8227444B815}"/>
    <cellStyle name="style1531314572679" xfId="36358" xr:uid="{69B440FB-CEDD-4D53-B172-56356B74EBF8}"/>
    <cellStyle name="style1531314572778" xfId="36354" xr:uid="{9BD705C1-3C0C-4313-A3C1-DCA97EAFA1C5}"/>
    <cellStyle name="style1531314572878" xfId="36359" xr:uid="{CB396872-B955-4FBE-ADA5-FF03E6F1D59C}"/>
    <cellStyle name="style1531314572976" xfId="36363" xr:uid="{10A3EB54-9529-4EE3-A7DD-EF5AB8D1EDEC}"/>
    <cellStyle name="style1531314573109" xfId="36364" xr:uid="{86D3B53D-4B05-416E-8546-98945BE792C5}"/>
    <cellStyle name="style1531314573211" xfId="36355" xr:uid="{B5C2AC6B-A1AA-49C7-A2D0-BA3A18F5AA0F}"/>
    <cellStyle name="style1531314573307" xfId="36356" xr:uid="{1F1487F4-074C-4D3C-91DF-F53097839949}"/>
    <cellStyle name="style1531314573405" xfId="36357" xr:uid="{C601C7CB-88FB-4233-9A8B-1AC37746EDFC}"/>
    <cellStyle name="style1531314573499" xfId="36360" xr:uid="{0A637B0C-28AE-47EA-8441-B3D7E6CC7730}"/>
    <cellStyle name="style1531314573591" xfId="36361" xr:uid="{E2542DFD-9585-4240-8B0F-90BB8B2A1714}"/>
    <cellStyle name="style1531314573682" xfId="36362" xr:uid="{89183BE2-7606-4FFD-825A-5ACB461A3120}"/>
    <cellStyle name="style1531314573784" xfId="36365" xr:uid="{19B97A88-B589-40C5-8B50-A4444DE615ED}"/>
    <cellStyle name="style1531314573884" xfId="36366" xr:uid="{45353029-CCF8-45EE-89D1-30F9C479854C}"/>
    <cellStyle name="style1531314573978" xfId="36367" xr:uid="{1176044D-506E-4F91-8975-6E8342F362EC}"/>
    <cellStyle name="style1531314574087" xfId="36368" xr:uid="{67A9A520-32EB-46B5-A44D-11BCF33CCA6C}"/>
    <cellStyle name="style1531314574165" xfId="36369" xr:uid="{04CE124A-1C57-498B-92C5-225131BB72EA}"/>
    <cellStyle name="style1531314574243" xfId="36370" xr:uid="{04D768B1-99E9-4116-88A5-82A2FE3E4A90}"/>
    <cellStyle name="style1531314574340" xfId="36371" xr:uid="{895E8961-6749-4F26-B9BF-9A6EC36F46F9}"/>
    <cellStyle name="style1531314574418" xfId="36372" xr:uid="{8EAC03AC-2C89-4A97-A775-EE41FDEAC1E4}"/>
    <cellStyle name="style1531314574501" xfId="36373" xr:uid="{49CA55C7-CEDE-4D41-9401-652565CBE3F4}"/>
    <cellStyle name="style1531314574583" xfId="36374" xr:uid="{03424D31-FE81-421E-8263-0697890DD9FA}"/>
    <cellStyle name="style1531314574664" xfId="36375" xr:uid="{1DD4DD29-4A04-4051-BD98-7775F549FC2E}"/>
    <cellStyle name="style1531314574742" xfId="36376" xr:uid="{71ACFFC0-D5A4-4258-8252-EB6D3C1FA204}"/>
    <cellStyle name="style1531314615163" xfId="36397" xr:uid="{29D6E882-022B-47AC-AF9B-B8BF84AE3175}"/>
    <cellStyle name="style1531314615277" xfId="36398" xr:uid="{F2E86035-019E-4CAC-8C41-EAC947956735}"/>
    <cellStyle name="style1531314615371" xfId="36396" xr:uid="{E5C839C1-B4C9-4F03-9F4F-CE87DE27C638}"/>
    <cellStyle name="style1531314615481" xfId="36399" xr:uid="{FD2F2821-42A3-479F-9231-87C8150D8D9E}"/>
    <cellStyle name="style1531314615588" xfId="36400" xr:uid="{313EDC49-58D8-4AA6-B393-85E891E7AC4E}"/>
    <cellStyle name="style1531314615694" xfId="36401" xr:uid="{04EDE75F-CA48-4705-A80D-8A585276BFAF}"/>
    <cellStyle name="style1531314615803" xfId="36402" xr:uid="{974910A9-4BAD-42A2-A45A-BB75910A7559}"/>
    <cellStyle name="style1531314615908" xfId="36403" xr:uid="{DAE598F6-75C1-4B71-AF0A-3DF98D60B16B}"/>
    <cellStyle name="style1531314616005" xfId="36405" xr:uid="{2929C95D-BC76-4EB5-A1FC-8E43873B0C12}"/>
    <cellStyle name="style1531314616111" xfId="36406" xr:uid="{F5EDADBE-E545-4A41-B6A1-F82328D025F4}"/>
    <cellStyle name="style1531314616204" xfId="36408" xr:uid="{96160890-C6B6-4BE6-A5EB-E580CB9C3817}"/>
    <cellStyle name="style1531314616298" xfId="36409" xr:uid="{EBB331B7-C88F-48C5-8012-19625E997DDD}"/>
    <cellStyle name="style1531314616391" xfId="36404" xr:uid="{6E407503-69AB-4ECE-BCF8-A0D44C8E19B1}"/>
    <cellStyle name="style1531314616500" xfId="36407" xr:uid="{DFC9094D-0162-4023-9D49-21479FE52AD8}"/>
    <cellStyle name="style1531314616608" xfId="36410" xr:uid="{05954F86-C9B2-41B4-919C-1C5C6F066024}"/>
    <cellStyle name="style1531314616824" xfId="36412" xr:uid="{D11B4A7E-42BF-4FA7-BF2D-A4BE8C6E4CA9}"/>
    <cellStyle name="style1531314616937" xfId="36413" xr:uid="{3D524FE7-98BC-4F6F-AAA1-B3F58C0D678B}"/>
    <cellStyle name="style1531314617048" xfId="36411" xr:uid="{93958F5A-11CB-4977-808E-735EA01145BB}"/>
    <cellStyle name="style1532096754126" xfId="31585" xr:uid="{2C727F2D-2C1A-4671-B60D-62F4A2D04551}"/>
    <cellStyle name="style1532096754313" xfId="31588" xr:uid="{134488A7-4F5D-4517-8FCF-C36C1476493A}"/>
    <cellStyle name="style1532096754782" xfId="31591" xr:uid="{A6B13C8E-C4EB-42C7-8057-E45A06063F19}"/>
    <cellStyle name="style1532096754844" xfId="31594" xr:uid="{68093434-D3C0-447A-926A-E13FAA986772}"/>
    <cellStyle name="style1532096754954" xfId="31597" xr:uid="{B276CD3A-E9FC-475C-8B0B-7105B2F836AA}"/>
    <cellStyle name="style1532096755157" xfId="31598" xr:uid="{E883797E-9FC0-4F2D-99B6-8A786B8969E3}"/>
    <cellStyle name="style1532096755594" xfId="31604" xr:uid="{0256F906-1F19-40E1-A9F2-DF96197A3718}"/>
    <cellStyle name="style1532096755722" xfId="31605" xr:uid="{12871053-FA04-4311-A0A6-1D4AE6680190}"/>
    <cellStyle name="style1532096755831" xfId="31603" xr:uid="{C9FFCA33-5543-4BB4-8815-E5DC4350F0BE}"/>
    <cellStyle name="style1532096755925" xfId="31606" xr:uid="{9A665338-3B90-4DDE-AAD7-0B25DFDB6A91}"/>
    <cellStyle name="style1532096756019" xfId="31607" xr:uid="{BA3FACED-8724-4E67-AC81-A120D6847FAB}"/>
    <cellStyle name="style1532096756128" xfId="31608" xr:uid="{5A242B62-ECD3-4C5A-8545-87C1BABBDEB7}"/>
    <cellStyle name="style1532096756441" xfId="31609" xr:uid="{C71A6E44-48D9-4478-92AE-5B27241B8754}"/>
    <cellStyle name="style1532096756535" xfId="31610" xr:uid="{6F3DE40E-8842-4601-8782-27D04E7C682D}"/>
    <cellStyle name="style1532096756628" xfId="31611" xr:uid="{4942DCDB-63C3-4F12-B4D4-DDFC47478E13}"/>
    <cellStyle name="style1532096756832" xfId="31630" xr:uid="{1C4B5BE7-06D4-46C8-9014-D7E14C72774C}"/>
    <cellStyle name="style1532096756925" xfId="31631" xr:uid="{E3325FE4-A2E8-4752-BCFC-8A7248A897CE}"/>
    <cellStyle name="style1532096791280" xfId="31586" xr:uid="{DA6B5D2D-7CBC-4646-9951-A6B852B6CACD}"/>
    <cellStyle name="style1532096791437" xfId="31589" xr:uid="{7D108BCA-A291-46A1-BA02-FD2E59EAE1D4}"/>
    <cellStyle name="style1532096791780" xfId="31592" xr:uid="{F9F7D11A-4C22-469B-9FC3-2430BE88EF81}"/>
    <cellStyle name="style1532096791874" xfId="31595" xr:uid="{2440CAA6-2084-438B-B7D7-67E7805B7987}"/>
    <cellStyle name="style1532096792015" xfId="31599" xr:uid="{20C9EAB4-604E-46DB-9B65-D1EEE98C22C0}"/>
    <cellStyle name="style1532096792202" xfId="31601" xr:uid="{3724E548-9382-4216-8726-13D853DC6422}"/>
    <cellStyle name="style1532096792546" xfId="31613" xr:uid="{862C5969-DFC8-401B-BEFB-DF261FF1CC5A}"/>
    <cellStyle name="style1532096792624" xfId="31614" xr:uid="{483D029E-450F-48A8-8F4F-C00ED434C170}"/>
    <cellStyle name="style1532096792702" xfId="31612" xr:uid="{84969987-1BFC-4EE6-B9EE-2B1E934F9CE2}"/>
    <cellStyle name="style1532096792796" xfId="31615" xr:uid="{3341719F-A866-41C6-A84A-37BEFB12C690}"/>
    <cellStyle name="style1532096792874" xfId="31616" xr:uid="{FD2EB3FB-0787-466B-A295-EBD05A472E13}"/>
    <cellStyle name="style1532096792952" xfId="31617" xr:uid="{57A594A8-D593-48DB-855B-D1E0BA97DDDF}"/>
    <cellStyle name="style1532096793234" xfId="31618" xr:uid="{81EA355C-A37A-4754-B08A-0EB1B475BE15}"/>
    <cellStyle name="style1532096793327" xfId="31619" xr:uid="{18DDF2A2-5412-43A3-B734-A54F319B4B5E}"/>
    <cellStyle name="style1532096793406" xfId="31620" xr:uid="{1B0777CB-4B31-4817-94F3-67AF83948FDC}"/>
    <cellStyle name="style1532096793562" xfId="31632" xr:uid="{1ABC48A1-98EB-46F0-9A96-14C5D1502925}"/>
    <cellStyle name="style1532096793624" xfId="31633" xr:uid="{C4A52372-34BB-419F-A15D-00F9FB90D8E6}"/>
    <cellStyle name="style1532096826177" xfId="31587" xr:uid="{BFD40E47-4572-4BF6-A1C0-5DC44D5FD7A4}"/>
    <cellStyle name="style1532096826365" xfId="31590" xr:uid="{3F408D66-C49D-439B-9682-DC293CDC0892}"/>
    <cellStyle name="style1532096826865" xfId="31593" xr:uid="{6C9B1D51-BF83-4406-8052-AE0209801CF1}"/>
    <cellStyle name="style1532096826927" xfId="31596" xr:uid="{7F589750-B5AD-41F4-9B69-0E8DCF4A3B09}"/>
    <cellStyle name="style1532096827021" xfId="31600" xr:uid="{2B9F9EF0-18FC-4A69-B9C0-E82869A40E74}"/>
    <cellStyle name="style1532096827177" xfId="31602" xr:uid="{AADF7FE2-FBC4-4DF1-A919-FAB3333DA0AD}"/>
    <cellStyle name="style1532096827490" xfId="31622" xr:uid="{319A02BB-7525-47C0-83DE-6411BF8F815F}"/>
    <cellStyle name="style1532096827568" xfId="31623" xr:uid="{5A32924E-B31C-4ABA-8E26-36769264B6FF}"/>
    <cellStyle name="style1532096827639" xfId="31621" xr:uid="{04DF7B44-9A86-4DED-AC46-54885140ADE7}"/>
    <cellStyle name="style1532096827733" xfId="31624" xr:uid="{A9848154-8ECF-401D-B9C7-B651285908B9}"/>
    <cellStyle name="style1532096827842" xfId="31625" xr:uid="{DD2EAD58-0BE1-42A9-8261-CA892118AFA2}"/>
    <cellStyle name="style1532096827936" xfId="31626" xr:uid="{96CF0AEB-9546-497C-BD57-B4C1D3C4BCB8}"/>
    <cellStyle name="style1532096828155" xfId="31627" xr:uid="{727F6DC2-99C3-4A5D-9E7A-CA4393ED938B}"/>
    <cellStyle name="style1532096828233" xfId="31628" xr:uid="{71B52260-42AB-4946-BFE4-F3D3E2987826}"/>
    <cellStyle name="style1532096828358" xfId="31629" xr:uid="{98E86BE0-9868-4E04-92EF-F07BEB7F521E}"/>
    <cellStyle name="style1532096828545" xfId="31634" xr:uid="{BF1D8F03-434B-4F72-9BAB-ACB67CB4137A}"/>
    <cellStyle name="style1532096828639" xfId="31635" xr:uid="{860F7DD2-AF1E-478A-BED0-7977AA53B899}"/>
    <cellStyle name="style1532101121835" xfId="31363" xr:uid="{FBADA664-AEC2-4FD6-8689-C487BB869273}"/>
    <cellStyle name="style1532101121929" xfId="31364" xr:uid="{F6F15527-6FE0-4DB7-ABAD-5A8F1BD7F617}"/>
    <cellStyle name="style1532101122023" xfId="31369" xr:uid="{9B16CAA8-683E-4E03-B5CA-D17CBFE96F48}"/>
    <cellStyle name="style1532101122101" xfId="31370" xr:uid="{73A0DA1B-8A85-4EA0-8D3C-A1A061B67FDF}"/>
    <cellStyle name="style1532101122273" xfId="31366" xr:uid="{DE4569E7-5A87-440D-B350-B19D30C03762}"/>
    <cellStyle name="style1532101122351" xfId="31367" xr:uid="{7AF97C48-F098-4D18-A356-112E71CB4C98}"/>
    <cellStyle name="style1532101122429" xfId="31365" xr:uid="{23453CB5-C46C-4649-8529-22EB8D928915}"/>
    <cellStyle name="style1532101122507" xfId="31368" xr:uid="{14FBF276-FF95-4018-9CA5-3C4B986F279C}"/>
    <cellStyle name="style1532101122617" xfId="31371" xr:uid="{5349974B-3ABC-40B6-93D8-875AFD6D4962}"/>
    <cellStyle name="style1532101122710" xfId="31372" xr:uid="{724F1B50-ECF8-4C2C-A18D-EF4A88731042}"/>
    <cellStyle name="style1532101122789" xfId="31373" xr:uid="{08F63CD8-3379-4CC6-BEAB-53EC0F0EBDB3}"/>
    <cellStyle name="style1532101122898" xfId="31374" xr:uid="{DAD29806-C004-4973-9FF5-79A2E7695F3C}"/>
    <cellStyle name="style1532101122976" xfId="31375" xr:uid="{6D64B57B-E26E-4D4E-AD73-E64E5CD7D38F}"/>
    <cellStyle name="style1532101123054" xfId="31381" xr:uid="{00D2D69F-4EF9-4616-B7E3-E26759B30E03}"/>
    <cellStyle name="style1532101123148" xfId="31376" xr:uid="{2C9073B6-0DEB-4610-8182-A59E4C279142}"/>
    <cellStyle name="style1532101123242" xfId="31382" xr:uid="{9C112EFE-2476-4D12-B6B8-1AA5B23BB8D0}"/>
    <cellStyle name="style1532101123320" xfId="31387" xr:uid="{19D10C98-9003-4620-97EB-8119F3101E9C}"/>
    <cellStyle name="style1532101123429" xfId="31388" xr:uid="{5F354B62-46F4-4527-A94A-A4122265BDC1}"/>
    <cellStyle name="style1532101123523" xfId="31377" xr:uid="{C74E0D40-704D-4D68-B82D-204EF4B4C222}"/>
    <cellStyle name="style1532101123601" xfId="31378" xr:uid="{9B55BF45-9EC6-4DCD-8221-F9181DC77865}"/>
    <cellStyle name="style1532101123695" xfId="31379" xr:uid="{C261C4CC-9914-4898-BE0D-A7AF0E393EF6}"/>
    <cellStyle name="style1532101123773" xfId="31380" xr:uid="{BFCDFE0D-0140-41B8-9EFD-0158BD0674C9}"/>
    <cellStyle name="style1532101123867" xfId="31383" xr:uid="{76D52268-7363-4FFB-86F5-4CD7F7044D71}"/>
    <cellStyle name="style1532101123961" xfId="31384" xr:uid="{46F17491-5417-4F33-89D2-2F346CAFE313}"/>
    <cellStyle name="style1532101124039" xfId="31385" xr:uid="{77A26203-5B8A-4663-9AB2-3F8AA9687737}"/>
    <cellStyle name="style1532101124132" xfId="31386" xr:uid="{8695D4A3-78D1-4370-B2CF-1854A01082A8}"/>
    <cellStyle name="style1532101124242" xfId="31389" xr:uid="{754A2F85-A228-4AA5-BBE8-716D153F8FB6}"/>
    <cellStyle name="style1532101124320" xfId="31390" xr:uid="{173D8620-EEC2-4607-ACDB-49C83B770039}"/>
    <cellStyle name="style1532101124398" xfId="31391" xr:uid="{756ADB37-E7DF-4F8F-A1CE-EA9948730A78}"/>
    <cellStyle name="style1532101124492" xfId="31392" xr:uid="{39DEF885-DEB4-43C0-B76B-0F9995B67D52}"/>
    <cellStyle name="style1532101155336" xfId="31393" xr:uid="{D4F1CBA1-BE8B-48CA-967A-0744CF760FF0}"/>
    <cellStyle name="style1532101155414" xfId="31394" xr:uid="{07E64F07-00B6-4D41-875D-5B7B90E5FD84}"/>
    <cellStyle name="style1532101155492" xfId="31399" xr:uid="{FD1CF544-EAAF-4F7B-BB7A-7903A7BBD297}"/>
    <cellStyle name="style1532101155555" xfId="31400" xr:uid="{C7F36D11-579C-44FC-A837-168CC47405E4}"/>
    <cellStyle name="style1532101155711" xfId="31396" xr:uid="{1255481B-DC36-4CA9-B03F-34220FE94DF4}"/>
    <cellStyle name="style1532101155774" xfId="31397" xr:uid="{A516E0E9-1008-4B90-9FB0-264C98EAFA1F}"/>
    <cellStyle name="style1532101155852" xfId="31395" xr:uid="{695B8EB3-276C-487F-A06F-5C320089F472}"/>
    <cellStyle name="style1532101155930" xfId="31398" xr:uid="{3BFCB988-74C8-4D72-A475-3645C0B2B032}"/>
    <cellStyle name="style1532101155992" xfId="31401" xr:uid="{09B4AE80-611C-45BC-A075-CB33E3978478}"/>
    <cellStyle name="style1532101156071" xfId="31402" xr:uid="{CD0B897E-F2C8-497E-B175-6EF324DDDBF4}"/>
    <cellStyle name="style1532101156149" xfId="31403" xr:uid="{9AE52035-D6D2-4985-A59D-9422F222C96E}"/>
    <cellStyle name="style1532101156227" xfId="31404" xr:uid="{E071FEA6-5EAA-471E-B7D9-B39B678D588A}"/>
    <cellStyle name="style1532101156305" xfId="31405" xr:uid="{88292508-E1CF-411C-8BD3-DF88F61510EF}"/>
    <cellStyle name="style1532101156383" xfId="31411" xr:uid="{A9C3619E-AC3F-4A0A-89E1-26DC46714908}"/>
    <cellStyle name="style1532101156461" xfId="31406" xr:uid="{135B5E09-6F37-4D17-8B77-FE29B3C0E796}"/>
    <cellStyle name="style1532101156524" xfId="31412" xr:uid="{7FE26D9D-2F95-48ED-9B8E-40E82DDDA6AD}"/>
    <cellStyle name="style1532101156602" xfId="31418" xr:uid="{BF08D083-0321-4A74-8F35-06EFEA4AE1DB}"/>
    <cellStyle name="style1532101156664" xfId="31419" xr:uid="{86E9C53C-4AED-433E-BF3A-D3691C4B83A5}"/>
    <cellStyle name="style1532101156742" xfId="31407" xr:uid="{E1E029E3-9941-468B-9010-352620DADA5E}"/>
    <cellStyle name="style1532101156821" xfId="31408" xr:uid="{51F2177F-8817-4CAD-9021-0A8320EDF60E}"/>
    <cellStyle name="style1532101156930" xfId="31409" xr:uid="{9906DDCC-93F5-4242-A0F6-05A9B4388972}"/>
    <cellStyle name="style1532101157008" xfId="31410" xr:uid="{BE6F0ACC-11AB-472F-A2E0-155D46A5FBC7}"/>
    <cellStyle name="style1532101157086" xfId="31413" xr:uid="{BEE6C518-5A0B-4B68-8212-9177B338D6A6}"/>
    <cellStyle name="style1532101157165" xfId="31414" xr:uid="{477CC339-274D-421E-B1C5-0E9CB80F598C}"/>
    <cellStyle name="style1532101157227" xfId="31415" xr:uid="{630C9087-C6D5-458E-A6E3-BE66F9BB1747}"/>
    <cellStyle name="style1532101157305" xfId="31416" xr:uid="{9295A03F-5B30-4C9E-B35C-6C0461F795B7}"/>
    <cellStyle name="style1532101188228" xfId="31421" xr:uid="{51F81B1A-7B59-44FB-8FB6-E03E4360D7C3}"/>
    <cellStyle name="style1532101188322" xfId="31422" xr:uid="{65D3DA9A-008F-4B96-BEAF-FFD9A3700559}"/>
    <cellStyle name="style1532101188384" xfId="31427" xr:uid="{9DDEC57E-2FB3-4C97-A6FB-BBEE947DFD5B}"/>
    <cellStyle name="style1532101188462" xfId="31428" xr:uid="{5EC7B235-51B2-4853-B6D7-F9F3997487CA}"/>
    <cellStyle name="style1532101188603" xfId="31424" xr:uid="{3BA2F9AA-F5BE-4CA0-92FB-73F8E36DBA7E}"/>
    <cellStyle name="style1532101188681" xfId="31425" xr:uid="{5A15FB08-6D88-4B3E-948E-2B87726DC9CF}"/>
    <cellStyle name="style1532101188743" xfId="31423" xr:uid="{3CBED8E1-4959-4C45-BCCE-5AE782D69981}"/>
    <cellStyle name="style1532101188821" xfId="31426" xr:uid="{88EF7CEC-9454-4CCF-A67B-BB5F37B8F8D2}"/>
    <cellStyle name="style1532101188900" xfId="31429" xr:uid="{D684AADB-EA84-4A61-A85C-C790B7E3C7DB}"/>
    <cellStyle name="style1532101188962" xfId="31430" xr:uid="{1C336C42-279A-4412-BD95-A9C2EB4F72F7}"/>
    <cellStyle name="style1532101189040" xfId="31431" xr:uid="{2CD11A02-2FBF-49BB-8477-8B160EF61B6E}"/>
    <cellStyle name="style1532101189134" xfId="31432" xr:uid="{A2594E04-0656-46E6-A753-5D0C1ED2DA79}"/>
    <cellStyle name="style1532101189197" xfId="31433" xr:uid="{BA8C629D-E0F2-4783-BC96-67000FC95C61}"/>
    <cellStyle name="style1532101189290" xfId="31439" xr:uid="{304046D8-FF17-4511-8960-8116E2897734}"/>
    <cellStyle name="style1532101189353" xfId="31434" xr:uid="{47DF982A-711C-4ACB-B483-564327209C0B}"/>
    <cellStyle name="style1532101189431" xfId="31440" xr:uid="{83A588D3-8DB1-4F83-97AE-AB9428E3535E}"/>
    <cellStyle name="style1532101189509" xfId="31445" xr:uid="{3921F815-7924-4937-AF97-D0871728389C}"/>
    <cellStyle name="style1532101189587" xfId="31446" xr:uid="{26F4A8C3-393C-4E45-94CE-D1C1949BF46E}"/>
    <cellStyle name="style1532101189650" xfId="31435" xr:uid="{59305ABA-5042-4470-888E-F8E3E73A03D5}"/>
    <cellStyle name="style1532101189743" xfId="31436" xr:uid="{44969FAF-8F2A-4BE3-855B-C58517AF1813}"/>
    <cellStyle name="style1532101189837" xfId="31437" xr:uid="{ECA1F727-2790-44B7-9E5B-529171BC5019}"/>
    <cellStyle name="style1532101189915" xfId="31438" xr:uid="{57308A50-EEDB-4F59-BBB9-C232C41F765F}"/>
    <cellStyle name="style1532101189993" xfId="31441" xr:uid="{11015C39-4E9C-4985-B206-2314F80EACA6}"/>
    <cellStyle name="style1532101190056" xfId="31442" xr:uid="{E962F69C-566E-42D7-B5AE-AB748934C4B2}"/>
    <cellStyle name="style1532101190118" xfId="31443" xr:uid="{3B994F35-9E02-4577-BC18-5DA2E282B5B3}"/>
    <cellStyle name="style1532101190197" xfId="31444" xr:uid="{2E994289-09A6-4CAE-BC7C-88E8F028E326}"/>
    <cellStyle name="style1532101190384" xfId="31447" xr:uid="{E10E89D7-6EF7-4C8F-BB58-F674164A745B}"/>
    <cellStyle name="style1532101190447" xfId="31448" xr:uid="{71C4CDCE-3A20-4FE8-AE3B-CC03403B1546}"/>
    <cellStyle name="style1532101190525" xfId="31449" xr:uid="{DFF749B4-4C60-42D3-9A0B-CC857B859623}"/>
    <cellStyle name="style1532101190587" xfId="31450" xr:uid="{DBB7275F-E8C7-4602-92BC-70B10BAE4CF1}"/>
    <cellStyle name="style1532101222354" xfId="31451" xr:uid="{BC48D273-205B-4E72-8911-9AECD407A88D}"/>
    <cellStyle name="style1532101222432" xfId="31452" xr:uid="{C43543D3-32B4-49E7-BF23-76D57D43A646}"/>
    <cellStyle name="style1532101222494" xfId="31457" xr:uid="{2756D4D7-91D7-4518-AA26-1E944BE52102}"/>
    <cellStyle name="style1532101222573" xfId="31458" xr:uid="{3FAC5D58-6531-4518-BBB7-63A90EADCEA6}"/>
    <cellStyle name="style1532101222713" xfId="31454" xr:uid="{72636E71-1920-48D5-B9DE-5400BEC96CFB}"/>
    <cellStyle name="style1532101222791" xfId="31455" xr:uid="{71F439B0-00CD-49DA-A5B6-F6F0F075EC0E}"/>
    <cellStyle name="style1532101222869" xfId="31453" xr:uid="{FA4EA27C-B59E-4361-93F9-76FADD8C0E40}"/>
    <cellStyle name="style1532101222948" xfId="31456" xr:uid="{A56DB6B4-1B20-4518-BD25-A1A4A102FA95}"/>
    <cellStyle name="style1532101223010" xfId="31459" xr:uid="{EE3B5205-2FA9-48C0-9094-E5071C36843E}"/>
    <cellStyle name="style1532101223088" xfId="31460" xr:uid="{AE19D2F6-05FE-4656-A9F5-E51A7F49605E}"/>
    <cellStyle name="style1532101223166" xfId="31461" xr:uid="{940A54BF-A26D-48D5-8A6B-258F5B01024C}"/>
    <cellStyle name="style1532101223244" xfId="31462" xr:uid="{195B0F4E-7BB5-44D9-BB4B-51503C7D9B35}"/>
    <cellStyle name="style1532101223307" xfId="31463" xr:uid="{D7F1AD30-B618-4039-8375-35AE8C11B104}"/>
    <cellStyle name="style1532101223403" xfId="31469" xr:uid="{19749E7A-A6FE-495B-8B30-21D2C4D63867}"/>
    <cellStyle name="style1532101223465" xfId="31464" xr:uid="{CAE2FFE5-F350-4ED6-BD70-9A0A84AFD562}"/>
    <cellStyle name="style1532101223543" xfId="31470" xr:uid="{85E11ACB-1474-46E1-89FD-A5FC1425346D}"/>
    <cellStyle name="style1532101223606" xfId="31475" xr:uid="{65E0DB08-70F6-4CD4-BBE5-331A16226506}"/>
    <cellStyle name="style1532101223684" xfId="31476" xr:uid="{48D07C69-AED8-4664-BD81-17D80FAB86BB}"/>
    <cellStyle name="style1532101223762" xfId="31465" xr:uid="{85D79B6F-0FFA-4A4F-AAD2-6A7C7322F4C8}"/>
    <cellStyle name="style1532101223824" xfId="31466" xr:uid="{02702031-5992-4606-8A39-152BB21E5E79}"/>
    <cellStyle name="style1532101223949" xfId="31467" xr:uid="{B737AA59-7ACB-4A9A-B95C-8FADB79015A8}"/>
    <cellStyle name="style1532101224028" xfId="31468" xr:uid="{09AC74CF-5A94-46EB-A3EA-58C8E1A4C110}"/>
    <cellStyle name="style1532101224106" xfId="31471" xr:uid="{974B2A57-BAB9-46CF-956D-E690748280C7}"/>
    <cellStyle name="style1532101224168" xfId="31472" xr:uid="{C415B97D-2DDF-4BD2-996C-4C0C35CF4351}"/>
    <cellStyle name="style1532101224246" xfId="31473" xr:uid="{179506EA-21D9-48B2-AA89-85F05672944F}"/>
    <cellStyle name="style1532101224324" xfId="31474" xr:uid="{999E54B3-9A7D-4B0C-830C-262EF2FB8C33}"/>
    <cellStyle name="style1532101224418" xfId="31477" xr:uid="{2459E056-31D0-4EE3-BC54-7F9A4450C6F3}"/>
    <cellStyle name="style1532101224481" xfId="31478" xr:uid="{A5672BB6-66C2-4A6C-AD6D-020847EBB078}"/>
    <cellStyle name="style1532101224559" xfId="31479" xr:uid="{E54BFA90-0A92-4106-89FD-44CCEC992E18}"/>
    <cellStyle name="style1532101224637" xfId="31480" xr:uid="{6EDC5454-97A0-4A8A-B552-B02D292B7709}"/>
    <cellStyle name="style1532101255982" xfId="31481" xr:uid="{B9B1AB5C-780A-4997-9AB0-C09FEE2BC408}"/>
    <cellStyle name="style1532101256060" xfId="31482" xr:uid="{DD790057-5ED4-42C6-9A99-C72B8E614388}"/>
    <cellStyle name="style1532101256154" xfId="31487" xr:uid="{AE4441FA-2716-450E-8434-94E6A2C08810}"/>
    <cellStyle name="style1532101256279" xfId="31488" xr:uid="{B5EF3CCC-E662-4430-BD41-6A28C0254264}"/>
    <cellStyle name="style1532101256435" xfId="31484" xr:uid="{2AC4F915-7952-44E1-A613-C4C31A04D0FD}"/>
    <cellStyle name="style1532101256513" xfId="31485" xr:uid="{453DDCBD-2DC4-4E23-88B9-F5CC12504973}"/>
    <cellStyle name="style1532101256575" xfId="31483" xr:uid="{81152272-68E3-4DDC-978D-FC406C7CB283}"/>
    <cellStyle name="style1532101256654" xfId="31486" xr:uid="{5D2F55A0-E786-4C66-A9BB-2C4262875E95}"/>
    <cellStyle name="style1532101256732" xfId="31489" xr:uid="{EB619194-86E5-4860-814F-A68F5F4EF1EA}"/>
    <cellStyle name="style1532101256810" xfId="31490" xr:uid="{17AD3D27-17E2-4BD4-B6B9-E27B967ED558}"/>
    <cellStyle name="style1532101256888" xfId="31491" xr:uid="{3B8DCA02-7397-480F-938A-0A8DA61FDDD0}"/>
    <cellStyle name="style1532101256966" xfId="31492" xr:uid="{5340B2A3-F6E6-4E69-92A3-E1F06DF7EA6B}"/>
    <cellStyle name="style1532101257044" xfId="31493" xr:uid="{9210C585-84B7-457E-8B42-400D8236C90E}"/>
    <cellStyle name="style1532101257123" xfId="31499" xr:uid="{2724AB92-73D4-49F8-9E67-B921A740F659}"/>
    <cellStyle name="style1532101257201" xfId="31494" xr:uid="{CE2D8C83-B801-4AFF-A673-022BE8322BC4}"/>
    <cellStyle name="style1532101257279" xfId="31500" xr:uid="{04CD8820-5884-4139-916F-F51855560F50}"/>
    <cellStyle name="style1532101257357" xfId="31505" xr:uid="{6FEF0DDC-A048-41A5-988A-681A191F243F}"/>
    <cellStyle name="style1532101257419" xfId="31506" xr:uid="{0F5E31BB-7F9A-4647-8F9E-63B0E6362C07}"/>
    <cellStyle name="style1532101257513" xfId="31495" xr:uid="{A1286440-33A3-4172-8E49-C9AB12588803}"/>
    <cellStyle name="style1532101257591" xfId="31496" xr:uid="{734A9EFD-6AD8-49B8-9DB3-05F9567B83AA}"/>
    <cellStyle name="style1532101257669" xfId="31497" xr:uid="{1940B080-F7DD-4420-B787-D572ED0E4846}"/>
    <cellStyle name="style1532101257732" xfId="31498" xr:uid="{12635FD1-ACF5-4A19-A96F-6911435E77F5}"/>
    <cellStyle name="style1532101257810" xfId="31501" xr:uid="{952FA7A6-0CDF-4F72-B731-41D13FB5D188}"/>
    <cellStyle name="style1532101257888" xfId="31502" xr:uid="{4C5512C1-D5E5-414E-8B1A-6B0B8E0789E3}"/>
    <cellStyle name="style1532101257966" xfId="31503" xr:uid="{B7D98A80-106C-4CD8-B870-5126086663E7}"/>
    <cellStyle name="style1532101258044" xfId="31504" xr:uid="{B2CA6E78-5EFA-4608-B92F-33A6EBE925C8}"/>
    <cellStyle name="style1532101258201" xfId="31507" xr:uid="{3E93F8B9-BDFA-4B42-A838-7B5425C5BBA4}"/>
    <cellStyle name="style1532101258279" xfId="31508" xr:uid="{8562CCED-7749-46CE-96F9-24EAB1ED5137}"/>
    <cellStyle name="style1532101258341" xfId="31509" xr:uid="{88D75C7C-36E0-4CAA-B616-544005BDFD22}"/>
    <cellStyle name="style1532101258419" xfId="31510" xr:uid="{6625A961-FE1C-486B-A137-963B2859BB6D}"/>
    <cellStyle name="style1532101258513" xfId="31511" xr:uid="{6F6ACE6D-6517-4281-9E8C-DB52251355B3}"/>
    <cellStyle name="style1532101258576" xfId="31512" xr:uid="{66719871-49B4-461D-A763-81A00503392A}"/>
    <cellStyle name="style1532101258638" xfId="31513" xr:uid="{21AB92DF-8CB0-4159-B0AD-08E866CCA7F2}"/>
    <cellStyle name="style1532101258701" xfId="31514" xr:uid="{44CA84C4-FF0B-452C-A761-C3F3A2748854}"/>
    <cellStyle name="style1532101258794" xfId="31515" xr:uid="{9EFD4F2E-26F1-40F4-A8E3-F73293729A72}"/>
    <cellStyle name="style1532101258857" xfId="31516" xr:uid="{9FF66B30-D3A1-4614-BDFF-5013F0F617D4}"/>
    <cellStyle name="style1532101258919" xfId="31517" xr:uid="{B6142ABE-B5B7-4D41-A5DD-2BA6A7DCDE6C}"/>
    <cellStyle name="style1532101258982" xfId="31518" xr:uid="{FAF65FBE-7E50-41E1-BD5D-2FB1929BD40B}"/>
    <cellStyle name="style1532101259123" xfId="31519" xr:uid="{8515C5F2-5E3A-422D-896D-ACE7F19B865F}"/>
    <cellStyle name="style1532101259185" xfId="31520" xr:uid="{9AF0C438-A6E9-4473-B56D-4BF99474DCDD}"/>
    <cellStyle name="style1532101259248" xfId="31521" xr:uid="{7AED237C-C7DE-4F56-B880-D4363EF63AB4}"/>
    <cellStyle name="style1532101259310" xfId="31522" xr:uid="{BCF4287D-3186-40B4-A756-4F9158C6FE5B}"/>
    <cellStyle name="style1532101290530" xfId="31523" xr:uid="{4CAB4AD4-515C-4421-872E-E2840B360651}"/>
    <cellStyle name="style1532101290608" xfId="31524" xr:uid="{107F8277-F0E9-48CF-8B3B-FBE1882C3BF9}"/>
    <cellStyle name="style1532101290686" xfId="31529" xr:uid="{CABC13E8-07C0-4B41-A02D-E25610F1227C}"/>
    <cellStyle name="style1532101290749" xfId="31530" xr:uid="{F06F9423-44C9-4E9B-8A9B-748D1444B05B}"/>
    <cellStyle name="style1532101290905" xfId="31526" xr:uid="{8BD7FC3D-809A-497B-9615-5C7CE5D53C8F}"/>
    <cellStyle name="style1532101290967" xfId="31527" xr:uid="{07011738-0710-4EF5-BF3E-955F723ED255}"/>
    <cellStyle name="style1532101291045" xfId="31525" xr:uid="{D07AE997-0A5B-4EA6-94CF-EE4CB6702B1F}"/>
    <cellStyle name="style1532101291124" xfId="31528" xr:uid="{18FB09CA-699E-4850-B47E-EA68F243DD24}"/>
    <cellStyle name="style1532101291202" xfId="31531" xr:uid="{841B350D-F842-467D-81C6-21388CCC22DF}"/>
    <cellStyle name="style1532101291264" xfId="31532" xr:uid="{7D1F2383-0808-4695-82CC-0666B5F97E85}"/>
    <cellStyle name="style1532101291342" xfId="31533" xr:uid="{C792CC85-68B6-42C9-A0E9-1ACF46B8CC07}"/>
    <cellStyle name="style1532101291420" xfId="31534" xr:uid="{D99F774B-6213-4D3F-A93D-D45602B1935D}"/>
    <cellStyle name="style1532101291499" xfId="31535" xr:uid="{1064671F-AF63-4AF1-8912-8806F6EA3C55}"/>
    <cellStyle name="style1532101291577" xfId="31541" xr:uid="{29708262-9ED0-4E05-B68E-6F0328036BBD}"/>
    <cellStyle name="style1532101291655" xfId="31536" xr:uid="{65D2A96E-4DD9-4E9A-B359-244C6C1EABC5}"/>
    <cellStyle name="style1532101291717" xfId="31542" xr:uid="{59CE152B-CD3A-4577-B92F-FBE1A078E721}"/>
    <cellStyle name="style1532101291780" xfId="31547" xr:uid="{08356DD9-A622-4F5F-BCE9-87A1E224DF8F}"/>
    <cellStyle name="style1532101291858" xfId="31562" xr:uid="{E51348BD-81F9-4D76-8AAB-83E1F207453C}"/>
    <cellStyle name="style1532101291936" xfId="31548" xr:uid="{BEFE3BC4-D7A7-4937-A618-5286C56C73E2}"/>
    <cellStyle name="style1532101291999" xfId="31537" xr:uid="{C959271D-8FFA-4F08-96D7-C13B943CE69F}"/>
    <cellStyle name="style1532101292092" xfId="31538" xr:uid="{B0CF0B94-6ADC-4C63-8D03-3E17812FF714}"/>
    <cellStyle name="style1532101292170" xfId="31539" xr:uid="{C977D5E7-797C-4011-BB8E-F99C62E39739}"/>
    <cellStyle name="style1532101292249" xfId="31540" xr:uid="{17246819-B18E-479F-B9FA-A9C74BDDB3B0}"/>
    <cellStyle name="style1532101292311" xfId="31543" xr:uid="{4D1D9773-BD75-43DD-A317-F2847D42E331}"/>
    <cellStyle name="style1532101292405" xfId="31544" xr:uid="{44D66C19-C674-4732-A1E2-10D03C0F0464}"/>
    <cellStyle name="style1532101292483" xfId="31545" xr:uid="{98374D91-2A59-4707-8037-21090741EBE8}"/>
    <cellStyle name="style1532101292561" xfId="31546" xr:uid="{2A2945DF-9EC0-48E2-9876-2F319B8F4885}"/>
    <cellStyle name="style1532101292655" xfId="31549" xr:uid="{EC645C1F-E53F-4206-9D09-2057EC43A786}"/>
    <cellStyle name="style1532101292717" xfId="31550" xr:uid="{29D90E54-FCB2-478E-90B6-7DC20F0D6D86}"/>
    <cellStyle name="style1532101292795" xfId="31551" xr:uid="{EA9A1BEA-583A-4FC6-B92C-EE38F4F6E342}"/>
    <cellStyle name="style1532101292874" xfId="31552" xr:uid="{E701A6FA-D3C9-4F55-8C17-3B85C2B944EF}"/>
    <cellStyle name="style1532101292967" xfId="31561" xr:uid="{0C1F8368-B92E-44EC-AF77-CF7569EE45C5}"/>
    <cellStyle name="style1532101293030" xfId="31553" xr:uid="{EE937294-FBBF-41DA-8EC3-3EC7D0990572}"/>
    <cellStyle name="style1532101293092" xfId="31554" xr:uid="{4BEE744A-D383-4323-BA72-867828CCCDA8}"/>
    <cellStyle name="style1532101293155" xfId="31555" xr:uid="{9A54EBFB-48B6-4343-83E9-C344183753DD}"/>
    <cellStyle name="style1532101293217" xfId="31556" xr:uid="{A5A2BEB2-0805-412F-80FB-68EB6BB1456C}"/>
    <cellStyle name="style1532101293280" xfId="31557" xr:uid="{A6E32CAD-4DE4-4C8E-9D2E-72411DC26AC6}"/>
    <cellStyle name="style1532101293342" xfId="31558" xr:uid="{ADB1E941-ED54-4DED-8A7B-E467ABC9032D}"/>
    <cellStyle name="style1532101293405" xfId="31559" xr:uid="{3817BEC8-DF3F-41B3-AEAF-A053F738B7E8}"/>
    <cellStyle name="style1532101293467" xfId="31560" xr:uid="{A8BB267D-97A1-4987-8BD2-FD66D2083EC5}"/>
    <cellStyle name="style1532101293546" xfId="31563" xr:uid="{4B5047D9-C9A3-4864-8328-0AB03E81C557}"/>
    <cellStyle name="style1532101293608" xfId="31564" xr:uid="{FAE747A1-FCB0-4645-92AE-3DA514C54315}"/>
    <cellStyle name="style1532101293671" xfId="31565" xr:uid="{C149139E-C981-4F32-83BC-5D68FDB0E2E8}"/>
    <cellStyle name="style1532101293733" xfId="31566" xr:uid="{B280DB90-0053-4296-8776-2680D66BA97D}"/>
    <cellStyle name="style1532101325438" xfId="31568" xr:uid="{887F1865-01F7-4A4A-B141-51518343D329}"/>
    <cellStyle name="style1532101325531" xfId="31569" xr:uid="{D0A074EB-3FBE-4C39-AA96-8B08EF517AA1}"/>
    <cellStyle name="style1532101325594" xfId="31567" xr:uid="{4ABE777E-D306-4AF6-ADA8-DCF75728D862}"/>
    <cellStyle name="style1532101325688" xfId="31570" xr:uid="{EE0B303F-60C8-44AE-B3FC-FEF2395044BD}"/>
    <cellStyle name="style1532101325766" xfId="31571" xr:uid="{C9DCFE36-75F2-4F24-85EF-680EFFBA3B9A}"/>
    <cellStyle name="style1532101325844" xfId="31572" xr:uid="{D19D4CA6-F3EC-41C9-9BC5-3C8A32B53FC0}"/>
    <cellStyle name="style1532101325922" xfId="31573" xr:uid="{0957FC78-658B-4712-AD6A-CA6709C82AEC}"/>
    <cellStyle name="style1532101326000" xfId="31574" xr:uid="{126D30E2-6907-4F58-B31F-B793DAC0C099}"/>
    <cellStyle name="style1532101326078" xfId="31576" xr:uid="{4E4E7415-4796-48C9-8A5B-6C12BD4448F8}"/>
    <cellStyle name="style1532101326141" xfId="31577" xr:uid="{D0CF57F8-CF60-4269-9C70-B90BE39F31F8}"/>
    <cellStyle name="style1532101326219" xfId="31579" xr:uid="{F7DE90B9-988F-435D-BF21-F959AD991237}"/>
    <cellStyle name="style1532101326282" xfId="31580" xr:uid="{2FBCC495-A0CC-45F1-A733-4596A283F0E4}"/>
    <cellStyle name="style1532101326360" xfId="31575" xr:uid="{AAA8E2D6-E4D2-464C-96DD-F9CD0C0427E5}"/>
    <cellStyle name="style1532101326438" xfId="31578" xr:uid="{925B8F2B-D581-4BE2-A5E4-89A41EB866D7}"/>
    <cellStyle name="style1532101326532" xfId="31581" xr:uid="{73C51473-E33B-4682-9AF8-76C228F056CA}"/>
    <cellStyle name="style1532101326704" xfId="31583" xr:uid="{576D7FC7-550A-4405-AC98-3029F56BD728}"/>
    <cellStyle name="style1532101326782" xfId="31584" xr:uid="{65DDB9BF-784B-42FE-BBDD-B8A8691C8E30}"/>
    <cellStyle name="style1532101326876" xfId="31582" xr:uid="{CF296F71-BD4D-422E-BE11-8F6CFAAD9E3B}"/>
    <cellStyle name="style1532872361935" xfId="32224" xr:uid="{730369FC-4780-42F6-A508-15FE9A756C7B}"/>
    <cellStyle name="style1532872362040" xfId="32257" xr:uid="{7988329C-AEE3-4DEE-B965-71A4E7A12EFD}"/>
    <cellStyle name="style1532872362252" xfId="32227" xr:uid="{179B7A8C-5136-4ABD-9296-3A7D78D9F59F}"/>
    <cellStyle name="style1532872362461" xfId="32230" xr:uid="{7D1F2418-F561-42B0-8025-BB4B86C96721}"/>
    <cellStyle name="style1532872362536" xfId="32233" xr:uid="{3A21523E-340D-404A-965D-92A49B10BDAA}"/>
    <cellStyle name="style1532872362653" xfId="32239" xr:uid="{819A08BD-0CAC-4FEB-94F6-1867DBF718F3}"/>
    <cellStyle name="style1532872362801" xfId="32245" xr:uid="{FFB822AF-E64A-4739-A2E5-ACA62A6CC181}"/>
    <cellStyle name="style1532872362906" xfId="32234" xr:uid="{0720F536-F3F2-4CA4-8B6B-E9D25CA67C42}"/>
    <cellStyle name="style1532872362981" xfId="32240" xr:uid="{4B1A3201-AD06-4D7F-ABC9-3068328D706F}"/>
    <cellStyle name="style1532872363070" xfId="32246" xr:uid="{DE135E55-1B20-41EA-9113-A63E37B8B3E0}"/>
    <cellStyle name="style1532872363149" xfId="32290" xr:uid="{FED7F2BA-B9FA-4869-9863-3075299DA7BA}"/>
    <cellStyle name="style1532872363260" xfId="32247" xr:uid="{A233CAF3-B504-4F38-BC9D-A2BC125C7473}"/>
    <cellStyle name="style1532872363359" xfId="32252" xr:uid="{A9B897A3-5EFA-4847-8A13-CDBE9E88056D}"/>
    <cellStyle name="style1532872363676" xfId="32259" xr:uid="{98F700FF-EA3B-4B35-92C9-DCC2E54CC594}"/>
    <cellStyle name="style1532872363780" xfId="32260" xr:uid="{6C057703-CF95-4A1A-94F2-9F8B4F5E369E}"/>
    <cellStyle name="style1532872363883" xfId="32258" xr:uid="{71599029-2ED5-45DA-B548-30A0FE1D423B}"/>
    <cellStyle name="style1532872363986" xfId="32261" xr:uid="{697764D2-E00E-4ABC-AA42-2ADDB5C25175}"/>
    <cellStyle name="style1532872364090" xfId="32262" xr:uid="{B34DD1A5-BCA0-428E-9CF7-BD4CF6F80047}"/>
    <cellStyle name="style1532872364193" xfId="32263" xr:uid="{6F26703C-BEF2-49B5-97D7-2E9ED126FBB8}"/>
    <cellStyle name="style1532872364403" xfId="32264" xr:uid="{3FE26AC3-67EB-483F-B076-5C5EF4CDBAA3}"/>
    <cellStyle name="style1532872364483" xfId="32265" xr:uid="{EED66A00-4F6E-4953-A4BA-D518F4613781}"/>
    <cellStyle name="style1532872364587" xfId="32266" xr:uid="{F1B02CCF-4E3D-4FB5-976F-81C492C2F04C}"/>
    <cellStyle name="style1532872364712" xfId="32267" xr:uid="{712B1656-7294-4E1A-913A-EF0CCB807C48}"/>
    <cellStyle name="style1532872364859" xfId="32291" xr:uid="{6C0CA913-F2A4-48C2-AE84-8ED00BD9A8F9}"/>
    <cellStyle name="style1532872364936" xfId="32292" xr:uid="{2C985396-9C47-47A2-9194-BD60B9E6D2CC}"/>
    <cellStyle name="style1532872405236" xfId="32225" xr:uid="{01AD7D17-315B-423E-AD37-2A0B19F22A9C}"/>
    <cellStyle name="style1532872405328" xfId="32268" xr:uid="{D8D79167-423B-4CE1-BE34-70E724B2508B}"/>
    <cellStyle name="style1532872405508" xfId="32228" xr:uid="{DD4109B8-06E4-427A-B9F2-DA487723D936}"/>
    <cellStyle name="style1532872405697" xfId="32231" xr:uid="{11D129A4-C223-4F01-B06F-FB550D339B14}"/>
    <cellStyle name="style1532872405770" xfId="32235" xr:uid="{52A49647-E333-46F2-B2B1-F778F2656F70}"/>
    <cellStyle name="style1532872405868" xfId="32241" xr:uid="{1639E131-F246-40F2-B056-DA297D104AE4}"/>
    <cellStyle name="style1532872405980" xfId="32248" xr:uid="{284E1FC5-B01A-4FD3-A053-101D76EE76AA}"/>
    <cellStyle name="style1532872406070" xfId="32236" xr:uid="{5A68F88B-1489-43B1-8E1A-F60D683BF546}"/>
    <cellStyle name="style1532872406146" xfId="32242" xr:uid="{9A79F341-9D01-4C3E-9756-F5089EBDB622}"/>
    <cellStyle name="style1532872406237" xfId="32249" xr:uid="{38645832-C4BB-476C-BABA-E5655F334FF1}"/>
    <cellStyle name="style1532872406317" xfId="32293" xr:uid="{25278C8F-8D68-497F-961C-103D9EE6B6CE}"/>
    <cellStyle name="style1532872406406" xfId="32253" xr:uid="{7FF7153C-7711-4765-85D6-AB3D2AE3AE56}"/>
    <cellStyle name="style1532872406507" xfId="32255" xr:uid="{B54D7907-D50A-4EF6-B495-0A9209CA2931}"/>
    <cellStyle name="style1532872406783" xfId="32270" xr:uid="{21889934-7C03-400F-9930-C9A94E965D45}"/>
    <cellStyle name="style1532872406873" xfId="32271" xr:uid="{880FECC5-ADE2-4ADF-87BB-E00A5EE1E8CB}"/>
    <cellStyle name="style1532872406964" xfId="32269" xr:uid="{EBEC90B4-7B4C-451C-A004-E07FA2BF0380}"/>
    <cellStyle name="style1532872407054" xfId="32276" xr:uid="{0AF3A158-4E2D-4A01-BA02-9DE8D0A88A70}"/>
    <cellStyle name="style1532872407148" xfId="32277" xr:uid="{A4F7AAA3-3087-411E-B3C5-F18FD2F98BBA}"/>
    <cellStyle name="style1532872407244" xfId="32278" xr:uid="{0CAAD0DD-A06E-43D0-8C3B-FDF53BD5587E}"/>
    <cellStyle name="style1532872407421" xfId="32282" xr:uid="{AC2D0934-5443-4EDA-8AAF-9D9632A53B89}"/>
    <cellStyle name="style1532872407496" xfId="32283" xr:uid="{E5E7086F-F6C5-4A19-8D38-5D93428152B0}"/>
    <cellStyle name="style1532872407584" xfId="32284" xr:uid="{E68A54BE-1A94-4449-B884-651DC3DBA993}"/>
    <cellStyle name="style1532872407677" xfId="32285" xr:uid="{4061227C-B7D7-4FDE-9CFE-15AF01D6DB2A}"/>
    <cellStyle name="style1532872407817" xfId="32294" xr:uid="{B1F40CB8-5B32-4B4A-8F98-32E0A7458032}"/>
    <cellStyle name="style1532872407902" xfId="32297" xr:uid="{BD6F1439-8E6F-4A1E-9791-638C64D2448A}"/>
    <cellStyle name="style1532872448428" xfId="32226" xr:uid="{6906962D-376E-4909-BC26-D2A0E77E3765}"/>
    <cellStyle name="style1532872448519" xfId="32272" xr:uid="{45D679EE-9F2E-4F1D-B064-F3D54FF243D5}"/>
    <cellStyle name="style1532872448703" xfId="32229" xr:uid="{701BB202-7415-4951-80CB-8F4D35D907FB}"/>
    <cellStyle name="style1532872448885" xfId="32232" xr:uid="{C39B8125-F0A9-47D2-AB3C-A9FD47F71E09}"/>
    <cellStyle name="style1532872448961" xfId="32237" xr:uid="{84A3C0E0-A0D8-4B02-B0C3-24044C3EBB09}"/>
    <cellStyle name="style1532872449059" xfId="32243" xr:uid="{C251139B-62C3-4028-9A36-D811497003DA}"/>
    <cellStyle name="style1532872449172" xfId="32250" xr:uid="{15840900-D219-4848-B731-B772879BA455}"/>
    <cellStyle name="style1532872449264" xfId="32238" xr:uid="{9FD65B4D-8C88-400A-BE94-C673EDEA5AC6}"/>
    <cellStyle name="style1532872449339" xfId="32244" xr:uid="{C2BBC6AB-04C7-42D3-BE5A-D77BAC046416}"/>
    <cellStyle name="style1532872449430" xfId="32251" xr:uid="{362939F9-3133-4D42-B312-205DCF66C2A9}"/>
    <cellStyle name="style1532872449510" xfId="32295" xr:uid="{8658B385-E9B0-4FFE-BDFA-332DF4AB898F}"/>
    <cellStyle name="style1532872449600" xfId="32254" xr:uid="{3B23ABF6-C43C-4392-B572-5BFF12001B25}"/>
    <cellStyle name="style1532872449704" xfId="32256" xr:uid="{AFC898A1-BD8F-410A-9167-0E26F4853CC4}"/>
    <cellStyle name="style1532872449978" xfId="32274" xr:uid="{6B3C875B-A39F-47AA-9FBB-FC3662175B57}"/>
    <cellStyle name="style1532872450067" xfId="32275" xr:uid="{AF2EDF39-3B55-4144-BC6A-18BB8E619314}"/>
    <cellStyle name="style1532872450157" xfId="32273" xr:uid="{E1AC7268-7776-4F93-BAC9-AE75D509C099}"/>
    <cellStyle name="style1532872450256" xfId="32279" xr:uid="{51154EF8-5882-405A-B98C-9533F5F68087}"/>
    <cellStyle name="style1532872450373" xfId="32280" xr:uid="{A3D6456A-9BE3-4955-A539-0448C6182C56}"/>
    <cellStyle name="style1532872450464" xfId="32281" xr:uid="{7F111D0A-D367-405F-A3C6-1C6066DC05C9}"/>
    <cellStyle name="style1532872450642" xfId="32286" xr:uid="{632AA06D-8E4C-4A86-A8C7-5C3740D53798}"/>
    <cellStyle name="style1532872450717" xfId="32287" xr:uid="{632494A0-2313-4E12-9F98-4B57B574FC92}"/>
    <cellStyle name="style1532872450807" xfId="32288" xr:uid="{64C61643-6244-4D56-A129-0C8DA45F8285}"/>
    <cellStyle name="style1532872450896" xfId="32289" xr:uid="{5D7737B7-E6DE-44F6-8930-F0D4AC8D9520}"/>
    <cellStyle name="style1532872451034" xfId="32296" xr:uid="{68DB9A83-A455-4666-AB61-22F0C5CA1E44}"/>
    <cellStyle name="style1532872451109" xfId="32298" xr:uid="{ADAE7B21-1B30-4BCD-9A58-84B676116E56}"/>
    <cellStyle name="style1532872573123" xfId="31926" xr:uid="{82DBC435-AD56-4BD8-8140-87D5D7556CFC}"/>
    <cellStyle name="style1532872573226" xfId="31927" xr:uid="{56E2C08C-7C3D-4E17-8637-3E9D4E64FA09}"/>
    <cellStyle name="style1532872573315" xfId="31932" xr:uid="{98C691C2-B17B-46E0-AF2B-09EA3E921813}"/>
    <cellStyle name="style1532872573419" xfId="31933" xr:uid="{F46D15F3-AFF6-4AA7-8DB4-A2A0AF011CCB}"/>
    <cellStyle name="style1532872573624" xfId="31929" xr:uid="{C011B8E4-D4A7-4EB8-AFFF-F6C0C77822D4}"/>
    <cellStyle name="style1532872573718" xfId="31930" xr:uid="{D0625155-4CCD-41AE-832F-F5C1241B8C9C}"/>
    <cellStyle name="style1532872573821" xfId="31928" xr:uid="{E09397B1-4893-406B-B11D-591EA2C2422C}"/>
    <cellStyle name="style1532872573917" xfId="31931" xr:uid="{40E9C320-62F1-4A3D-9349-2B0D7DE67A86}"/>
    <cellStyle name="style1532872574006" xfId="31934" xr:uid="{88A66914-DAA5-451C-A81E-DF258ED3AE0A}"/>
    <cellStyle name="style1532872574097" xfId="31935" xr:uid="{1E2CB533-B624-4C02-89A9-3BE795CE2E2D}"/>
    <cellStyle name="style1532872574203" xfId="31936" xr:uid="{95517161-5FFE-4BB2-9623-AC382A869E53}"/>
    <cellStyle name="style1532872574311" xfId="31937" xr:uid="{A4C58614-0530-4F66-8205-EBF3DBBF0C46}"/>
    <cellStyle name="style1532872574400" xfId="31938" xr:uid="{F88E75A9-A46D-4EBE-B38F-D9B3CA814E13}"/>
    <cellStyle name="style1532872574513" xfId="31944" xr:uid="{1FDC7224-2F3F-46B3-AFA5-588FFF8A8AFC}"/>
    <cellStyle name="style1532872574625" xfId="31939" xr:uid="{7B225BFE-5AC0-469C-B831-39CF78F32862}"/>
    <cellStyle name="style1532872574851" xfId="31945" xr:uid="{0B78E3C9-6871-4E5E-B723-EDF3EF7B7756}"/>
    <cellStyle name="style1532872574974" xfId="31951" xr:uid="{B6476E33-8D32-4726-9304-8F0C08312DDA}"/>
    <cellStyle name="style1532872575078" xfId="31952" xr:uid="{6D3A2215-23FE-4C79-9F3E-59DAFCE4F900}"/>
    <cellStyle name="style1532872575184" xfId="31940" xr:uid="{FC4E5D1A-527F-4D6F-A81D-EE3386B06CAC}"/>
    <cellStyle name="style1532872575289" xfId="31941" xr:uid="{DBB152D5-94B0-4750-A7C4-DC84ED4841F4}"/>
    <cellStyle name="style1532872575393" xfId="31942" xr:uid="{BA53D8CF-5D93-4F1F-A005-307A4F7E838A}"/>
    <cellStyle name="style1532872575503" xfId="31943" xr:uid="{C1A38599-62E0-49B9-95C1-06ACC74D6088}"/>
    <cellStyle name="style1532872575609" xfId="31946" xr:uid="{3598618D-4D49-49F9-87E1-3FBA55565753}"/>
    <cellStyle name="style1532872575714" xfId="31947" xr:uid="{D954CD1A-1A8A-497B-9A41-F8F3DAA2DAD2}"/>
    <cellStyle name="style1532872575817" xfId="31948" xr:uid="{35EA0DC7-1E11-45CD-98A5-2D173479221E}"/>
    <cellStyle name="style1532872575922" xfId="31949" xr:uid="{32B36DA0-823F-4FE9-8743-388FE9AF7B14}"/>
    <cellStyle name="style1532872576039" xfId="31953" xr:uid="{BD596AA9-D0F7-4412-A3C3-DFFB1C4743B3}"/>
    <cellStyle name="style1532872616003" xfId="31954" xr:uid="{59A45BE4-A024-4DA1-876D-D81B2D2E0F0E}"/>
    <cellStyle name="style1532872616107" xfId="31955" xr:uid="{AC9B948B-D059-4878-9DB8-AB11C55FB03B}"/>
    <cellStyle name="style1532872616196" xfId="31960" xr:uid="{6AEFB648-B7A7-4F3F-9757-D7E9A8613BCD}"/>
    <cellStyle name="style1532872616285" xfId="31961" xr:uid="{C70FBC42-7D5B-4883-B34F-51CFFB4CB7DF}"/>
    <cellStyle name="style1532872616494" xfId="31957" xr:uid="{8E0BC004-C66B-4BCA-A66F-34C9103F97C7}"/>
    <cellStyle name="style1532872616584" xfId="31958" xr:uid="{DEE6E1F3-D3BA-4222-AB34-588A06E2EFFC}"/>
    <cellStyle name="style1532872616674" xfId="31956" xr:uid="{B221F044-647D-43D9-8ADA-FEB409C6FBB5}"/>
    <cellStyle name="style1532872616765" xfId="31959" xr:uid="{54C790A1-828B-4143-8B66-8783E1E2222B}"/>
    <cellStyle name="style1532872616855" xfId="31962" xr:uid="{BD556291-8B24-4422-8F98-FDF8D88E90B0}"/>
    <cellStyle name="style1532872616947" xfId="31963" xr:uid="{6AB9D47B-0EF5-4E27-B8A8-CE4F1D9572DF}"/>
    <cellStyle name="style1532872617052" xfId="31964" xr:uid="{6C9933A9-1E4C-497C-8893-883CDAF7C3C3}"/>
    <cellStyle name="style1532872617146" xfId="31965" xr:uid="{E1FB1CFB-7A5A-46C4-A291-4A13822F576C}"/>
    <cellStyle name="style1532872617235" xfId="31966" xr:uid="{672EC221-3ECA-423A-A2A3-8B85E6408178}"/>
    <cellStyle name="style1532872617336" xfId="31972" xr:uid="{EF845C20-FB19-43DA-A36A-71407E216F50}"/>
    <cellStyle name="style1532872617426" xfId="31967" xr:uid="{B7C8324F-1A2D-432B-88CF-3EA2B4F00F3A}"/>
    <cellStyle name="style1532872617531" xfId="31973" xr:uid="{1E35C43E-ECB9-44F4-A2B9-CD0F5AB5B582}"/>
    <cellStyle name="style1532872617678" xfId="31978" xr:uid="{48F1734D-EB71-48E4-AD80-CBC7411D65C1}"/>
    <cellStyle name="style1532872617815" xfId="31979" xr:uid="{CC5000FB-A989-4E02-85EE-EA875507C17F}"/>
    <cellStyle name="style1532872617942" xfId="31968" xr:uid="{CFD9095E-A15C-48ED-B741-E1F8F1B091B0}"/>
    <cellStyle name="style1532872618049" xfId="31969" xr:uid="{FC190B9A-C10C-4C50-B338-9B60442A2816}"/>
    <cellStyle name="style1532872618138" xfId="31970" xr:uid="{E3DC4407-06BC-4654-82D6-16EED2BBDC9D}"/>
    <cellStyle name="style1532872618228" xfId="31971" xr:uid="{D4872D2C-F9CD-4819-A52D-F7CDAE14C1D4}"/>
    <cellStyle name="style1532872618318" xfId="31974" xr:uid="{4A069CC6-B8A7-41CF-A7E4-9A3C8742AA82}"/>
    <cellStyle name="style1532872618407" xfId="31975" xr:uid="{E45D2FE9-B1E0-4A4A-AA44-D2F15A33DC79}"/>
    <cellStyle name="style1532872618497" xfId="31976" xr:uid="{27423BC7-0C11-426F-9775-9CC2DB3707B0}"/>
    <cellStyle name="style1532872618589" xfId="31977" xr:uid="{95207C4B-539C-4F6A-BC3C-CAA0A2EF694B}"/>
    <cellStyle name="style1532872618768" xfId="31980" xr:uid="{5EBC70DD-CF3E-4DE8-B675-F379DDB7368C}"/>
    <cellStyle name="style1532872659727" xfId="31981" xr:uid="{0A4A5264-8D65-45C9-8615-65653CFA6962}"/>
    <cellStyle name="style1532872659825" xfId="31982" xr:uid="{890C45AD-64AD-4202-B680-1D411A10F2D3}"/>
    <cellStyle name="style1532872659916" xfId="31987" xr:uid="{7F401016-3B39-476F-9181-3DE8E3C84175}"/>
    <cellStyle name="style1532872660004" xfId="31988" xr:uid="{9762A2D8-8863-47D7-822A-124F4AB73C61}"/>
    <cellStyle name="style1532872660183" xfId="31984" xr:uid="{A89172EB-AF58-4EEA-8A80-2BDA2764CEE7}"/>
    <cellStyle name="style1532872660272" xfId="31985" xr:uid="{A3683C72-57D2-478A-A878-DEAC5DE13A74}"/>
    <cellStyle name="style1532872660361" xfId="31983" xr:uid="{A6F332D2-D36A-493B-AEA0-45114B3AB00F}"/>
    <cellStyle name="style1532872660461" xfId="31986" xr:uid="{92D7E67E-749C-48EB-A1C6-0201D93B2F82}"/>
    <cellStyle name="style1532872660551" xfId="31989" xr:uid="{C324D6E0-6394-488D-9DAA-E68CBFD243FE}"/>
    <cellStyle name="style1532872660639" xfId="31990" xr:uid="{54EC8010-BA96-482C-995C-0AAD7EB73457}"/>
    <cellStyle name="style1532872660747" xfId="31991" xr:uid="{1FE28065-2C5B-46A0-9A35-F90CCBB6C2DE}"/>
    <cellStyle name="style1532872660845" xfId="31992" xr:uid="{BDD4F14D-EB21-48D0-B912-9A848F10CC33}"/>
    <cellStyle name="style1532872660943" xfId="31993" xr:uid="{F5497479-5942-4525-8C6F-67518992BF42}"/>
    <cellStyle name="style1532872661040" xfId="31999" xr:uid="{E7D42B11-67AD-435F-80F3-32B5E1714120}"/>
    <cellStyle name="style1532872661130" xfId="31994" xr:uid="{32841874-C4AE-406F-A9B0-1B6C264D7E4C}"/>
    <cellStyle name="style1532872661220" xfId="32000" xr:uid="{927BF707-BF04-4B76-9CF3-5A6E4B7D3F89}"/>
    <cellStyle name="style1532872661361" xfId="32005" xr:uid="{2F0FB151-21C7-4CB7-A6E6-0601FFD0DC6A}"/>
    <cellStyle name="style1532872661505" xfId="32006" xr:uid="{92FA5E2B-04EE-4935-B705-7FA5061ADBE3}"/>
    <cellStyle name="style1532872661633" xfId="31995" xr:uid="{7584C0C4-8F94-4C13-84DE-29C2BB9E993B}"/>
    <cellStyle name="style1532872661755" xfId="31996" xr:uid="{C57E0A59-A930-4AC3-AB3F-407DFF4CFA46}"/>
    <cellStyle name="style1532872661845" xfId="31997" xr:uid="{2DBCDFF3-3768-4F75-995A-6981F2AC4C42}"/>
    <cellStyle name="style1532872661938" xfId="31998" xr:uid="{1A303103-C78B-4431-94D3-67EB54DE190F}"/>
    <cellStyle name="style1532872662029" xfId="32001" xr:uid="{94B9BB9F-59FA-416D-BA0B-CBC30DF4626D}"/>
    <cellStyle name="style1532872662118" xfId="32002" xr:uid="{0B6B41A9-3C73-4EEC-BFC2-360B95377E97}"/>
    <cellStyle name="style1532872662207" xfId="32003" xr:uid="{D0AEC1B6-DA2C-4163-964C-35823F0D6BE3}"/>
    <cellStyle name="style1532872662299" xfId="32004" xr:uid="{E8F21AAF-E09E-4073-9258-1E524D406B28}"/>
    <cellStyle name="style1532872662445" xfId="32007" xr:uid="{6B28966F-ED41-48C2-937C-C93212B7C905}"/>
    <cellStyle name="style1532872662535" xfId="32008" xr:uid="{DE807932-46AC-4531-BACC-20291215BD9B}"/>
    <cellStyle name="style1532872662624" xfId="32009" xr:uid="{8E79556E-F59A-4E14-A039-95D489EE0EBE}"/>
    <cellStyle name="style1532872662716" xfId="32010" xr:uid="{5F42C212-0E66-4A35-B2BD-E1849A8855EE}"/>
    <cellStyle name="style1532872703401" xfId="32021" xr:uid="{E615F0A4-BB27-4039-9493-C6F38F4F3448}"/>
    <cellStyle name="style1532872703524" xfId="32022" xr:uid="{A0779C98-B5E1-4831-812F-B6D247AA4E48}"/>
    <cellStyle name="style1532872703630" xfId="32027" xr:uid="{48A3315F-4A88-4866-A1C1-3060A6AA08BE}"/>
    <cellStyle name="style1532872703748" xfId="32028" xr:uid="{90AA2D8C-62AE-4F88-84F0-9CAC5EBDD550}"/>
    <cellStyle name="style1532872703995" xfId="32024" xr:uid="{387EEE16-DAFB-4C8F-90F8-018BC408EB6D}"/>
    <cellStyle name="style1532872704088" xfId="32025" xr:uid="{AE519CDC-C0BA-4AD4-93D2-D81FACD064EA}"/>
    <cellStyle name="style1532872704177" xfId="32023" xr:uid="{C8C3A501-FCF7-4423-8379-883A0B680E9C}"/>
    <cellStyle name="style1532872704269" xfId="32026" xr:uid="{EBA5A00E-A12D-44A0-BD23-D5313E61C992}"/>
    <cellStyle name="style1532872704363" xfId="32029" xr:uid="{23D88715-CB20-45F1-A041-F406BDEF99CD}"/>
    <cellStyle name="style1532872704469" xfId="32030" xr:uid="{D58FA58B-CD8C-4711-B5DB-C4E9F67A9E21}"/>
    <cellStyle name="style1532872704564" xfId="32031" xr:uid="{7EF946FF-233E-4A6C-8C5C-A155749D23FB}"/>
    <cellStyle name="style1532872704659" xfId="32032" xr:uid="{3F1391AC-1473-4145-B5DA-AE1798BF8B97}"/>
    <cellStyle name="style1532872704749" xfId="32033" xr:uid="{2124906D-7DEB-4B3C-B4B9-E7F4F6FB28C6}"/>
    <cellStyle name="style1532872704847" xfId="32039" xr:uid="{71A9D48A-7EFF-4CFF-BE27-2E9CAE4227AC}"/>
    <cellStyle name="style1532872704956" xfId="32034" xr:uid="{D915EAED-F761-49F8-8D2B-4BA8D91395EB}"/>
    <cellStyle name="style1532872705121" xfId="32040" xr:uid="{FF293B99-DBA3-40E0-B1FF-D325B74FF867}"/>
    <cellStyle name="style1532872705247" xfId="32046" xr:uid="{791C9709-85E5-4A08-A8D1-A84FD3098ABF}"/>
    <cellStyle name="style1532872705373" xfId="32047" xr:uid="{3A13F8FA-6522-4102-945D-7EE2D66C63D9}"/>
    <cellStyle name="style1532872705471" xfId="32035" xr:uid="{912B259A-3F87-4447-A728-A6851F902C1E}"/>
    <cellStyle name="style1532872705561" xfId="32036" xr:uid="{2F5B893C-25E4-468C-9C30-C8AC8B8D59CA}"/>
    <cellStyle name="style1532872705651" xfId="32037" xr:uid="{E48149F1-ECB9-44CA-8EFF-9C96E00E52E6}"/>
    <cellStyle name="style1532872705774" xfId="32038" xr:uid="{0DF0E0E2-F217-4BE0-85CD-014A944DE086}"/>
    <cellStyle name="style1532872705864" xfId="32041" xr:uid="{8537C415-609B-4BC4-AAD8-A256AC4DFE39}"/>
    <cellStyle name="style1532872705953" xfId="32042" xr:uid="{3EC6F9D8-F6FC-4B8E-AB0C-309AF4F984D8}"/>
    <cellStyle name="style1532872706043" xfId="32043" xr:uid="{78D06E1D-3B33-4707-9897-DF60F5B70799}"/>
    <cellStyle name="style1532872706133" xfId="32044" xr:uid="{307567DB-F360-44D9-B6EA-F2244E589F85}"/>
    <cellStyle name="style1532872706236" xfId="32048" xr:uid="{F84D52AA-6ABD-40B4-BA52-D17AA67A2AC4}"/>
    <cellStyle name="style1532872706328" xfId="32049" xr:uid="{88606995-3222-4782-9CAD-76806D2AF80C}"/>
    <cellStyle name="style1532872706416" xfId="32050" xr:uid="{348CF24D-2791-4D63-BCCA-EAEF724D4D8A}"/>
    <cellStyle name="style1532872706508" xfId="32051" xr:uid="{6CC480BF-B58A-41AF-B7C2-4593CE77E1E1}"/>
    <cellStyle name="style1532872746775" xfId="32052" xr:uid="{AA0C799E-3BE6-4C19-BD66-EEC770AB52DF}"/>
    <cellStyle name="style1532872746892" xfId="32053" xr:uid="{C8E4BAAB-9335-4CAF-9935-4D8DA85351B2}"/>
    <cellStyle name="style1532872746999" xfId="32058" xr:uid="{6C797F0A-D211-47A4-B528-1AAE30DB06F5}"/>
    <cellStyle name="style1532872747125" xfId="32059" xr:uid="{A5962497-EE24-4540-84D4-57E081B2FEC2}"/>
    <cellStyle name="style1532872747346" xfId="32055" xr:uid="{ED3379FF-AB04-41EB-A36B-12BE7C1F00B4}"/>
    <cellStyle name="style1532872747462" xfId="32056" xr:uid="{2FCEF611-32EA-4E10-B796-D0C8DC6A9226}"/>
    <cellStyle name="style1532872747563" xfId="32054" xr:uid="{49DD0B60-0749-41F8-AD09-48C3A0C3012A}"/>
    <cellStyle name="style1532872747678" xfId="32057" xr:uid="{0DDD798B-8B78-40CC-8837-16E26C0B431F}"/>
    <cellStyle name="style1532872747800" xfId="32060" xr:uid="{305BC09D-07E0-4F4B-A0B1-32AA0731A8E0}"/>
    <cellStyle name="style1532872747910" xfId="32061" xr:uid="{2099E5CE-F114-41FF-A519-21E29337699F}"/>
    <cellStyle name="style1532872748014" xfId="32062" xr:uid="{553E4095-D8C5-4BDC-8731-690B476A0A65}"/>
    <cellStyle name="style1532872748109" xfId="32063" xr:uid="{88844AF5-6C1A-4855-9AA9-E6EB8C01D54B}"/>
    <cellStyle name="style1532872748200" xfId="32064" xr:uid="{9914AB64-94B1-4371-9534-97EAE8598398}"/>
    <cellStyle name="style1532872748304" xfId="32070" xr:uid="{BFF1A951-A681-4A37-8153-B258BC345FE5}"/>
    <cellStyle name="style1532872748451" xfId="32065" xr:uid="{D8B9B4EC-3DE7-46AA-8AAD-225854F50D9A}"/>
    <cellStyle name="style1532872748592" xfId="32071" xr:uid="{D9F1820A-1F2F-4EBA-B030-2444E796EF2F}"/>
    <cellStyle name="style1532872748728" xfId="32076" xr:uid="{6D83D721-2B1B-40DB-8B33-74CD7C257B75}"/>
    <cellStyle name="style1532872748846" xfId="32077" xr:uid="{99272384-8795-457E-957B-A4FB0E04D163}"/>
    <cellStyle name="style1532872748937" xfId="32066" xr:uid="{CCEAEFDB-40C2-4095-A465-68DA883419E7}"/>
    <cellStyle name="style1532872749032" xfId="32067" xr:uid="{48775311-589A-44DD-B2DE-6FBAB8BCFF57}"/>
    <cellStyle name="style1532872749124" xfId="32068" xr:uid="{2835CDDF-A865-46ED-8BE8-8C4D7AA9A450}"/>
    <cellStyle name="style1532872749215" xfId="32069" xr:uid="{E496C561-8261-40E0-9192-BDEB6CA099F1}"/>
    <cellStyle name="style1532872749319" xfId="32072" xr:uid="{F885CD9F-F52B-4AA0-94ED-AFD6E2DEB78E}"/>
    <cellStyle name="style1532872749408" xfId="32073" xr:uid="{974CCAB5-4E23-415D-910A-76FF07DB0457}"/>
    <cellStyle name="style1532872749507" xfId="32074" xr:uid="{7101A6EE-BCD2-46A5-9093-40F8E1BEE9E4}"/>
    <cellStyle name="style1532872749597" xfId="32075" xr:uid="{84A89A13-E126-4775-BB75-DD97B4AB87AF}"/>
    <cellStyle name="style1532872749735" xfId="32078" xr:uid="{A77AC126-DA7C-4535-83ED-BBD1FB9CB303}"/>
    <cellStyle name="style1532872749824" xfId="32079" xr:uid="{80202290-BC7C-4957-87BB-822E12C621D9}"/>
    <cellStyle name="style1532872749956" xfId="32080" xr:uid="{06BD09AE-5185-41EF-A2EB-806FBBFA2960}"/>
    <cellStyle name="style1532872750075" xfId="32081" xr:uid="{CDD47F7E-42D1-4E69-8EB0-C47881523695}"/>
    <cellStyle name="style1532872750181" xfId="32082" xr:uid="{91241AC7-7F45-4A8A-9B9A-71B84D79ED63}"/>
    <cellStyle name="style1532872750259" xfId="32083" xr:uid="{9270ECD3-7E4F-4961-B6F0-5CE9B90D449B}"/>
    <cellStyle name="style1532872750335" xfId="32084" xr:uid="{9995004D-AD74-46A3-85B3-DAF662570A75}"/>
    <cellStyle name="style1532872750412" xfId="32085" xr:uid="{38C53C82-36A7-4433-8345-3982920B1D53}"/>
    <cellStyle name="style1532872750517" xfId="32086" xr:uid="{982DA0AC-EC5F-424C-832E-81478889EC4A}"/>
    <cellStyle name="style1532872750625" xfId="32087" xr:uid="{28D50D35-E4DA-481A-BA14-696C210C19F3}"/>
    <cellStyle name="style1532872750726" xfId="32088" xr:uid="{8A8BCD1C-FA8B-4A79-95BD-57E52DBF0D0F}"/>
    <cellStyle name="style1532872750819" xfId="32089" xr:uid="{4C3EBF27-47AE-4777-B518-0CBCFB114DED}"/>
    <cellStyle name="style1532872750940" xfId="32090" xr:uid="{CE8B6298-C370-4453-A667-12A4379742C7}"/>
    <cellStyle name="style1532872751019" xfId="32091" xr:uid="{7E83D0A6-999E-4203-8E06-3391EFBEA5FE}"/>
    <cellStyle name="style1532872751097" xfId="32092" xr:uid="{38BC1CF2-60AB-42FC-BD63-30000C71AFFC}"/>
    <cellStyle name="style1532872751175" xfId="32093" xr:uid="{93B35125-92A3-4292-B3DC-BB05B1EAF0CC}"/>
    <cellStyle name="style1532872791130" xfId="32104" xr:uid="{B7599D70-8961-466A-8A3D-C91C34B2AF44}"/>
    <cellStyle name="style1532872791228" xfId="32105" xr:uid="{E06FC7B3-8AD0-40A0-B893-E07F8D41DAAC}"/>
    <cellStyle name="style1532872791320" xfId="32110" xr:uid="{343681D3-7C06-4662-ABD8-01DFE4DA3414}"/>
    <cellStyle name="style1532872791410" xfId="32111" xr:uid="{CB1051CF-25E0-4987-8EDB-92C3E53D3F85}"/>
    <cellStyle name="style1532872791592" xfId="32107" xr:uid="{88FB2439-1E14-4F14-B6AE-4B374B1B23C0}"/>
    <cellStyle name="style1532872791681" xfId="32108" xr:uid="{DE5582CF-89C9-4EA9-A54F-2E75D8A27AD8}"/>
    <cellStyle name="style1532872791769" xfId="32106" xr:uid="{94D2F08C-70D9-4F70-8E16-972F83AC86A0}"/>
    <cellStyle name="style1532872791860" xfId="32109" xr:uid="{83F43EAC-05D0-438E-B792-1E5C13A39531}"/>
    <cellStyle name="style1532872791950" xfId="32112" xr:uid="{97A760D2-CC90-4842-A2C9-DB9531671617}"/>
    <cellStyle name="style1532872792041" xfId="32113" xr:uid="{864200BB-92EE-45CB-8D10-7894F1FB4235}"/>
    <cellStyle name="style1532872792140" xfId="32114" xr:uid="{9197B7CD-BA0E-4B88-A287-80799C70C07E}"/>
    <cellStyle name="style1532872792242" xfId="32115" xr:uid="{4366C4AD-CE71-4E81-BADA-48D17FF30F3D}"/>
    <cellStyle name="style1532872792332" xfId="32116" xr:uid="{C1BED9C6-9A23-4739-BDFD-01571F708D75}"/>
    <cellStyle name="style1532872792436" xfId="32119" xr:uid="{574FE36F-18A4-4AAD-8E78-506A154BA237}"/>
    <cellStyle name="style1532872792527" xfId="32122" xr:uid="{9F204419-08E5-48DF-9F27-FAAF3AAFDA1B}"/>
    <cellStyle name="style1532872792616" xfId="32117" xr:uid="{4608EC74-7D47-401C-825B-4FD7B2B63D4A}"/>
    <cellStyle name="style1532872792751" xfId="32120" xr:uid="{6F84D2A3-50CA-488B-BF1B-712239A5EFB1}"/>
    <cellStyle name="style1532872792894" xfId="32123" xr:uid="{5DD738B5-F342-4181-9796-4F4BC3CDBE97}"/>
    <cellStyle name="style1532872793040" xfId="32118" xr:uid="{7C8F1C83-E651-4C45-B112-579CBCAEE4F8}"/>
    <cellStyle name="style1532872793439" xfId="32121" xr:uid="{5D5A2CD8-BFA8-425A-8743-294F590813E8}"/>
    <cellStyle name="style1532872793801" xfId="32124" xr:uid="{F0BC5B6F-27AF-4946-8DB8-D0CA7E130B33}"/>
    <cellStyle name="style1532872794181" xfId="32130" xr:uid="{7251BDA8-D0EB-4A53-9031-010C960EE728}"/>
    <cellStyle name="style1532872794490" xfId="32131" xr:uid="{57ABA71F-C9CA-4678-BDD4-FA25AD59802E}"/>
    <cellStyle name="style1532872794793" xfId="32132" xr:uid="{D2B0F07C-D795-44FA-9C58-0B0617670976}"/>
    <cellStyle name="style1532872834571" xfId="32158" xr:uid="{EADDD8DF-B091-4AF8-9859-0590CE7CF0E7}"/>
    <cellStyle name="style1532872834661" xfId="32159" xr:uid="{6F46BCD9-3697-45F4-B028-6210649112B8}"/>
    <cellStyle name="style1532872834752" xfId="32157" xr:uid="{58680F53-BCC0-46C5-8F66-4B5195F64B4F}"/>
    <cellStyle name="style1532872834845" xfId="32160" xr:uid="{9D1AC7D0-1ACB-4ED4-8773-E8673643BEF9}"/>
    <cellStyle name="style1532872834948" xfId="32161" xr:uid="{4207139C-3D5F-4F4A-A553-903E9F6C7DE8}"/>
    <cellStyle name="style1532872835051" xfId="32162" xr:uid="{FDD98B22-6896-447F-A699-A75CF9966CEF}"/>
    <cellStyle name="style1532872835143" xfId="32163" xr:uid="{CDB18116-52EC-4C8C-B917-6B0A14CF98DB}"/>
    <cellStyle name="style1532872835241" xfId="32164" xr:uid="{A1130E3B-1A1E-49B6-9428-66C5A9D655EA}"/>
    <cellStyle name="style1532872835331" xfId="32166" xr:uid="{56CE307F-7C8E-4B3F-87A5-7617AF961A90}"/>
    <cellStyle name="style1532872835421" xfId="32167" xr:uid="{A3638E99-5FC5-4836-954C-70BD6A01871F}"/>
    <cellStyle name="style1532872835531" xfId="32169" xr:uid="{B9C1F2FF-DF41-41E3-B973-4A1A65E279C2}"/>
    <cellStyle name="style1532872835622" xfId="32170" xr:uid="{2B92428F-D2B3-43F0-88EC-170BE11C44E1}"/>
    <cellStyle name="style1532872835710" xfId="32165" xr:uid="{7E2B2A83-223A-49DC-BFE8-FE9663AA3DF8}"/>
    <cellStyle name="style1532872835799" xfId="32168" xr:uid="{37FD6629-A438-48DE-B04C-3C236BC813B6}"/>
    <cellStyle name="style1532872835889" xfId="32171" xr:uid="{35A06967-16D1-4ABC-9559-DF133C2834BC}"/>
    <cellStyle name="style1532872836139" xfId="32173" xr:uid="{E97C3536-DD9A-4312-9816-47B2682E4401}"/>
    <cellStyle name="style1532872836293" xfId="32174" xr:uid="{1901DBA2-165A-4D0E-8C8F-963F2415B7C1}"/>
    <cellStyle name="style1532872836458" xfId="32172" xr:uid="{2065F684-6E7B-4D9C-8216-93D7935DDB4B}"/>
    <cellStyle name="style1542564193824" xfId="34571" xr:uid="{04B9058D-7A1A-4054-AF26-149E666CE944}"/>
    <cellStyle name="style1542564194918" xfId="34574" xr:uid="{C51EC1F1-45FE-4399-B337-1BDBDBA59356}"/>
    <cellStyle name="style1542564196405" xfId="34577" xr:uid="{C2BCB30F-4C02-40DF-92EE-A49F79F4A43B}"/>
    <cellStyle name="style1542564196605" xfId="34580" xr:uid="{78478104-6271-4881-A3BF-C264920C30A3}"/>
    <cellStyle name="style1542564196828" xfId="34583" xr:uid="{04B00490-C1B1-4376-914B-9611FD29E1E0}"/>
    <cellStyle name="style1542564197981" xfId="34586" xr:uid="{6A3336E8-7096-465C-B6F9-91979DD5CF4C}"/>
    <cellStyle name="style1542564198828" xfId="34590" xr:uid="{EB6B15ED-56D4-469F-85B1-1314FCC60BA2}"/>
    <cellStyle name="style1542564199018" xfId="34591" xr:uid="{D3129EDE-1D38-4961-8971-1F0E42849B47}"/>
    <cellStyle name="style1542564199192" xfId="34589" xr:uid="{03DFE9AD-A193-4F35-AF70-C3070E9D32B6}"/>
    <cellStyle name="style1542564199397" xfId="34598" xr:uid="{09F21932-8A9D-468A-93DC-75ACAD35BE86}"/>
    <cellStyle name="style1542564199628" xfId="34599" xr:uid="{E00746AE-EDCA-48D2-BDA5-C4BBFECEA92D}"/>
    <cellStyle name="style1542564199878" xfId="34600" xr:uid="{EDE32E1C-B06B-4E9A-A677-4EA3D49E085B}"/>
    <cellStyle name="style1542564200407" xfId="34607" xr:uid="{7DB81314-B7CD-4196-AF6D-E7EF365CA2EE}"/>
    <cellStyle name="style1542564200617" xfId="34608" xr:uid="{69F26D26-671B-4B29-93D3-4AE28661C4D8}"/>
    <cellStyle name="style1542564200806" xfId="34609" xr:uid="{6ABD831C-27F4-4148-9563-38C4F0E22779}"/>
    <cellStyle name="style1542564201073" xfId="34616" xr:uid="{535852E0-32E5-4583-90AC-F8A402F931A8}"/>
    <cellStyle name="style1542564201252" xfId="34619" xr:uid="{BB2D0C95-93C2-4E96-8EA1-3003ABEC9DBB}"/>
    <cellStyle name="style1542564206981" xfId="34572" xr:uid="{58C34FDE-5F94-4717-8151-79C8C5E5FC22}"/>
    <cellStyle name="style1542564207311" xfId="34575" xr:uid="{9CA6F795-A11C-4746-9A64-FBB50E016DAC}"/>
    <cellStyle name="style1542564207990" xfId="34578" xr:uid="{4C61C20D-028A-46F4-B91D-F0E0B99B4419}"/>
    <cellStyle name="style1542564208118" xfId="34581" xr:uid="{90D45035-118A-4473-A37B-E2FC0D52C951}"/>
    <cellStyle name="style1542564208248" xfId="34584" xr:uid="{92057FAA-EEB0-4460-87D2-8206FA45D861}"/>
    <cellStyle name="style1542564208536" xfId="34587" xr:uid="{79AF3BB1-BC08-40AD-841E-D9131B9EB396}"/>
    <cellStyle name="style1542564208944" xfId="34593" xr:uid="{C5DFB222-DE21-4612-AD5A-8747CA596983}"/>
    <cellStyle name="style1542564209076" xfId="34594" xr:uid="{4F78D591-C579-4097-9E3B-8C18ACEAD32C}"/>
    <cellStyle name="style1542564209207" xfId="34592" xr:uid="{8F554638-F785-4B81-BBFF-0E0E89CF111F}"/>
    <cellStyle name="style1542564209332" xfId="34601" xr:uid="{5F01CCCC-7ECD-499C-A7B3-8F93E1048EEF}"/>
    <cellStyle name="style1542564209454" xfId="34602" xr:uid="{C81D17CD-564A-4DBD-9BAE-77645C442C1A}"/>
    <cellStyle name="style1542564209582" xfId="34603" xr:uid="{6BDDB750-1F43-42D5-94F2-33D062DAD28D}"/>
    <cellStyle name="style1542564209931" xfId="34610" xr:uid="{6E0ED9F9-D42B-4518-8063-70DF68130838}"/>
    <cellStyle name="style1542564210051" xfId="34611" xr:uid="{1408DBF0-78D5-4FDA-BA3F-D07CD2CBC35D}"/>
    <cellStyle name="style1542564210177" xfId="34612" xr:uid="{61B3E9DB-E886-437E-8529-8136D61894B2}"/>
    <cellStyle name="style1542564210362" xfId="34617" xr:uid="{85451FAB-BEC2-4A41-A27B-D9971BB38E95}"/>
    <cellStyle name="style1542564210466" xfId="34620" xr:uid="{E16BF401-F625-43A4-A8C1-888338E04F66}"/>
    <cellStyle name="style1542564215444" xfId="34573" xr:uid="{B180CAE2-EF48-486E-A8E5-ED0B039AC7B3}"/>
    <cellStyle name="style1542564215709" xfId="34576" xr:uid="{9CCF5316-3430-4F70-A829-EA8C7877DC4D}"/>
    <cellStyle name="style1542564216206" xfId="34579" xr:uid="{5308B8AD-A153-47F2-A4EE-4AF9FB0B88CA}"/>
    <cellStyle name="style1542564216314" xfId="34582" xr:uid="{8EC5A61B-0737-48F3-9673-1AAECE87A074}"/>
    <cellStyle name="style1542564216436" xfId="34585" xr:uid="{F76E1899-BB65-41DE-881E-3DD7C8BE124D}"/>
    <cellStyle name="style1542564216664" xfId="34588" xr:uid="{BD63DF51-0EFA-40DC-89A7-4BE56C2436D5}"/>
    <cellStyle name="style1542564217065" xfId="34596" xr:uid="{B0674ECC-8A7C-4A0E-88EA-7ED6C933D88A}"/>
    <cellStyle name="style1542564217215" xfId="34597" xr:uid="{7C0ED86E-7E5E-452F-BEE4-08FA03CCF2F5}"/>
    <cellStyle name="style1542564217347" xfId="34595" xr:uid="{A857896B-5494-4F54-B56D-1D9AE52D5634}"/>
    <cellStyle name="style1542564217499" xfId="34604" xr:uid="{95EA613A-4BDE-44AE-976F-D086B293F860}"/>
    <cellStyle name="style1542564217619" xfId="34605" xr:uid="{73F27276-9C8E-4037-B5CA-4E640B009B51}"/>
    <cellStyle name="style1542564217746" xfId="34606" xr:uid="{7685B4E8-1BD1-45A1-AEA9-E4CDB5215BA0}"/>
    <cellStyle name="style1542564218102" xfId="34613" xr:uid="{57A96A18-1F95-4B2D-9457-90C84E0EBA2F}"/>
    <cellStyle name="style1542564218250" xfId="34614" xr:uid="{D99013A7-AE2C-4E17-A460-E30CDF067A72}"/>
    <cellStyle name="style1542564218380" xfId="34615" xr:uid="{BDEFBA73-9FEE-45BC-8ABF-B56E55CA7253}"/>
    <cellStyle name="style1542564218553" xfId="34618" xr:uid="{809BFC24-6ABA-4733-AAD9-48C2B31D8A65}"/>
    <cellStyle name="style1542564218681" xfId="34621" xr:uid="{255D33BE-63EB-4ED5-8BA2-4CC37423295E}"/>
    <cellStyle name="style1542565440236" xfId="34390" xr:uid="{1476E67D-24F6-42FC-88E5-445C93408ABD}"/>
    <cellStyle name="style1542565440382" xfId="34391" xr:uid="{D37CF4B3-408E-4BDD-96DF-1B2E9E443DCC}"/>
    <cellStyle name="style1542565440512" xfId="34396" xr:uid="{D35C93A6-E2B3-48C2-AB11-E1E4E18FC9AF}"/>
    <cellStyle name="style1542565440686" xfId="34397" xr:uid="{6435BA42-3A2A-45AB-B795-08A358306A5A}"/>
    <cellStyle name="style1542565440950" xfId="34393" xr:uid="{00848951-F5D3-45A1-ACFA-11E26277D5BA}"/>
    <cellStyle name="style1542565441076" xfId="34394" xr:uid="{B34D25F3-CFD7-4A00-84B6-7B1952E5BC05}"/>
    <cellStyle name="style1542565441216" xfId="34392" xr:uid="{6814C8B4-36B7-4215-AEB3-AE4FA4E049CD}"/>
    <cellStyle name="style1542565441410" xfId="34395" xr:uid="{544E97E2-7D73-4605-AAFE-2D0F136708B6}"/>
    <cellStyle name="style1542565441580" xfId="34398" xr:uid="{22B3FD25-0C95-4EED-92A5-AA045632FBAF}"/>
    <cellStyle name="style1542565441721" xfId="34399" xr:uid="{D42B4E0D-BFAF-41D1-B548-F620E7C239ED}"/>
    <cellStyle name="style1542565441853" xfId="34400" xr:uid="{55183F42-377C-4FF7-9883-7E73DFB6CEE6}"/>
    <cellStyle name="style1542565441990" xfId="34401" xr:uid="{D5AA04FB-93D5-45A9-8BBA-38E37548111D}"/>
    <cellStyle name="style1542565442116" xfId="34402" xr:uid="{C3E1E8AA-44AA-4724-BAAB-8A705C796A15}"/>
    <cellStyle name="style1542565442260" xfId="34405" xr:uid="{D8C35477-8563-4086-9632-36A04849C72F}"/>
    <cellStyle name="style1542565442391" xfId="34403" xr:uid="{6565EB94-3B29-48F3-BED2-F1171B4F0F19}"/>
    <cellStyle name="style1542565442519" xfId="34406" xr:uid="{6AB62277-7408-406A-85A5-E171D5B1A9EF}"/>
    <cellStyle name="style1542565442777" xfId="34410" xr:uid="{ACE1E128-23F8-4AAF-BC97-1F53BD6A5217}"/>
    <cellStyle name="style1542565442911" xfId="34404" xr:uid="{6249B5B8-A6C4-405C-B320-5C6FA0404A67}"/>
    <cellStyle name="style1542565443446" xfId="34407" xr:uid="{CA99AED1-77FB-4DA8-A78D-25EBB8ADBCA4}"/>
    <cellStyle name="style1542565444041" xfId="34411" xr:uid="{B01866AC-2D68-4D69-B544-686109A221D0}"/>
    <cellStyle name="style1542565447155" xfId="34412" xr:uid="{E0B9E511-3852-4DC2-B53B-CD128FA76F3B}"/>
    <cellStyle name="style1542565447277" xfId="34413" xr:uid="{881A9D4B-742D-4B90-802A-506EC3B80B4F}"/>
    <cellStyle name="style1542565447391" xfId="34418" xr:uid="{72B84194-61D0-42CF-8EED-DA086333DDA6}"/>
    <cellStyle name="style1542565447509" xfId="34419" xr:uid="{DED528F3-4AB1-48C8-BFE3-4FA7A99F9BE6}"/>
    <cellStyle name="style1542565447737" xfId="34415" xr:uid="{D4A17B5E-4911-4715-85F8-268842449A47}"/>
    <cellStyle name="style1542565447848" xfId="34416" xr:uid="{5A66DA26-BB22-4A79-A828-FB6DCD7DFCE1}"/>
    <cellStyle name="style1542565447960" xfId="34414" xr:uid="{96592145-133B-4C18-B3A6-66FD34A95857}"/>
    <cellStyle name="style1542565448086" xfId="34417" xr:uid="{157E7D96-4A97-483D-87F5-7B04D3A7FC8C}"/>
    <cellStyle name="style1542565448213" xfId="34420" xr:uid="{C765CC7C-7A1F-44F7-AE8A-13497EF5D36F}"/>
    <cellStyle name="style1542565448356" xfId="34421" xr:uid="{39A7EEDB-FA6B-451E-B0CA-820396CFF81E}"/>
    <cellStyle name="style1542565448504" xfId="34422" xr:uid="{91E2F710-5C91-458A-95DE-DCD6C22FA2F7}"/>
    <cellStyle name="style1542565448663" xfId="34423" xr:uid="{7AE883E1-87FF-4189-9956-07F6FCEDDDBE}"/>
    <cellStyle name="style1542565448817" xfId="34424" xr:uid="{A6444008-6AF1-4893-93BE-8AA2F345A9B6}"/>
    <cellStyle name="style1542565448985" xfId="34430" xr:uid="{4A56FAE1-7F04-4EE3-A231-8316C7CBA014}"/>
    <cellStyle name="style1542565449121" xfId="34425" xr:uid="{BDD5B072-8627-4A0D-90CC-443E0FC8D50F}"/>
    <cellStyle name="style1542565449235" xfId="34431" xr:uid="{62AE8615-C5CF-466B-B897-754E6A477407}"/>
    <cellStyle name="style1542565449354" xfId="34436" xr:uid="{C77B4162-747B-4010-AF9F-72166D6C9A27}"/>
    <cellStyle name="style1542565449488" xfId="34437" xr:uid="{E36F3FE5-7188-49C6-BA28-8737C22265E8}"/>
    <cellStyle name="style1542565449608" xfId="34426" xr:uid="{A9671CAD-05A7-4F0D-A975-D725CFA78371}"/>
    <cellStyle name="style1542565449719" xfId="34427" xr:uid="{3A2554C4-1017-4A29-8CC9-6C6147B02C47}"/>
    <cellStyle name="style1542565449831" xfId="34428" xr:uid="{6B8E05B6-6F50-4B55-8336-A243D088FF3E}"/>
    <cellStyle name="style1542565449975" xfId="34429" xr:uid="{E1BC3C1C-6D9B-4BC5-9CD8-FC8919452369}"/>
    <cellStyle name="style1542565450097" xfId="34432" xr:uid="{319698AE-1E9D-40C6-A3EE-B21A7A3B9411}"/>
    <cellStyle name="style1542565450213" xfId="34433" xr:uid="{D95F5306-2D64-4112-ACAC-B8382AD0E4F2}"/>
    <cellStyle name="style1542565450324" xfId="34434" xr:uid="{19950507-DBCE-4766-A629-9C8AAC843C61}"/>
    <cellStyle name="style1542565450440" xfId="34435" xr:uid="{0933A5AD-45A1-43F8-8FC5-B4FCD580072C}"/>
    <cellStyle name="style1542565450684" xfId="34438" xr:uid="{E5FA0DBB-BA00-4FC6-8DCA-B21ABB2921DF}"/>
    <cellStyle name="style1542565453816" xfId="34439" xr:uid="{5401C6F0-0B2D-42F5-A4AC-B9F3AC5A8AED}"/>
    <cellStyle name="style1542565453954" xfId="34440" xr:uid="{86AC93D0-D1E4-49E4-8B80-EFBD47703B10}"/>
    <cellStyle name="style1542565454102" xfId="34445" xr:uid="{BC5CFA32-D65E-4273-B37A-7526A6F89E7D}"/>
    <cellStyle name="style1542565454235" xfId="34446" xr:uid="{6CEC4F4D-C19C-4FEE-ADEF-342207FECA6D}"/>
    <cellStyle name="style1542565454458" xfId="34442" xr:uid="{29F8D83D-9C92-4DA2-89D2-DFF3D97DB19A}"/>
    <cellStyle name="style1542565454585" xfId="34443" xr:uid="{2C8D1570-D3AE-4C1E-9919-C66DF2CD5B5A}"/>
    <cellStyle name="style1542565454696" xfId="34441" xr:uid="{9A62DB7E-64C2-46C1-877D-3AB8244C95AA}"/>
    <cellStyle name="style1542565454823" xfId="34444" xr:uid="{2A04013D-00F9-47BB-8B1B-189B2EE53B45}"/>
    <cellStyle name="style1542565454934" xfId="34447" xr:uid="{BA99620E-9A56-4099-9EF4-5F2289EB0ED6}"/>
    <cellStyle name="style1542565455045" xfId="34448" xr:uid="{B960E7B7-70F2-411F-867B-F2874E61867C}"/>
    <cellStyle name="style1542565455155" xfId="34449" xr:uid="{9C66CECF-5371-4048-A625-EAFE5EC55B92}"/>
    <cellStyle name="style1542565455280" xfId="34450" xr:uid="{2A73A9FF-187F-4051-9F19-F29AF9C63CB7}"/>
    <cellStyle name="style1542565455517" xfId="34451" xr:uid="{F16FD01D-29A5-444C-A5E7-19B88ACCA5FE}"/>
    <cellStyle name="style1542565455728" xfId="34457" xr:uid="{591D601A-10F4-4F8E-8A46-45EFBF2022D7}"/>
    <cellStyle name="style1542565455871" xfId="34452" xr:uid="{6841206D-2A29-4809-AF92-9CC234CD8E39}"/>
    <cellStyle name="style1542565455999" xfId="34458" xr:uid="{BDE62C43-FA3A-4F2C-832F-50F6A8DD788E}"/>
    <cellStyle name="style1542565456141" xfId="34463" xr:uid="{8CD6FCB8-5FEA-4B61-B38C-05E87BADEEE4}"/>
    <cellStyle name="style1542565456269" xfId="34464" xr:uid="{1D91BF67-8C7F-4A91-94D4-22C94F48BED3}"/>
    <cellStyle name="style1542565456408" xfId="34453" xr:uid="{2C4A0EEF-CF5A-4672-A043-1778AAB12377}"/>
    <cellStyle name="style1542565456549" xfId="34454" xr:uid="{E2DE957D-1360-4BB3-ACB2-B3D22DD28A25}"/>
    <cellStyle name="style1542565456680" xfId="34455" xr:uid="{4FF927F4-8151-4B9F-A057-F43331D456D2}"/>
    <cellStyle name="style1542565456796" xfId="34456" xr:uid="{24BA1246-320E-4758-B465-32E9032DE9F1}"/>
    <cellStyle name="style1542565456908" xfId="34459" xr:uid="{2346A8CB-514F-40A3-9FA6-A5B7168A77D3}"/>
    <cellStyle name="style1542565457018" xfId="34460" xr:uid="{9A6E5416-AAD3-4EE2-BFE0-9559B6CA3D02}"/>
    <cellStyle name="style1542565457129" xfId="34461" xr:uid="{4FC4775A-7760-4AEF-B6C9-F465B760346E}"/>
    <cellStyle name="style1542565457245" xfId="34462" xr:uid="{742A3D2B-DD43-40F2-8CA3-99CB24F904D5}"/>
    <cellStyle name="style1542565457621" xfId="34465" xr:uid="{7EE2608D-875C-4FBC-BFA0-89CC6487E76B}"/>
    <cellStyle name="style1542565457782" xfId="34466" xr:uid="{B72D2675-95C7-4320-96B6-ED777C7AD170}"/>
    <cellStyle name="style1542565457905" xfId="34467" xr:uid="{004558F8-53ED-4698-BE31-FC7938BD62D5}"/>
    <cellStyle name="style1542565458024" xfId="34468" xr:uid="{47A79BAB-C493-4F81-AA18-4D1E2FE1574F}"/>
    <cellStyle name="style1542565461628" xfId="34469" xr:uid="{51C83558-F178-4BA9-913A-FC439F6DAD64}"/>
    <cellStyle name="style1542565461787" xfId="34470" xr:uid="{335D3024-A02C-4A63-95FF-E58B91BC8B97}"/>
    <cellStyle name="style1542565461940" xfId="34475" xr:uid="{D3B3CA8D-D253-4FDC-A76E-08D853DDAF89}"/>
    <cellStyle name="style1542565462134" xfId="34476" xr:uid="{BE323796-4A74-40A6-B653-3BA66C07CA31}"/>
    <cellStyle name="style1542565462419" xfId="34472" xr:uid="{B5A6D97D-5A3A-45C8-9B6B-572E639267D9}"/>
    <cellStyle name="style1542565462532" xfId="34473" xr:uid="{EA400337-9C81-4594-9BFD-99DE62D1BDE0}"/>
    <cellStyle name="style1542565462666" xfId="34471" xr:uid="{0D7D5656-AE34-48A8-BB64-D3900A105A59}"/>
    <cellStyle name="style1542565462795" xfId="34474" xr:uid="{093684BB-C66A-406F-A594-B3A30ACAD198}"/>
    <cellStyle name="style1542565462915" xfId="34477" xr:uid="{2ED8523A-3946-4A30-8A2F-9DFCFF4B7BA7}"/>
    <cellStyle name="style1542565463028" xfId="34478" xr:uid="{0180D27F-A897-4A27-88E2-48FFB31C2716}"/>
    <cellStyle name="style1542565463140" xfId="34479" xr:uid="{B1386BD2-867F-4571-BA53-3735F0E67466}"/>
    <cellStyle name="style1542565463259" xfId="34480" xr:uid="{1140C145-AC82-48CE-8536-41E3B7E0AC8F}"/>
    <cellStyle name="style1542565463370" xfId="34481" xr:uid="{CAC17042-72B4-42DD-AE37-764097B6CB7B}"/>
    <cellStyle name="style1542565463498" xfId="34485" xr:uid="{C6C53FE4-DF41-4842-A2A0-5EBF67B49114}"/>
    <cellStyle name="style1542565463611" xfId="34482" xr:uid="{ED6E3AC5-BAC8-44FB-9A9E-88C67D435420}"/>
    <cellStyle name="style1542565463722" xfId="34486" xr:uid="{3C8331AE-C0E3-4A89-8F18-A43E8DAD9DE2}"/>
    <cellStyle name="style1542565463843" xfId="34489" xr:uid="{D506E7BD-FA5E-4AAA-A1A8-6F37A2E0D3E0}"/>
    <cellStyle name="style1542565463955" xfId="34490" xr:uid="{86AE9492-A69E-431C-94D3-F812FDC4DC2F}"/>
    <cellStyle name="style1542565464067" xfId="34483" xr:uid="{C0025D98-FE78-4E03-A802-CED1F7E34B42}"/>
    <cellStyle name="style1542565464178" xfId="34484" xr:uid="{C9AE38F6-4F00-48CD-8C97-D71D5093C92D}"/>
    <cellStyle name="style1542565464520" xfId="34487" xr:uid="{02E5A7A7-7E84-4534-B677-76CE88F7C800}"/>
    <cellStyle name="style1542565464636" xfId="34488" xr:uid="{34D70DB4-3413-4B6B-8C24-2B0B44817618}"/>
    <cellStyle name="style1542565465029" xfId="34491" xr:uid="{FF11EAE8-9997-4722-AD6B-0F69BCA5CE64}"/>
    <cellStyle name="style1542565465142" xfId="34492" xr:uid="{E79AC1C0-E1B0-4CD1-8D9D-7B54E4DC1301}"/>
    <cellStyle name="style1542565468444" xfId="34493" xr:uid="{0E1C5C8F-9E54-4660-B2DE-E540ADE00439}"/>
    <cellStyle name="style1542565468573" xfId="34494" xr:uid="{85D86A3A-1FE2-4136-99B5-B28E6C5A407E}"/>
    <cellStyle name="style1542565468689" xfId="34499" xr:uid="{BE26E671-311D-48AB-8977-2381ABEC440A}"/>
    <cellStyle name="style1542565468799" xfId="34500" xr:uid="{3D4E3E85-CD89-47C4-8139-B6BEB8E9D748}"/>
    <cellStyle name="style1542565469018" xfId="34496" xr:uid="{2C9FCDE4-B82C-416C-8FEE-30B6B92A02D8}"/>
    <cellStyle name="style1542565469129" xfId="34497" xr:uid="{DDE06B7B-DD8D-4FE1-AE19-920AA4AC174E}"/>
    <cellStyle name="style1542565469251" xfId="34495" xr:uid="{3CECD2FE-D9D4-4305-9761-DFB91E9B3146}"/>
    <cellStyle name="style1542565469366" xfId="34498" xr:uid="{50CBC7DE-8343-48F6-8BB8-75B75AC2DCB4}"/>
    <cellStyle name="style1542565469492" xfId="34501" xr:uid="{8100FD34-4AF4-4649-AE86-0181624B233B}"/>
    <cellStyle name="style1542565469603" xfId="34502" xr:uid="{EE10E813-4A3F-4B69-8F40-5DA418F4F1F0}"/>
    <cellStyle name="style1542565469714" xfId="34503" xr:uid="{1E689820-ACA4-4B8E-9970-A5693E678F72}"/>
    <cellStyle name="style1542565469831" xfId="34504" xr:uid="{98C452BB-26E5-4DB2-8094-DBCC1BE915F2}"/>
    <cellStyle name="style1542565469953" xfId="34505" xr:uid="{968F74A1-F007-483B-9EA4-1410D5B52474}"/>
    <cellStyle name="style1542565470126" xfId="34508" xr:uid="{C496421B-FF5B-49E5-838E-3ED9E8E6F6D6}"/>
    <cellStyle name="style1542565470265" xfId="34506" xr:uid="{3B5FB2EA-6998-4BA7-8F78-B4CAEF77D4D9}"/>
    <cellStyle name="style1542565470405" xfId="34509" xr:uid="{FA328524-7A63-4E60-932F-6CB5A3F35507}"/>
    <cellStyle name="style1542565470525" xfId="34514" xr:uid="{28A5A037-E3D4-46B0-8788-9E8055F0A0AA}"/>
    <cellStyle name="style1542565470644" xfId="34515" xr:uid="{8E4C3B60-1A58-482A-832E-C102843ED539}"/>
    <cellStyle name="style1542565470756" xfId="34507" xr:uid="{10299212-46E0-499F-A0A5-EF79D18497DA}"/>
    <cellStyle name="style1542565471234" xfId="34510" xr:uid="{096DF08D-E40D-480C-A934-A0B9CD89595C}"/>
    <cellStyle name="style1542565471344" xfId="34511" xr:uid="{AE5EB48F-ADE9-4F27-B4F6-7AE028AFD1FD}"/>
    <cellStyle name="style1542565471460" xfId="34512" xr:uid="{8EE0AA83-B33F-43E7-8762-692D79185486}"/>
    <cellStyle name="style1542565471611" xfId="34513" xr:uid="{1A449629-FD80-4CB1-A254-131CD419B02A}"/>
    <cellStyle name="style1542565471791" xfId="34516" xr:uid="{C6A827CF-36AD-46B8-8FDB-B277064EC272}"/>
    <cellStyle name="style1542565471908" xfId="34517" xr:uid="{193EF254-3A71-4AF2-9A78-1AF12100F0CD}"/>
    <cellStyle name="style1542565472025" xfId="34518" xr:uid="{E3DC089A-2B75-4007-B17C-76B9ED3F6D69}"/>
    <cellStyle name="style1542565472170" xfId="34519" xr:uid="{82D64041-5F59-4B1F-8816-DBC37F97C820}"/>
    <cellStyle name="style1542565472353" xfId="34520" xr:uid="{2E16AEA3-BB89-4598-8323-9921FA9DCCCE}"/>
    <cellStyle name="style1542565472477" xfId="34521" xr:uid="{55DE5DC3-095C-48F3-AF55-6A8D447D9D07}"/>
    <cellStyle name="style1542565472578" xfId="34522" xr:uid="{0C632BEB-B84B-41CF-9073-0CFC47E5EED4}"/>
    <cellStyle name="style1542565472681" xfId="34523" xr:uid="{9B65F6F7-BF37-4FC4-9F67-935A6435C24F}"/>
    <cellStyle name="style1542565472797" xfId="34524" xr:uid="{F834DF9C-AA5E-46AF-AAAB-98A7E7BE8453}"/>
    <cellStyle name="style1542565472899" xfId="34525" xr:uid="{C3AAAC36-A769-4EF8-955B-7D4FBFE857F6}"/>
    <cellStyle name="style1542565472993" xfId="34526" xr:uid="{CF9E03C0-35D6-47F8-A36A-B23CE2B96D02}"/>
    <cellStyle name="style1542565473092" xfId="34527" xr:uid="{A6197036-5A51-4546-B6DD-D21BA7646553}"/>
    <cellStyle name="style1542565473218" xfId="34528" xr:uid="{DBAE2BB3-1648-4B3D-B086-6C728397FF23}"/>
    <cellStyle name="style1542565473312" xfId="34529" xr:uid="{C5CC3BAC-096A-486F-868D-703A537C38B5}"/>
    <cellStyle name="style1542565473409" xfId="34530" xr:uid="{E7D9C6B4-93AE-4E31-80FA-4CA9E9A4E1CB}"/>
    <cellStyle name="style1542565473508" xfId="34531" xr:uid="{EC646B88-E123-4CD9-AC69-7228BE107A87}"/>
    <cellStyle name="style1542565476818" xfId="34532" xr:uid="{B09DF4B4-0512-4DD9-B36F-59684B8FBCAB}"/>
    <cellStyle name="style1542565476938" xfId="34533" xr:uid="{F6B56564-1724-4A0A-AC19-0741EF305101}"/>
    <cellStyle name="style1542565477049" xfId="34538" xr:uid="{05162FA2-2D06-4963-A4A5-94670A2A0E8E}"/>
    <cellStyle name="style1542565477161" xfId="34539" xr:uid="{5CBCE5D8-D680-46C9-BBED-A622F54C791C}"/>
    <cellStyle name="style1542565477391" xfId="34535" xr:uid="{F521C954-0CA6-4477-AEB7-30038A54A25B}"/>
    <cellStyle name="style1542565477501" xfId="34536" xr:uid="{7AB33CA7-5996-4EF3-ADF0-A0E4961299EC}"/>
    <cellStyle name="style1542565477634" xfId="34534" xr:uid="{832FC597-5CCE-43A6-904E-E38DE82920B0}"/>
    <cellStyle name="style1542565477780" xfId="34537" xr:uid="{0384080B-6D35-4A68-BC80-9F341AF739B0}"/>
    <cellStyle name="style1542565477943" xfId="34540" xr:uid="{0F2380CD-9368-46B9-814F-6FB5E3D60707}"/>
    <cellStyle name="style1542565478061" xfId="34541" xr:uid="{9E86E0D8-14DF-48C6-9353-8CE1BE718366}"/>
    <cellStyle name="style1542565478200" xfId="34542" xr:uid="{1A93C590-DDDA-4363-9256-EF7BE381B0BB}"/>
    <cellStyle name="style1542565478353" xfId="34543" xr:uid="{FC64EA28-A60E-4CD8-9617-37B05A52A974}"/>
    <cellStyle name="style1542565478556" xfId="34544" xr:uid="{FFAFE5F0-644B-432C-B8BE-51A0DAE67C5D}"/>
    <cellStyle name="style1542565478713" xfId="34547" xr:uid="{1ACDC0AF-ADD6-4AC2-80BC-FE344736D6D0}"/>
    <cellStyle name="style1542565478862" xfId="34550" xr:uid="{131209E3-AF9E-470C-ABE0-B9A76D9BA426}"/>
    <cellStyle name="style1542565478973" xfId="34545" xr:uid="{56DC1832-3EFF-45F5-A074-A78D95DAE7C1}"/>
    <cellStyle name="style1542565479090" xfId="34548" xr:uid="{896DF3B1-87EA-47CA-A96B-6822F64A83EB}"/>
    <cellStyle name="style1542565479201" xfId="34551" xr:uid="{5C8123F5-17F3-4E17-B1AA-524D00C45CDC}"/>
    <cellStyle name="style1542565479315" xfId="34546" xr:uid="{F438A2FB-B213-4215-802B-CFC1D8A79153}"/>
    <cellStyle name="style1542565479777" xfId="34549" xr:uid="{90C9803A-8CC8-44FE-B787-89CE6DDFDB03}"/>
    <cellStyle name="style1542565480261" xfId="34552" xr:uid="{3FBF0E3B-D8CF-4B0D-A89C-EC0ACB74981E}"/>
    <cellStyle name="style1542565484602" xfId="34554" xr:uid="{AD0308E8-1E6E-40C2-96AC-F3A18163429E}"/>
    <cellStyle name="style1542565484733" xfId="34555" xr:uid="{A8D54406-36EA-4A1B-A2DD-C10EE92095F9}"/>
    <cellStyle name="style1542565484847" xfId="34553" xr:uid="{D3E0CB33-1B85-4262-BCD3-C7B54C008C33}"/>
    <cellStyle name="style1542565484986" xfId="34556" xr:uid="{D16BB98C-4E5A-4741-B170-3FB8F091D649}"/>
    <cellStyle name="style1542565485111" xfId="34557" xr:uid="{1AFD7C40-445B-4D63-A1D2-01FC0C0C9B7D}"/>
    <cellStyle name="style1542565485255" xfId="34558" xr:uid="{A5D03593-32BD-4918-AF0A-9A8AE3D956A2}"/>
    <cellStyle name="style1542565485437" xfId="34559" xr:uid="{4F1390E5-CA8E-4AB9-AABC-76C968681E0D}"/>
    <cellStyle name="style1542565485596" xfId="34560" xr:uid="{9BADC407-1CBF-4770-B6B0-50C44C915218}"/>
    <cellStyle name="style1542565485715" xfId="34562" xr:uid="{D96BAD32-AA3F-4AE1-9D0D-03D1D0D154B4}"/>
    <cellStyle name="style1542565485824" xfId="34563" xr:uid="{B5FD6A07-3533-4EBB-8E5A-437A8A531245}"/>
    <cellStyle name="style1542565485933" xfId="34565" xr:uid="{588B6145-3902-4D36-B4BF-48845E6B3D0A}"/>
    <cellStyle name="style1542565486043" xfId="34566" xr:uid="{14D67FE4-6B76-4FE1-988F-28D5004AB429}"/>
    <cellStyle name="style1542565486152" xfId="34561" xr:uid="{9259B269-5862-4CD3-9804-1F7A9288BB79}"/>
    <cellStyle name="style1542565486282" xfId="34564" xr:uid="{D2756D09-FA22-43EC-9298-19BD48DAB34A}"/>
    <cellStyle name="style1542565486418" xfId="34567" xr:uid="{1C935FF1-C350-49E3-8862-770495063786}"/>
    <cellStyle name="style1542565486667" xfId="34569" xr:uid="{DE30600B-4ECA-4885-B3E1-9ECA31E24A73}"/>
    <cellStyle name="style1542565486803" xfId="34570" xr:uid="{8D7F3B1F-F759-4774-8CC1-159961DD4FC8}"/>
    <cellStyle name="style1542565487005" xfId="34568" xr:uid="{625C5BCD-867F-416A-9AF9-A9B99B71C613}"/>
    <cellStyle name="style1543251652400" xfId="31312" xr:uid="{E5C12FC1-5270-424C-A347-F68A3FD53D3C}"/>
    <cellStyle name="style1543251652726" xfId="31315" xr:uid="{054B3B96-BC93-478E-B9FB-9E7F4A75CC8F}"/>
    <cellStyle name="style1543251653328" xfId="31318" xr:uid="{A7C3BD7C-AF39-4919-A951-54CA780F407D}"/>
    <cellStyle name="style1543251653444" xfId="31321" xr:uid="{08C5BEEB-E41E-40D7-9037-6A71B8D7FD72}"/>
    <cellStyle name="style1543251653552" xfId="31324" xr:uid="{367F2256-701A-4EAF-B846-62A21F1CE769}"/>
    <cellStyle name="style1543251653790" xfId="31325" xr:uid="{104E9C12-F81A-4216-BDA4-7C0D8A4D39B8}"/>
    <cellStyle name="style1543251654192" xfId="31331" xr:uid="{08BD6696-4F72-42B8-B9DA-9D8049660F4E}"/>
    <cellStyle name="style1543251654325" xfId="31332" xr:uid="{95C99FA1-2F64-4EA6-A4E2-7170F49AD67A}"/>
    <cellStyle name="style1543251654468" xfId="31330" xr:uid="{33C4F7EA-8466-4C51-88B9-EA6DA3A10E0C}"/>
    <cellStyle name="style1543251654603" xfId="31333" xr:uid="{2DA80683-AD40-4678-B27F-CE575D47D27B}"/>
    <cellStyle name="style1543251654731" xfId="31334" xr:uid="{DC2A74EA-F23A-483C-909B-492C450FBB1F}"/>
    <cellStyle name="style1543251654886" xfId="31335" xr:uid="{7A4191B4-065D-42E6-9F73-8ECD19B3F61F}"/>
    <cellStyle name="style1543251655244" xfId="31336" xr:uid="{24F48914-144D-4A0F-A79D-9BD608F3E598}"/>
    <cellStyle name="style1543251655383" xfId="31337" xr:uid="{1102B10C-49C6-4668-8868-AE13F4F0E541}"/>
    <cellStyle name="style1543251655518" xfId="31338" xr:uid="{2CF8A344-89F4-4FBC-B35E-9BDA1DEC82C4}"/>
    <cellStyle name="style1543251655686" xfId="31357" xr:uid="{9B9FE312-7FF8-4281-ABB7-228C9674C3A7}"/>
    <cellStyle name="style1543251655803" xfId="31358" xr:uid="{16B727E5-E756-4B5B-B10C-B511BAB7F2CB}"/>
    <cellStyle name="style1543251658953" xfId="31313" xr:uid="{16F0C9E6-C465-4E78-A22C-E535E0D34A68}"/>
    <cellStyle name="style1543251659183" xfId="31316" xr:uid="{E9DFB585-11B2-4F2C-9CDD-FCEE563A7D2B}"/>
    <cellStyle name="style1543251659695" xfId="31319" xr:uid="{595C963E-ABFE-4BDE-BCCB-F8361049004F}"/>
    <cellStyle name="style1543251659796" xfId="31322" xr:uid="{34C7F353-1857-4E3C-AB4C-DCC3BD79D919}"/>
    <cellStyle name="style1543251659954" xfId="31326" xr:uid="{28239E8C-940C-4910-9E49-E2B68B29F88D}"/>
    <cellStyle name="style1543251660227" xfId="31328" xr:uid="{BAFBDF59-9F9E-46AC-A162-A10DF0F76692}"/>
    <cellStyle name="style1543251660622" xfId="31340" xr:uid="{7A9F32FD-3101-471B-8F60-7EA1BE156A8C}"/>
    <cellStyle name="style1543251660740" xfId="31341" xr:uid="{132091DD-6225-497C-9BA3-C09379FB524F}"/>
    <cellStyle name="style1543251660861" xfId="31339" xr:uid="{6D4D61DA-1385-4760-AF02-541F78254996}"/>
    <cellStyle name="style1543251660975" xfId="31342" xr:uid="{07425B81-204B-4446-88AA-98BAFD14595F}"/>
    <cellStyle name="style1543251661091" xfId="31343" xr:uid="{2DD8B563-FBF6-48BA-8AD3-7F23F7B513B3}"/>
    <cellStyle name="style1543251661209" xfId="31344" xr:uid="{32218EE0-BD02-4016-83B1-DD81E299B995}"/>
    <cellStyle name="style1543251661558" xfId="31345" xr:uid="{9BE5B1AD-BCA7-40F1-B9C2-EDFA6C3F6EE2}"/>
    <cellStyle name="style1543251661673" xfId="31346" xr:uid="{18DBB653-74C8-4AE2-9742-1CF763AD640B}"/>
    <cellStyle name="style1543251661794" xfId="31347" xr:uid="{E41D7A92-A0CC-4A4D-8E8B-0CDFFE1203C7}"/>
    <cellStyle name="style1543251661955" xfId="31359" xr:uid="{15588558-0F00-4F97-BBCE-8BF932CA495E}"/>
    <cellStyle name="style1543251662054" xfId="31360" xr:uid="{A3C38E13-310B-4AA1-B157-3551357F457E}"/>
    <cellStyle name="style1543251665299" xfId="31314" xr:uid="{9C35A5A0-52D8-4D16-BFBE-83E22112186F}"/>
    <cellStyle name="style1543251665547" xfId="31317" xr:uid="{1386831A-C36A-4D4F-94A5-581DFE60DDB9}"/>
    <cellStyle name="style1543251666044" xfId="31320" xr:uid="{759070EB-7970-4207-99F0-6E5E31161037}"/>
    <cellStyle name="style1543251666143" xfId="31323" xr:uid="{1A021792-9667-4EF3-AE0C-68EDFFF48028}"/>
    <cellStyle name="style1543251666284" xfId="31327" xr:uid="{FBCE374D-6E82-45FA-865C-79C45AF8C195}"/>
    <cellStyle name="style1543251666543" xfId="31329" xr:uid="{99AB5F95-B5A7-41DB-98AD-4FB8C99C9741}"/>
    <cellStyle name="style1543251666929" xfId="31349" xr:uid="{B1FBAF8D-E973-4022-AE65-A7FA61B42B78}"/>
    <cellStyle name="style1543251667051" xfId="31350" xr:uid="{86660EF0-5120-4436-8F09-2548CA5AF30E}"/>
    <cellStyle name="style1543251667173" xfId="31348" xr:uid="{048F1097-243B-49E5-B476-EB7673ECC500}"/>
    <cellStyle name="style1543251667300" xfId="31351" xr:uid="{FFAA1ED4-70FC-48AA-AF5F-2970A91ED0C7}"/>
    <cellStyle name="style1543251667424" xfId="31352" xr:uid="{6A916F5E-0A53-4380-8CC0-CDDFBB1C6C03}"/>
    <cellStyle name="style1543251667552" xfId="31353" xr:uid="{BA692B8C-D60D-41D6-89AC-B899CECB5EF3}"/>
    <cellStyle name="style1543251667903" xfId="31354" xr:uid="{75194B62-3434-45E5-9D7C-249881436745}"/>
    <cellStyle name="style1543251668041" xfId="31355" xr:uid="{BBA567B1-AE51-4DDA-B74F-77C2B6590927}"/>
    <cellStyle name="style1543251668158" xfId="31356" xr:uid="{52D22113-93AC-44C2-85EE-EED6ED9BDA4A}"/>
    <cellStyle name="style1543251668329" xfId="31361" xr:uid="{91CA59C1-33F0-48EF-A445-F185E71EC449}"/>
    <cellStyle name="style1543251668447" xfId="31362" xr:uid="{2F0D7A15-551C-449A-BC6B-330265404829}"/>
    <cellStyle name="style1543251697039" xfId="31111" xr:uid="{C4719E27-AD56-473C-9CA1-1FAD35201E89}"/>
    <cellStyle name="style1543251697244" xfId="31112" xr:uid="{27F1FC4A-F12F-4FD3-A016-2DEDBFD5016D}"/>
    <cellStyle name="style1543251697385" xfId="31117" xr:uid="{956F3A31-D158-482C-BA95-D55DDE815C97}"/>
    <cellStyle name="style1543251697515" xfId="31118" xr:uid="{FA34B152-A518-4B64-85BE-9E8C99C6ADDC}"/>
    <cellStyle name="style1543251697805" xfId="31114" xr:uid="{D151F24E-DC64-41F9-85C5-38F1DBF89044}"/>
    <cellStyle name="style1543251697933" xfId="31115" xr:uid="{1AD26F16-69D9-4F2F-8068-23F7F97219F0}"/>
    <cellStyle name="style1543251698073" xfId="31113" xr:uid="{619B08C1-6F75-48A3-927B-A12A1A078786}"/>
    <cellStyle name="style1543251698261" xfId="31116" xr:uid="{969ECEA6-465A-462F-BCB5-2465AFD1A908}"/>
    <cellStyle name="style1543251698410" xfId="31119" xr:uid="{0B83C7AA-DEB3-4D4C-B73B-A55C085487A4}"/>
    <cellStyle name="style1543251698534" xfId="31120" xr:uid="{21B56A2D-5E21-4F14-8882-18AB0DDE0C94}"/>
    <cellStyle name="style1543251698661" xfId="31121" xr:uid="{3C7548A7-FC93-4E1F-8804-676E7B64CF1B}"/>
    <cellStyle name="style1543251698795" xfId="31122" xr:uid="{074AFC02-C917-4AEB-96B0-44F4D9515FAD}"/>
    <cellStyle name="style1543251698924" xfId="31123" xr:uid="{3E727EF0-701E-4477-88B6-0709E25694C1}"/>
    <cellStyle name="style1543251699107" xfId="31129" xr:uid="{228D8D81-DC53-4D67-BA88-18ED50197D45}"/>
    <cellStyle name="style1543251699259" xfId="31124" xr:uid="{069200A7-59D5-4B07-B5DE-834EE2EDE32D}"/>
    <cellStyle name="style1543251699385" xfId="31130" xr:uid="{85BBB048-3F0D-4F30-876C-F88146AA246B}"/>
    <cellStyle name="style1543251699515" xfId="31135" xr:uid="{AD2A7ED8-C4D7-4609-9375-1372B5392582}"/>
    <cellStyle name="style1543251699644" xfId="31136" xr:uid="{7AE3C2E2-9537-485B-9875-7DCCC781F5D6}"/>
    <cellStyle name="style1543251699770" xfId="31125" xr:uid="{B8C07F60-CBB5-48F9-8506-AB4201FF329A}"/>
    <cellStyle name="style1543251699896" xfId="31126" xr:uid="{A8A0CBC7-74CD-4D10-842F-8816B7010920}"/>
    <cellStyle name="style1543251700029" xfId="31127" xr:uid="{38EB5B9F-2E8B-48FB-9BD6-03C678D95743}"/>
    <cellStyle name="style1543251700226" xfId="31128" xr:uid="{0CBF43F8-0ADE-4A06-992E-BAE52816ECD7}"/>
    <cellStyle name="style1543251700385" xfId="31131" xr:uid="{DC4F453E-5EAD-4C95-BCA1-FEDB86775445}"/>
    <cellStyle name="style1543251700512" xfId="31132" xr:uid="{69ADC94B-FBB5-4DEB-BB92-3818F5D23349}"/>
    <cellStyle name="style1543251700639" xfId="31133" xr:uid="{DA7CC8D8-F189-4A45-B60E-BCFB8FBFC8D2}"/>
    <cellStyle name="style1543251700766" xfId="31134" xr:uid="{C1D0A6A6-DC6F-4108-B9B7-F0C136CE12CC}"/>
    <cellStyle name="style1543251700926" xfId="31137" xr:uid="{6632CC4F-8424-4B46-A5F3-4F17E42A6EDD}"/>
    <cellStyle name="style1543251701081" xfId="31138" xr:uid="{8917A360-0095-471E-B164-C30A77D1BE4A}"/>
    <cellStyle name="style1543251701212" xfId="31139" xr:uid="{F19B1A74-FB0B-4DDF-87FD-D9F038B20E1B}"/>
    <cellStyle name="style1543251701345" xfId="31140" xr:uid="{E9741114-FF04-4E61-9E84-7AA0F6F00684}"/>
    <cellStyle name="style1543251704632" xfId="31141" xr:uid="{30EFDD0F-DA77-4FD7-8853-6D31D474565A}"/>
    <cellStyle name="style1543251704829" xfId="31142" xr:uid="{129E6BD0-DEFB-48E4-853A-11EDE0946D4C}"/>
    <cellStyle name="style1543251704949" xfId="31147" xr:uid="{560F2A1C-BBD6-458A-9603-750EC645BAE6}"/>
    <cellStyle name="style1543251705059" xfId="31148" xr:uid="{F40E5637-09B7-4F81-B269-C16E301E148F}"/>
    <cellStyle name="style1543251705344" xfId="31144" xr:uid="{B0308276-B99B-4172-9E3F-5FE414582797}"/>
    <cellStyle name="style1543251705458" xfId="31145" xr:uid="{909AE23C-D49D-4144-811B-2575A48E6BFE}"/>
    <cellStyle name="style1543251705570" xfId="31143" xr:uid="{56C8A412-F8A5-4A0D-B5C4-AE4DF0BF233F}"/>
    <cellStyle name="style1543251705709" xfId="31146" xr:uid="{35A63B9C-C458-4709-9C5B-01ADCB6AEA69}"/>
    <cellStyle name="style1543251705821" xfId="31149" xr:uid="{31DDB9F9-656E-44C8-BD0D-01BA2D7BF425}"/>
    <cellStyle name="style1543251705929" xfId="31150" xr:uid="{64BA9E96-4836-4BFE-B470-0E4861445B77}"/>
    <cellStyle name="style1543251706040" xfId="31151" xr:uid="{F07A5332-BD26-4C67-845A-C8765DBF7E80}"/>
    <cellStyle name="style1543251706159" xfId="31152" xr:uid="{CEF5E3C9-2DC1-4814-BD50-4DE3D9C2A987}"/>
    <cellStyle name="style1543251706267" xfId="31153" xr:uid="{120C76A9-2AC5-430A-9D70-ED1FBEA51761}"/>
    <cellStyle name="style1543251706392" xfId="31159" xr:uid="{43B0ED37-A9DE-471A-962E-4FB94A4ADC39}"/>
    <cellStyle name="style1543251706503" xfId="31154" xr:uid="{7632DFC7-2CA7-441F-9EC4-B71E63E62A0B}"/>
    <cellStyle name="style1543251706617" xfId="31160" xr:uid="{BABB3AD6-FEC6-4986-B973-5FC3C4D31CB7}"/>
    <cellStyle name="style1543251706764" xfId="31165" xr:uid="{ED135EAD-9F97-47D5-85A8-B3AAA42C9527}"/>
    <cellStyle name="style1543251706884" xfId="31166" xr:uid="{111CAC38-AB2C-4A5D-8834-0D8BE4735DD1}"/>
    <cellStyle name="style1543251707006" xfId="31155" xr:uid="{CC01E222-6DB9-4AD5-A112-74CAA30D5978}"/>
    <cellStyle name="style1543251707141" xfId="31156" xr:uid="{D3E5498F-4B7E-412C-BA2C-22B9AD536AF6}"/>
    <cellStyle name="style1543251707255" xfId="31157" xr:uid="{0AFC7FC1-D814-41E9-8827-5C945E22F5AC}"/>
    <cellStyle name="style1543251707378" xfId="31158" xr:uid="{E23C9BC6-541C-4960-BEEF-FDD68BF35C6E}"/>
    <cellStyle name="style1543251707488" xfId="31161" xr:uid="{3713BC79-9652-49F0-A6D6-462B7EC93EC4}"/>
    <cellStyle name="style1543251707608" xfId="31162" xr:uid="{82F7A3F8-2C7E-4B53-8F42-A08FD455FAA8}"/>
    <cellStyle name="style1543251707720" xfId="31163" xr:uid="{3E5A537E-AC1F-4EB1-9B38-19C43CF59406}"/>
    <cellStyle name="style1543251707836" xfId="31164" xr:uid="{E70B959D-F12A-422D-AED2-0AA548F99CC4}"/>
    <cellStyle name="style1543251708033" xfId="31167" xr:uid="{D61BF2E1-51F0-4DC4-9606-9FC5928FE80A}"/>
    <cellStyle name="style1543251708144" xfId="31168" xr:uid="{02527664-CF2E-49BF-BD73-5464DC3B741B}"/>
    <cellStyle name="style1543251708253" xfId="31169" xr:uid="{9D26A7FD-CF3C-46E5-84BA-40DB762D1F5F}"/>
    <cellStyle name="style1543251708421" xfId="31170" xr:uid="{03825D6D-6F90-4721-BC76-CC043954901B}"/>
    <cellStyle name="style1543251710843" xfId="31171" xr:uid="{5E7F0649-0DD9-45AB-9C97-C2A025F124A1}"/>
    <cellStyle name="style1543251710963" xfId="31172" xr:uid="{516F307B-B8A8-4CC4-AB87-0FEC03F483D3}"/>
    <cellStyle name="style1543251711076" xfId="31177" xr:uid="{2693A139-D6BE-4FA6-A420-E60E070FF7E1}"/>
    <cellStyle name="style1543251711185" xfId="31178" xr:uid="{C3FA5040-101A-4473-9DDD-666D85AE776E}"/>
    <cellStyle name="style1543251711420" xfId="31174" xr:uid="{4E1D7E04-7CC8-44EE-9C55-BC6B5E4D49E6}"/>
    <cellStyle name="style1543251711532" xfId="31175" xr:uid="{75372F9F-CD07-482E-8657-17DDDCF630C8}"/>
    <cellStyle name="style1543251711644" xfId="31173" xr:uid="{6AEADDAE-232F-4017-A85C-11213A1F1931}"/>
    <cellStyle name="style1543251711777" xfId="31176" xr:uid="{C7A9B822-4F3F-4304-B29A-91EBCCD8B2F1}"/>
    <cellStyle name="style1543251711913" xfId="31179" xr:uid="{9C8F6250-05C5-4F22-8EAD-4EF40C3997BE}"/>
    <cellStyle name="style1543251712031" xfId="31180" xr:uid="{BD0CEE15-CDAA-4AF0-A610-98674BEA208A}"/>
    <cellStyle name="style1543251712174" xfId="31181" xr:uid="{4185C537-144B-42C3-BF8B-9C480F83D898}"/>
    <cellStyle name="style1543251712340" xfId="31182" xr:uid="{0AE826B7-9091-453E-BE5B-DFAE6F35F93E}"/>
    <cellStyle name="style1543251712481" xfId="31183" xr:uid="{6AC309AC-B277-4F9E-9977-937A6E1A567E}"/>
    <cellStyle name="style1543251712634" xfId="31189" xr:uid="{9743C239-F4BD-427E-AA98-AD25286AC128}"/>
    <cellStyle name="style1543251712799" xfId="31184" xr:uid="{909A797D-7649-4CCE-B975-620B6CD3ED12}"/>
    <cellStyle name="style1543251712922" xfId="31190" xr:uid="{7DE36981-34F0-43A7-BDCD-14D378653C8B}"/>
    <cellStyle name="style1543251713078" xfId="31195" xr:uid="{DF414788-E0C9-4BE7-A20B-788B1221DD12}"/>
    <cellStyle name="style1543251713225" xfId="31196" xr:uid="{985CA617-ECA2-4BE1-925A-1B8AA2A476DD}"/>
    <cellStyle name="style1543251713401" xfId="31185" xr:uid="{85B5119B-2EF2-49FE-AB95-090697525291}"/>
    <cellStyle name="style1543251713547" xfId="31186" xr:uid="{F547529D-6823-497A-BBCD-C378804D1346}"/>
    <cellStyle name="style1543251713657" xfId="31187" xr:uid="{39C4E60B-F3EE-4D4E-9A52-DFB3B269EBB0}"/>
    <cellStyle name="style1543251713789" xfId="31188" xr:uid="{D154E4FA-7015-4A23-8293-BDC6A9F7DD75}"/>
    <cellStyle name="style1543251713904" xfId="31191" xr:uid="{97BF97F0-8C0D-4F38-8E44-DBD612B10EA5}"/>
    <cellStyle name="style1543251714015" xfId="31192" xr:uid="{8DB9C9BF-3EEF-48C3-9DC4-C0D0836A8798}"/>
    <cellStyle name="style1543251714125" xfId="31193" xr:uid="{3B235F4F-D867-40AF-9195-323CD6166642}"/>
    <cellStyle name="style1543251714244" xfId="31194" xr:uid="{AD5AE230-15F4-4651-8A0B-74C52819C8B1}"/>
    <cellStyle name="style1543251714537" xfId="31197" xr:uid="{A172FA25-696D-4A4D-BFB0-959E86AC4A89}"/>
    <cellStyle name="style1543251714650" xfId="31198" xr:uid="{2F170179-6EA9-40EB-B452-E40203449125}"/>
    <cellStyle name="style1543251714772" xfId="31199" xr:uid="{6C81330B-0B22-4170-92FF-4E396763F717}"/>
    <cellStyle name="style1543251714888" xfId="31200" xr:uid="{35193BC0-2D5E-49D7-B88A-EDE1F3311324}"/>
    <cellStyle name="style1543251729035" xfId="31201" xr:uid="{3850886D-8DC2-46CB-AAEC-7559EA132C67}"/>
    <cellStyle name="style1543251729211" xfId="31202" xr:uid="{DB7265AA-825D-4E2E-B03A-F0309D8C1C05}"/>
    <cellStyle name="style1543251729327" xfId="31207" xr:uid="{085EB6B7-9CFA-4E61-897C-4C0AD7067C51}"/>
    <cellStyle name="style1543251729462" xfId="31208" xr:uid="{38B989F5-1341-4C50-9314-34784BC4749B}"/>
    <cellStyle name="style1543251729719" xfId="31204" xr:uid="{BC9A5E72-8DC0-4DA5-A409-10D058A18C14}"/>
    <cellStyle name="style1543251729852" xfId="31205" xr:uid="{91175C72-B9E5-4BF4-B564-8797788D8C83}"/>
    <cellStyle name="style1543251729964" xfId="31203" xr:uid="{65DC4F91-CAB8-439F-91F7-6AF6FD8BEB8B}"/>
    <cellStyle name="style1543251730140" xfId="31206" xr:uid="{F02FB369-34AC-43D2-9E5D-5CB118C5ABBE}"/>
    <cellStyle name="style1543251730299" xfId="31209" xr:uid="{E1F70813-14F2-42AF-BE7D-F1420E439C86}"/>
    <cellStyle name="style1543251730424" xfId="31210" xr:uid="{833E331A-BAF5-49A9-A669-9AFAF7719F1B}"/>
    <cellStyle name="style1543251730532" xfId="31211" xr:uid="{F115F031-3035-41A6-99A2-7CC7E2DC9330}"/>
    <cellStyle name="style1543251730649" xfId="31212" xr:uid="{7A40C0D9-DE45-4EF3-8FD8-68AF8534C3F5}"/>
    <cellStyle name="style1543251730759" xfId="31213" xr:uid="{A1A5C095-48AA-45B1-B123-F05D7A1B092F}"/>
    <cellStyle name="style1543251730885" xfId="31219" xr:uid="{B8020320-2071-4A34-9699-BC7768B5B232}"/>
    <cellStyle name="style1543251730994" xfId="31214" xr:uid="{9DB6EE1B-9B11-4B8A-B0B7-4B9ACFD4FFE7}"/>
    <cellStyle name="style1543251731103" xfId="31220" xr:uid="{269CF18E-90C5-40B9-9127-20C2A0E1CB60}"/>
    <cellStyle name="style1543251731231" xfId="31225" xr:uid="{7E1849B7-B4EE-4895-82EB-F4FD1AB5F7F6}"/>
    <cellStyle name="style1543251731347" xfId="31226" xr:uid="{6BD12A64-7E43-4D88-9B94-C7E83040C246}"/>
    <cellStyle name="style1543251731457" xfId="31215" xr:uid="{AEA7079F-D15C-49B4-95F4-2C370F8ED7BF}"/>
    <cellStyle name="style1543251731567" xfId="31216" xr:uid="{CD341B43-316C-4582-A041-261345075260}"/>
    <cellStyle name="style1543251731676" xfId="31217" xr:uid="{10641B2F-9745-43C4-B4D3-FED1E620553D}"/>
    <cellStyle name="style1543251731791" xfId="31218" xr:uid="{B75783B5-7A15-43B8-AC72-EEEDA6F232F3}"/>
    <cellStyle name="style1543251731950" xfId="31221" xr:uid="{BA466C5B-6A67-4EA4-A983-733BA3E273AE}"/>
    <cellStyle name="style1543251732061" xfId="31222" xr:uid="{2A2E4776-9794-4F73-96F9-EA7AC384E5CF}"/>
    <cellStyle name="style1543251732170" xfId="31223" xr:uid="{4EDCA5FA-D264-4AD3-9371-2AF0FCC352D0}"/>
    <cellStyle name="style1543251732290" xfId="31224" xr:uid="{54523F78-0CC4-4BF9-A410-BCD76E6E5929}"/>
    <cellStyle name="style1543251732435" xfId="31227" xr:uid="{94239510-D782-494A-83AF-FEB2ABAEF17D}"/>
    <cellStyle name="style1543251732547" xfId="31228" xr:uid="{0E83EC7F-D3CE-4863-BCC5-E0354AAC220F}"/>
    <cellStyle name="style1543251732657" xfId="31229" xr:uid="{2CB097F7-C354-4619-B79D-22958B24B106}"/>
    <cellStyle name="style1543251732771" xfId="31230" xr:uid="{9479E5FA-1CC6-4F18-85FB-8FCA6E96EF98}"/>
    <cellStyle name="style1543251736001" xfId="31231" xr:uid="{426F06F7-F590-4942-9A64-64D80AB9306C}"/>
    <cellStyle name="style1543251736129" xfId="31232" xr:uid="{B57779CA-51D6-47D8-952A-15FB3EDD997D}"/>
    <cellStyle name="style1543251736244" xfId="31237" xr:uid="{DF4A6D03-1BCE-4BCF-94C8-F13E4E0FFEE0}"/>
    <cellStyle name="style1543251736375" xfId="31238" xr:uid="{61FA28D1-EA2D-4A07-A9E1-C53A57F1D60A}"/>
    <cellStyle name="style1543251736657" xfId="31234" xr:uid="{EAB0BCCE-8A6B-4780-9560-70D28438BD38}"/>
    <cellStyle name="style1543251736771" xfId="31235" xr:uid="{AA41DB51-1734-49F9-A7A9-6CC7FC4FD04B}"/>
    <cellStyle name="style1543251736901" xfId="31233" xr:uid="{A3590DD1-428D-4171-8482-0CE91DA0CEE7}"/>
    <cellStyle name="style1543251737058" xfId="31236" xr:uid="{E3E80B87-6B99-4F35-BDBD-FBE8806FF251}"/>
    <cellStyle name="style1543251737194" xfId="31239" xr:uid="{D6D56C51-56D0-48F5-8E8C-1BDBE223A470}"/>
    <cellStyle name="style1543251737319" xfId="31240" xr:uid="{D3E7ECB1-79E7-4783-A6C9-74D296A32519}"/>
    <cellStyle name="style1543251737456" xfId="31241" xr:uid="{0A0BB72D-05C5-434B-A8FF-CE37F38683DB}"/>
    <cellStyle name="style1543251737662" xfId="31242" xr:uid="{ED8965AD-BFF4-43A3-99B4-F404773D9EC6}"/>
    <cellStyle name="style1543251737905" xfId="31243" xr:uid="{A2137DA1-B2CE-4420-8A47-7A844244F9F1}"/>
    <cellStyle name="style1543251738054" xfId="31249" xr:uid="{D0FE35E3-8CC2-4A38-A72B-99FF3CA08766}"/>
    <cellStyle name="style1543251738165" xfId="31244" xr:uid="{B0A3CB1E-EA8D-48D0-AF66-A8ECBE9B3AAF}"/>
    <cellStyle name="style1543251738274" xfId="31250" xr:uid="{F09F41F6-E1FF-4CE6-9F05-9DF2CE436EF2}"/>
    <cellStyle name="style1543251738401" xfId="31255" xr:uid="{F1767770-16F1-4F80-BD82-0918BB938C08}"/>
    <cellStyle name="style1543251738513" xfId="31256" xr:uid="{DEDEC7DB-C755-47A7-81DC-9C1FAA3B8474}"/>
    <cellStyle name="style1543251738625" xfId="31245" xr:uid="{CE12DFD9-79AA-4B2A-B602-60D2F66D1979}"/>
    <cellStyle name="style1543251738736" xfId="31246" xr:uid="{A689D442-264B-4989-88C6-396F6AC56BEC}"/>
    <cellStyle name="style1543251738853" xfId="31247" xr:uid="{F4726E09-540C-4C1A-9296-E8A2391A063C}"/>
    <cellStyle name="style1543251738986" xfId="31248" xr:uid="{1497728A-98EA-4517-B7ED-3F51DECA2AAE}"/>
    <cellStyle name="style1543251739101" xfId="31251" xr:uid="{08EA8AE1-A791-4D75-B78A-BA9A53051AC2}"/>
    <cellStyle name="style1543251739230" xfId="31252" xr:uid="{960FBEB3-48FE-423C-BFB6-8D75FC6EB4D4}"/>
    <cellStyle name="style1543251739353" xfId="31253" xr:uid="{73BF1B4D-3AE7-46B5-ABFD-B6D8B3EC3B6B}"/>
    <cellStyle name="style1543251739484" xfId="31254" xr:uid="{A99901B7-6874-4C4E-8DB8-435A35A168FF}"/>
    <cellStyle name="style1543251739718" xfId="31257" xr:uid="{BC8F9235-EFBC-459C-9D68-182C6D9B3B5F}"/>
    <cellStyle name="style1543251739836" xfId="31258" xr:uid="{4A3A4724-9DF7-4AF5-B881-99D3EC90D584}"/>
    <cellStyle name="style1543251739956" xfId="31259" xr:uid="{DCC6E3B8-DFA2-47DB-BB77-073271E5570E}"/>
    <cellStyle name="style1543251740070" xfId="31260" xr:uid="{D1C25BDE-8452-4A5F-B519-AF7BDB0CF2D3}"/>
    <cellStyle name="style1543251740229" xfId="31261" xr:uid="{A9490EA7-3A84-45C4-A803-56766E04CD51}"/>
    <cellStyle name="style1543251740377" xfId="31262" xr:uid="{9B9E6E71-65C2-4355-8D63-85CCE6B9C6FD}"/>
    <cellStyle name="style1543251740479" xfId="31263" xr:uid="{2098614A-0361-4A45-A168-2E3589EA356E}"/>
    <cellStyle name="style1543251740578" xfId="31264" xr:uid="{D8EEFEED-D1DF-43BF-A794-A87171E78585}"/>
    <cellStyle name="style1543251740681" xfId="31265" xr:uid="{EB930C4F-641C-44B2-9D7A-9DC460428263}"/>
    <cellStyle name="style1543251740811" xfId="31266" xr:uid="{8E55C599-9FAA-4978-AA94-658C3B3F7037}"/>
    <cellStyle name="style1543251740946" xfId="31267" xr:uid="{DAB965EB-3FD5-44C8-B208-7FFBD202E928}"/>
    <cellStyle name="style1543251741093" xfId="31268" xr:uid="{47307268-6B2F-4B60-BD7E-67E2DA573A69}"/>
    <cellStyle name="style1543251741326" xfId="31269" xr:uid="{F953EE58-41A9-4A8F-B1ED-B46750BE62D9}"/>
    <cellStyle name="style1543251741445" xfId="31270" xr:uid="{17F6BCAC-3679-41F9-B1A3-E2707419F5A5}"/>
    <cellStyle name="style1543251741542" xfId="31271" xr:uid="{6D6ABC2C-0DA8-45D5-8672-C9B0EFB9D050}"/>
    <cellStyle name="style1543251741641" xfId="31272" xr:uid="{75B0D670-1E9B-4CBF-82DD-1A0D22F0B841}"/>
    <cellStyle name="style1543251744775" xfId="31273" xr:uid="{EEA10183-7065-4A6C-B77F-358635294339}"/>
    <cellStyle name="style1543251744973" xfId="31274" xr:uid="{40A181BC-4664-4833-82FF-172E2943B3DF}"/>
    <cellStyle name="style1543251745115" xfId="31279" xr:uid="{B3518924-E2EF-469B-A959-5A85B3AC5EAE}"/>
    <cellStyle name="style1543251745252" xfId="31280" xr:uid="{D91C5418-766D-4188-B513-1FC8244A1504}"/>
    <cellStyle name="style1543251745523" xfId="31276" xr:uid="{0D0F84D3-31AB-46FA-B3F2-C991388FBF8D}"/>
    <cellStyle name="style1543251745652" xfId="31277" xr:uid="{48D35DE0-32F4-413F-BEFC-597DF25F05EA}"/>
    <cellStyle name="style1543251745818" xfId="31275" xr:uid="{27CAF29B-B5D4-4FD1-AB93-587FBE9E3D4E}"/>
    <cellStyle name="style1543251745958" xfId="31278" xr:uid="{F1745B3B-866F-4525-A382-C7D44EFD208A}"/>
    <cellStyle name="style1543251746085" xfId="31281" xr:uid="{7E8F54B9-7ED1-4767-82CE-0A8EA4CFE926}"/>
    <cellStyle name="style1543251746201" xfId="31282" xr:uid="{2D9533C3-100B-41DA-91A7-2DC1E3D3874C}"/>
    <cellStyle name="style1543251746323" xfId="31283" xr:uid="{B34CD84E-6EF3-458D-A1DD-012BC61F0788}"/>
    <cellStyle name="style1543251746524" xfId="31284" xr:uid="{7FF5C65D-A06D-4E33-B2BB-D4AC3616E76F}"/>
    <cellStyle name="style1543251746782" xfId="31285" xr:uid="{C13B51D5-3E74-4B5A-BA5B-1E659FAEB22D}"/>
    <cellStyle name="style1543251746913" xfId="31288" xr:uid="{50427188-C97B-4C59-B28F-94EE1A931F04}"/>
    <cellStyle name="style1543251747069" xfId="31291" xr:uid="{E6A2968A-46B4-4F45-BB87-0EE8E157298B}"/>
    <cellStyle name="style1543251747243" xfId="31286" xr:uid="{37DF6FB1-AA3F-4B64-AFE0-161EC6651EBB}"/>
    <cellStyle name="style1543251747548" xfId="31289" xr:uid="{B57CEB4B-28A6-4FF6-B5F0-70880D1B0D1B}"/>
    <cellStyle name="style1543251747733" xfId="31292" xr:uid="{B9E1BF61-984A-4F48-B50B-6ADA0B4866F6}"/>
    <cellStyle name="style1543251747901" xfId="31287" xr:uid="{A8C24E91-E8A9-46CB-886A-B5DEEBDC6A44}"/>
    <cellStyle name="style1543251748405" xfId="31290" xr:uid="{9A079FE4-67D7-4031-983A-8639863BD5B8}"/>
    <cellStyle name="style1543251748896" xfId="31293" xr:uid="{4E1607AB-2AF4-4E63-945F-11C6A23A0918}"/>
    <cellStyle name="style1543251753859" xfId="31295" xr:uid="{581E167A-EACF-4D24-9DC6-FC7E0E909BCB}"/>
    <cellStyle name="style1543251753993" xfId="31296" xr:uid="{476A7520-72BB-4C43-A9DD-AD179F6EE271}"/>
    <cellStyle name="style1543251754111" xfId="31294" xr:uid="{676B24AB-CE11-42F1-8681-2B0FF8E29C36}"/>
    <cellStyle name="style1543251754242" xfId="31297" xr:uid="{F3AF320A-D77A-4596-AB29-BA0E38792504}"/>
    <cellStyle name="style1543251754376" xfId="31298" xr:uid="{16F9AC38-03A0-4375-9ABF-3FC03D790679}"/>
    <cellStyle name="style1543251754524" xfId="31299" xr:uid="{28378B45-38FD-45DC-B886-DFB80CA3581B}"/>
    <cellStyle name="style1543251754654" xfId="31300" xr:uid="{6268F5FE-CE8C-4E87-A763-AC0462C357FC}"/>
    <cellStyle name="style1543251754782" xfId="31301" xr:uid="{397FB3D8-89B9-4B1D-9F3A-8E66C4C708DC}"/>
    <cellStyle name="style1543251754899" xfId="31303" xr:uid="{C15482AF-AFC9-42BC-9D03-9ABD69437064}"/>
    <cellStyle name="style1543251755018" xfId="31304" xr:uid="{1A575299-500C-423C-AAD6-E2F64A18FDC3}"/>
    <cellStyle name="style1543251755136" xfId="31306" xr:uid="{5597DC97-12AF-4D83-A4FE-E4A9D947D5B2}"/>
    <cellStyle name="style1543251755256" xfId="31307" xr:uid="{370D0AB9-EB43-4DA4-B1CB-EB39C86645BE}"/>
    <cellStyle name="style1543251755380" xfId="31302" xr:uid="{3152621E-36C4-45A0-8055-21A0A9402DBC}"/>
    <cellStyle name="style1543251755511" xfId="31305" xr:uid="{7EC3E865-D295-47E4-B4E1-BBCABF92C7E4}"/>
    <cellStyle name="style1543251755659" xfId="31308" xr:uid="{2C95DDA9-28B3-488E-98D3-6E437E2091F7}"/>
    <cellStyle name="style1543251756067" xfId="31310" xr:uid="{FEED3EF6-C04D-4557-A47C-FB29503EE62A}"/>
    <cellStyle name="style1543251756290" xfId="31311" xr:uid="{15AA8DED-015B-49C9-AED0-CDBC5B454F4E}"/>
    <cellStyle name="style1543251756443" xfId="31309" xr:uid="{53BE22C5-BF57-4302-B558-C4964764E437}"/>
    <cellStyle name="style1543312479603" xfId="32518" xr:uid="{A2269477-55AF-4FE3-97A5-E6739652FC6D}"/>
    <cellStyle name="style1543312479919" xfId="32521" xr:uid="{E7355B88-765D-4F50-9E33-7BC9EA8EEE1D}"/>
    <cellStyle name="style1543312480456" xfId="32524" xr:uid="{135B7853-0150-4AC1-BC93-2E36F5F89AF5}"/>
    <cellStyle name="style1543312480556" xfId="32527" xr:uid="{8BFAF55D-4816-4DB1-8015-969C895C6FC5}"/>
    <cellStyle name="style1543312480716" xfId="32530" xr:uid="{DA972B71-2E4A-4D9B-BFB4-C1BADE488FD1}"/>
    <cellStyle name="style1543312480994" xfId="32531" xr:uid="{CA5D411C-A077-4C5B-B1D5-EDEE817A4E16}"/>
    <cellStyle name="style1543312481412" xfId="32537" xr:uid="{5CAE64BD-2CB5-4E5F-8E55-BF18308821E9}"/>
    <cellStyle name="style1543312481535" xfId="32538" xr:uid="{E8638CCA-006A-4190-A42F-0587AFA26780}"/>
    <cellStyle name="style1543312481659" xfId="32536" xr:uid="{0A3F2893-F6B4-4F88-ADB6-8BC38FFA1FC9}"/>
    <cellStyle name="style1543312481806" xfId="32539" xr:uid="{D41BCA4F-6C9B-44E6-890B-429C86E39B0C}"/>
    <cellStyle name="style1543312481929" xfId="32540" xr:uid="{429D867E-168F-4A0C-930E-5E20147CB5B2}"/>
    <cellStyle name="style1543312482053" xfId="32541" xr:uid="{D98BB464-B416-40B1-9F71-1ABE29C32523}"/>
    <cellStyle name="style1543312482431" xfId="32542" xr:uid="{3999CEF2-5A47-4151-92A5-BF03B6D0DA15}"/>
    <cellStyle name="style1543312482556" xfId="32543" xr:uid="{7EDC43E4-BD76-4650-9761-9B9AF1EFB4F5}"/>
    <cellStyle name="style1543312482676" xfId="32544" xr:uid="{612FBFA4-6BBA-4ED3-B995-A5B45C653E59}"/>
    <cellStyle name="style1543312482856" xfId="32563" xr:uid="{D46BA45F-DC28-426A-9A00-C191A5AD34A6}"/>
    <cellStyle name="style1543312482950" xfId="32564" xr:uid="{C16F6231-20C1-4641-B34E-517CEAE0FF95}"/>
    <cellStyle name="style1543312485549" xfId="32519" xr:uid="{90EBC557-7312-4ED4-975B-BFA1280A6255}"/>
    <cellStyle name="style1543312485765" xfId="32522" xr:uid="{5920FA1A-BB2A-4E0D-83D4-F50D8A220890}"/>
    <cellStyle name="style1543312486236" xfId="32525" xr:uid="{A6FF27A5-C537-4679-A819-A3E0383273A7}"/>
    <cellStyle name="style1543312486342" xfId="32528" xr:uid="{02D5C6E2-952F-4123-8248-3016293BF604}"/>
    <cellStyle name="style1543312486450" xfId="32532" xr:uid="{30ABFFF3-46EC-4BD3-A515-192C25240EA8}"/>
    <cellStyle name="style1543312486656" xfId="32533" xr:uid="{D2AD9D9B-A3F7-4238-85C5-A0C49A58D8AD}"/>
    <cellStyle name="style1543312487009" xfId="32546" xr:uid="{66BFDE4E-E255-45E0-96BE-440526CFDA5B}"/>
    <cellStyle name="style1543312487115" xfId="32547" xr:uid="{60763C05-DC8F-4767-A755-C36C4F606042}"/>
    <cellStyle name="style1543312487255" xfId="32545" xr:uid="{403AD4FB-B958-4BDF-8034-55DEFCBEEB92}"/>
    <cellStyle name="style1543312487373" xfId="32548" xr:uid="{473A6A45-DB9D-49EC-824D-D5ADAC99733C}"/>
    <cellStyle name="style1543312487485" xfId="32549" xr:uid="{0D6D774D-817D-471D-BDE8-A70B125832F3}"/>
    <cellStyle name="style1543312487596" xfId="32550" xr:uid="{92BC79A8-ED58-4764-8F8E-BF49F8071A14}"/>
    <cellStyle name="style1543312487976" xfId="32551" xr:uid="{2B0E53D5-EB18-4F49-BD1C-379B114E50F5}"/>
    <cellStyle name="style1543312488102" xfId="32552" xr:uid="{CD23E774-71C8-4F4E-BF5B-7ED3C0744992}"/>
    <cellStyle name="style1543312488233" xfId="32553" xr:uid="{457D320C-81E3-4FAA-A94A-8DB66F191692}"/>
    <cellStyle name="style1543312488388" xfId="32565" xr:uid="{662FD4AF-7A53-4DBC-B619-986EF7FDE89E}"/>
    <cellStyle name="style1543312488481" xfId="32566" xr:uid="{CC9CD947-E00E-44D7-9675-3CC210098CEA}"/>
    <cellStyle name="style1543312491198" xfId="32520" xr:uid="{A2D10F75-2DEF-40B9-AC26-A571829C9B45}"/>
    <cellStyle name="style1543312491424" xfId="32523" xr:uid="{ADBCD1E2-6E15-4C31-AD13-368C62AD5A35}"/>
    <cellStyle name="style1543312491881" xfId="32526" xr:uid="{3EF689D2-2BAB-4EAC-8C45-38F2654EC36D}"/>
    <cellStyle name="style1543312491973" xfId="32529" xr:uid="{2927CB5F-2763-4ED6-B8F8-50BE1C83D722}"/>
    <cellStyle name="style1543312492083" xfId="32534" xr:uid="{A5FEE288-27EF-4999-B291-3D6B7C288100}"/>
    <cellStyle name="style1543312492315" xfId="32535" xr:uid="{76E64AC7-588E-44F8-802A-7AD40D59825E}"/>
    <cellStyle name="style1543312492667" xfId="32555" xr:uid="{DCD8E3DA-02A5-4DB1-B0D3-D62C1E63D348}"/>
    <cellStyle name="style1543312492788" xfId="32556" xr:uid="{281A887E-92C3-4096-A1B7-CB59C2FC7FB9}"/>
    <cellStyle name="style1543312492900" xfId="32554" xr:uid="{985BFB96-8F43-4666-B5AD-C77A71F99C1E}"/>
    <cellStyle name="style1543312493007" xfId="32557" xr:uid="{E41C73BE-54AC-4939-A983-544AA596E9BF}"/>
    <cellStyle name="style1543312493116" xfId="32558" xr:uid="{AE0E5E1D-6E54-441A-A57E-763C886CC2F9}"/>
    <cellStyle name="style1543312493260" xfId="32559" xr:uid="{810FEA9F-AC85-4065-8457-B6B7D836588A}"/>
    <cellStyle name="style1543312493656" xfId="32560" xr:uid="{1AD26978-B7EB-4E84-B48F-2ADD52E6921B}"/>
    <cellStyle name="style1543312493764" xfId="32561" xr:uid="{5EB4EE75-5E79-4282-A966-60946FA20ECA}"/>
    <cellStyle name="style1543312493872" xfId="32562" xr:uid="{D7049051-EBBE-415B-8070-9C82AAA4D76A}"/>
    <cellStyle name="style1543312494028" xfId="32567" xr:uid="{126A6885-7C9A-4A18-8DDE-EAB43DE25D4C}"/>
    <cellStyle name="style1543312494145" xfId="32568" xr:uid="{88DDF577-2C29-4C13-8A1A-64F9F0385B41}"/>
    <cellStyle name="style1543313421993" xfId="32299" xr:uid="{1038DFA0-481E-4635-9773-C608219418A1}"/>
    <cellStyle name="style1543313422147" xfId="32300" xr:uid="{0822B5F6-AEE2-4A8B-8176-72E56BE2F74D}"/>
    <cellStyle name="style1543313422300" xfId="32305" xr:uid="{2A3CBA89-3C2C-4418-9BD4-CA6C9129F65F}"/>
    <cellStyle name="style1543313422423" xfId="32306" xr:uid="{3175ABE5-0D70-4743-B0A2-777797C1B658}"/>
    <cellStyle name="style1543313422709" xfId="32302" xr:uid="{33B9A82C-4F42-4793-B74C-CDBB40D3DF62}"/>
    <cellStyle name="style1543313422838" xfId="32303" xr:uid="{EA4A873D-8698-4128-83BD-7886D8456998}"/>
    <cellStyle name="style1543313422964" xfId="32301" xr:uid="{5B56DEF4-A0A4-458D-AC9C-9EA02D0B82C5}"/>
    <cellStyle name="style1543313423092" xfId="32304" xr:uid="{7AD4C6DE-04BB-4599-985E-745883370AA0}"/>
    <cellStyle name="style1543313423260" xfId="32307" xr:uid="{10E77D7C-7BF8-48B9-A473-4D7E9781E7CE}"/>
    <cellStyle name="style1543313423385" xfId="32308" xr:uid="{B293ACE6-4EE6-42C6-850F-58C5C48F077D}"/>
    <cellStyle name="style1543313423518" xfId="32309" xr:uid="{757EEA3E-F9F4-4E63-8A06-275FCA3C6486}"/>
    <cellStyle name="style1543313423649" xfId="32310" xr:uid="{FEDF83D6-8783-463D-98F3-D57BB3B4E4EA}"/>
    <cellStyle name="style1543313423779" xfId="32311" xr:uid="{4EDB338F-A9A0-42A0-8F2A-4DF8B6AFA88D}"/>
    <cellStyle name="style1543313423938" xfId="32317" xr:uid="{1B98FC15-23C2-4528-8688-26F844810EC0}"/>
    <cellStyle name="style1543313424109" xfId="32312" xr:uid="{9E6E82A7-BCCF-4A84-86E3-B409BC7FE13E}"/>
    <cellStyle name="style1543313424297" xfId="32318" xr:uid="{EDBA30FA-35A4-4C64-B9E7-7DB63C9387DD}"/>
    <cellStyle name="style1543313424426" xfId="32323" xr:uid="{002022B2-A229-4D77-8D81-C71F8CBFF39F}"/>
    <cellStyle name="style1543313424571" xfId="32324" xr:uid="{216FDA07-CCBD-4D8A-B01F-F9750637F66C}"/>
    <cellStyle name="style1543313424699" xfId="32313" xr:uid="{AB84C744-CF5D-41B3-91CD-0DA616B91079}"/>
    <cellStyle name="style1543313424824" xfId="32314" xr:uid="{2CA7BE75-D294-4870-8548-DA67E016B8ED}"/>
    <cellStyle name="style1543313424956" xfId="32315" xr:uid="{E52CB4F3-3D7E-4349-9CD0-4094AD6914BD}"/>
    <cellStyle name="style1543313425264" xfId="32316" xr:uid="{74752F16-79DA-4BDC-AA8A-9D2345A3922E}"/>
    <cellStyle name="style1543313425466" xfId="32319" xr:uid="{F1138206-622F-4D1D-AEE8-C088D35920B5}"/>
    <cellStyle name="style1543313425618" xfId="32320" xr:uid="{483278E3-323C-4D13-B6ED-D70D8AA8FD7E}"/>
    <cellStyle name="style1543313425763" xfId="32321" xr:uid="{2FD7D85C-DD4F-4D51-99CE-ADBF34DFE0D1}"/>
    <cellStyle name="style1543313425920" xfId="32322" xr:uid="{38138764-8099-456B-97B4-9B4982ED18A4}"/>
    <cellStyle name="style1543313426087" xfId="32325" xr:uid="{C82F3380-EEFD-4285-B7FB-0C25D3000782}"/>
    <cellStyle name="style1543313426322" xfId="32326" xr:uid="{DEC9ECF1-BE8D-4A92-81D0-30626D16339B}"/>
    <cellStyle name="style1543313426493" xfId="32327" xr:uid="{AFE0D195-5415-4C31-868D-3950E76D3784}"/>
    <cellStyle name="style1543313426639" xfId="32328" xr:uid="{0090FCBC-BEF0-4F0C-9852-60BA536D4A5B}"/>
    <cellStyle name="style1543313428497" xfId="32329" xr:uid="{A9753C0C-799A-4CF5-BB0D-14A1860147CE}"/>
    <cellStyle name="style1543313428619" xfId="32330" xr:uid="{AB27960C-4B42-4DB8-8A69-356FF759C477}"/>
    <cellStyle name="style1543313428736" xfId="32335" xr:uid="{E8C128D8-CC89-4BCD-9327-A683C43DFC03}"/>
    <cellStyle name="style1543313428859" xfId="32336" xr:uid="{15D3F507-158A-493A-A63A-3DD587D15CB7}"/>
    <cellStyle name="style1543313429099" xfId="32332" xr:uid="{98F1F760-9274-41B2-9D28-A3A043414AFF}"/>
    <cellStyle name="style1543313429264" xfId="32333" xr:uid="{D8B414B5-F1F0-48BE-BF75-42DBAEA98159}"/>
    <cellStyle name="style1543313429385" xfId="32331" xr:uid="{03E33B10-88ED-4A80-8223-B16788A7A5D5}"/>
    <cellStyle name="style1543313429514" xfId="32334" xr:uid="{FABDE9F8-952A-4822-9C0C-E66662A278BF}"/>
    <cellStyle name="style1543313429632" xfId="32337" xr:uid="{5A999A05-8708-420B-A3F7-21178CCB3D45}"/>
    <cellStyle name="style1543313429766" xfId="32338" xr:uid="{91F70AFC-2BA9-4A27-8E9B-CCE973359240}"/>
    <cellStyle name="style1543313429901" xfId="32339" xr:uid="{5881267A-EFD4-474A-89C3-B576C3AC0D7C}"/>
    <cellStyle name="style1543313430023" xfId="32340" xr:uid="{19762880-797D-4811-ABEA-DEC9BAD39702}"/>
    <cellStyle name="style1543313430164" xfId="32341" xr:uid="{0BF360E6-0A78-480B-834F-BF117CDD0516}"/>
    <cellStyle name="style1543313430306" xfId="32347" xr:uid="{0A23CEA3-D629-4E2B-94B7-0C8A7F145B33}"/>
    <cellStyle name="style1543313430423" xfId="32342" xr:uid="{B2DF1892-AC13-4B69-90D8-3627103D57AB}"/>
    <cellStyle name="style1543313430541" xfId="32348" xr:uid="{98F7FF1F-9F3C-43BE-8A6F-099AAE2BA104}"/>
    <cellStyle name="style1543313430664" xfId="32353" xr:uid="{F200469B-2031-4AEA-86BD-4D6089FEB9D2}"/>
    <cellStyle name="style1543313430779" xfId="32354" xr:uid="{5B21012C-ED26-46AC-9228-2693C8EE4720}"/>
    <cellStyle name="style1543313430894" xfId="32343" xr:uid="{4A89FCAB-7C62-4862-8AB2-60174B627F6E}"/>
    <cellStyle name="style1543313431011" xfId="32344" xr:uid="{3D6657E6-0515-40B4-889C-DAC1B706260B}"/>
    <cellStyle name="style1543313431125" xfId="32345" xr:uid="{0EEC5059-5C1E-466B-803C-00593798C5D8}"/>
    <cellStyle name="style1543313431280" xfId="32346" xr:uid="{D5A70849-C5F4-4D30-B5D3-EC7EADE408E1}"/>
    <cellStyle name="style1543313431395" xfId="32349" xr:uid="{464F2EEB-DC58-4F81-9BD5-BF5348975C67}"/>
    <cellStyle name="style1543313431513" xfId="32350" xr:uid="{A45772CB-0E05-4671-B533-646A77E1C0CF}"/>
    <cellStyle name="style1543313431630" xfId="32351" xr:uid="{894B516F-C0C2-4FAA-ADE9-451C2DB52522}"/>
    <cellStyle name="style1543313431747" xfId="32352" xr:uid="{1C52CAD3-D08B-450A-B93C-EE940A92E2B8}"/>
    <cellStyle name="style1543313431894" xfId="32355" xr:uid="{8618559D-2397-48E2-872D-323846ED63DE}"/>
    <cellStyle name="style1543313432011" xfId="32356" xr:uid="{A21073B2-B3E2-4171-80A0-909A699E97EA}"/>
    <cellStyle name="style1543313432125" xfId="32357" xr:uid="{A6CE06F8-F95E-48CA-B020-32A79FA628B8}"/>
    <cellStyle name="style1543313432279" xfId="32358" xr:uid="{921C353D-FCB4-4A15-9BDA-F4EEEA3D5119}"/>
    <cellStyle name="style1543313434164" xfId="32359" xr:uid="{3BAA6B73-371A-45E9-A7D1-897262CD38CF}"/>
    <cellStyle name="style1543313434307" xfId="32360" xr:uid="{5A6C7157-ED01-4515-8401-DCB183A6952B}"/>
    <cellStyle name="style1543313434418" xfId="32365" xr:uid="{8CA625A4-AEAB-4468-B21B-44D446EE87D1}"/>
    <cellStyle name="style1543313434531" xfId="32366" xr:uid="{9316E7C1-B312-44F9-8181-EBB1D0363409}"/>
    <cellStyle name="style1543313434764" xfId="32362" xr:uid="{0FA6E6CA-2A22-4332-AF2E-F3C77043F041}"/>
    <cellStyle name="style1543313434890" xfId="32363" xr:uid="{1C9EF3E1-DCFA-4BC1-8706-CF3B358E3439}"/>
    <cellStyle name="style1543313435004" xfId="32361" xr:uid="{C0D127D6-0A1D-4646-9FDF-D2A741A30C85}"/>
    <cellStyle name="style1543313435122" xfId="32364" xr:uid="{6D9DF608-7D93-406E-9EC0-E58F598C7020}"/>
    <cellStyle name="style1543313435271" xfId="32367" xr:uid="{0CDE7E86-930E-4F90-B067-F7C185AF7205}"/>
    <cellStyle name="style1543313435387" xfId="32368" xr:uid="{186D3B07-8710-4FE2-B8BD-CAE4BEBA8419}"/>
    <cellStyle name="style1543313435512" xfId="32369" xr:uid="{092DE429-F650-419B-9924-D94A4375F1A1}"/>
    <cellStyle name="style1543313435629" xfId="32370" xr:uid="{AE1586A3-F80F-48BE-977F-679EC096C05E}"/>
    <cellStyle name="style1543313435745" xfId="32371" xr:uid="{CE880806-C028-4AFA-852F-8386793195E0}"/>
    <cellStyle name="style1543313435868" xfId="32377" xr:uid="{2CEDB484-1B5D-4C28-87D3-E2323E72E20D}"/>
    <cellStyle name="style1543313435987" xfId="32372" xr:uid="{A566E7CC-4931-435A-AC79-7F2D4E8B90D3}"/>
    <cellStyle name="style1543313436100" xfId="32378" xr:uid="{0F83B33A-B3C9-449C-A428-B28C43CD6586}"/>
    <cellStyle name="style1543313436262" xfId="32383" xr:uid="{8401EA61-6CE2-43AA-B4F1-AA983D208F71}"/>
    <cellStyle name="style1543313436381" xfId="32384" xr:uid="{5F801ABE-1E45-4A3F-A612-7C0E1768BA49}"/>
    <cellStyle name="style1543313436513" xfId="32373" xr:uid="{8C81AB24-6952-4F05-8D5D-067D98F5F4D8}"/>
    <cellStyle name="style1543313436632" xfId="32374" xr:uid="{B730BED2-F5C1-49D9-A682-FEB3C306ABD4}"/>
    <cellStyle name="style1543313436751" xfId="32375" xr:uid="{E7E91908-785B-4A99-9774-9809554FB241}"/>
    <cellStyle name="style1543313436871" xfId="32376" xr:uid="{94B03DAF-B82F-41E5-9752-38BBFBFC5B4C}"/>
    <cellStyle name="style1543313436995" xfId="32379" xr:uid="{71AD58E6-5B87-481A-B309-F37060911BB8}"/>
    <cellStyle name="style1543313437113" xfId="32380" xr:uid="{B1AC4624-DB15-4646-BEEE-FFA709643E23}"/>
    <cellStyle name="style1543313437278" xfId="32381" xr:uid="{4B597DAC-E341-4B10-AC6D-0C34B3AA6F58}"/>
    <cellStyle name="style1543313437400" xfId="32382" xr:uid="{8BE8B876-9055-41DD-BA35-BF4135E69317}"/>
    <cellStyle name="style1543313437602" xfId="32385" xr:uid="{FEC8E40B-6210-4BFA-B48E-9DF61F1CC514}"/>
    <cellStyle name="style1543313437731" xfId="32386" xr:uid="{E2D37716-BE8C-411C-9A16-1CD8720FDB7F}"/>
    <cellStyle name="style1543313437859" xfId="32387" xr:uid="{B4DAC04E-2C2B-4720-AA5E-3F1734128DCC}"/>
    <cellStyle name="style1543313437979" xfId="32388" xr:uid="{4AE3E3B9-82EB-4575-BC4D-98452D417912}"/>
    <cellStyle name="style1543313440699" xfId="32389" xr:uid="{05B853F0-37F3-4DCA-AA96-876E25CDE529}"/>
    <cellStyle name="style1543313440876" xfId="32390" xr:uid="{B822B9A5-565C-4CFB-82FB-89C42B8680DD}"/>
    <cellStyle name="style1543313441039" xfId="32395" xr:uid="{0071C56C-A123-46F9-AA19-32F717CA05B7}"/>
    <cellStyle name="style1543313441237" xfId="32396" xr:uid="{FFFA691E-4C75-4DD1-BE58-512C5B62A873}"/>
    <cellStyle name="style1543313441490" xfId="32392" xr:uid="{1ECC080D-2A12-4730-91AB-F224D3D3E868}"/>
    <cellStyle name="style1543313441639" xfId="32393" xr:uid="{1B9E497F-CF8C-46E0-80BB-45B333CD5DDD}"/>
    <cellStyle name="style1543313441759" xfId="32391" xr:uid="{33DC641B-AF8E-4B3E-BE9A-C97A296F7AFB}"/>
    <cellStyle name="style1543313441880" xfId="32394" xr:uid="{AF9F0E39-AFBD-4693-BDA4-D0DC6D38AFD8}"/>
    <cellStyle name="style1543313442000" xfId="32397" xr:uid="{B9EBD8F2-FD36-468E-834F-6C0DB8BDCF26}"/>
    <cellStyle name="style1543313442119" xfId="32398" xr:uid="{AEB8D088-93E0-40D3-AAE5-7605DDC80A91}"/>
    <cellStyle name="style1543313442284" xfId="32399" xr:uid="{A82906A0-6C25-482B-878F-C6F5361AEFEE}"/>
    <cellStyle name="style1543313442406" xfId="32400" xr:uid="{7089E45B-CB30-4187-969E-FAB4DC899EAA}"/>
    <cellStyle name="style1543313442526" xfId="32401" xr:uid="{E038B754-CCAF-40EE-8196-441B650A542C}"/>
    <cellStyle name="style1543313442650" xfId="32404" xr:uid="{474DBE05-F5B5-4E13-B4D0-C0777368390F}"/>
    <cellStyle name="style1543313442770" xfId="32402" xr:uid="{18D9E664-2116-496F-AEB7-532FCF731500}"/>
    <cellStyle name="style1543313442894" xfId="32405" xr:uid="{529A5688-13BD-40A9-98EF-2280699080C1}"/>
    <cellStyle name="style1543313443014" xfId="32410" xr:uid="{EC4DF87F-6934-4B86-BFA2-FD8C342E40B1}"/>
    <cellStyle name="style1543313443150" xfId="32411" xr:uid="{E7646043-631E-43AF-B03A-88BC0AF74B57}"/>
    <cellStyle name="style1543313443293" xfId="32403" xr:uid="{CC24172A-756B-459A-9CAD-4486BC41005B}"/>
    <cellStyle name="style1543313443792" xfId="32406" xr:uid="{15DDC8A2-7FBF-4EB3-98B8-F725203CCCBD}"/>
    <cellStyle name="style1543313443915" xfId="32407" xr:uid="{114B5E8E-DB30-4A3B-9270-C17DB504F6B0}"/>
    <cellStyle name="style1543313444031" xfId="32408" xr:uid="{E8608109-AE2E-467B-AA64-FBCE281D9360}"/>
    <cellStyle name="style1543313444183" xfId="32409" xr:uid="{2C22C810-E353-464B-BD34-BB937FC50D51}"/>
    <cellStyle name="style1543313444324" xfId="32412" xr:uid="{CB20F329-9426-4150-BBD2-7A2FD500DA7B}"/>
    <cellStyle name="style1543313444452" xfId="32413" xr:uid="{4529989F-1C8C-431B-BD59-965E0DBA23F6}"/>
    <cellStyle name="style1543313444572" xfId="32414" xr:uid="{C5A6ECA1-A286-419D-AA30-F78F33794E15}"/>
    <cellStyle name="style1543313444691" xfId="32415" xr:uid="{27ABD210-B38A-4FFE-B1B9-C09F3E59CF8B}"/>
    <cellStyle name="style1543313446707" xfId="32416" xr:uid="{00A44F57-88F6-4E5E-B1B5-09FC5F3063E3}"/>
    <cellStyle name="style1543313446830" xfId="32417" xr:uid="{944BE84B-5771-44EE-A180-A85BB724E3F1}"/>
    <cellStyle name="style1543313446945" xfId="32422" xr:uid="{C070C6B2-9BB7-45DB-B84D-8CC6C3D5C3E7}"/>
    <cellStyle name="style1543313447068" xfId="32423" xr:uid="{065F451F-C83F-4029-A258-312746DB87A8}"/>
    <cellStyle name="style1543313447351" xfId="32419" xr:uid="{0D9EE92A-A600-4569-9A3A-32FE2EDE0F1B}"/>
    <cellStyle name="style1543313447473" xfId="32420" xr:uid="{3A578F56-F597-4AB3-8E60-9E5EE0E3A34A}"/>
    <cellStyle name="style1543313447613" xfId="32418" xr:uid="{6421C595-56CE-4EF3-AD88-7A3E8C46CE6A}"/>
    <cellStyle name="style1543313447730" xfId="32421" xr:uid="{D76A9955-5671-41CF-916E-0D5E85F0DA57}"/>
    <cellStyle name="style1543313447848" xfId="32424" xr:uid="{7F03D845-24BD-41A8-8681-3F90AA06F809}"/>
    <cellStyle name="style1543313447962" xfId="32425" xr:uid="{D0DE4935-8DAB-4CE9-BA2D-8A5ED5A9601F}"/>
    <cellStyle name="style1543313448080" xfId="32426" xr:uid="{6D407476-1FA5-408E-8C16-F06901C9B7FA}"/>
    <cellStyle name="style1543313448233" xfId="32427" xr:uid="{04CBDA85-6FD2-47C2-B589-5F5D6879EA5A}"/>
    <cellStyle name="style1543313448352" xfId="32428" xr:uid="{94DAB159-BB47-4595-8F6C-F037B793AA3A}"/>
    <cellStyle name="style1543313448475" xfId="32434" xr:uid="{F032DC06-5271-4B16-9258-66E29734795E}"/>
    <cellStyle name="style1543313448595" xfId="32429" xr:uid="{0D0B7574-7347-4327-9D39-2ADD26CFCB82}"/>
    <cellStyle name="style1543313448714" xfId="32435" xr:uid="{B15456E2-B02E-4B41-AD5B-1BC302C202A3}"/>
    <cellStyle name="style1543313448833" xfId="32440" xr:uid="{19781262-F527-488D-8788-42C4978C147E}"/>
    <cellStyle name="style1543313448949" xfId="32441" xr:uid="{68368493-9600-420E-A328-33F7E4A03B36}"/>
    <cellStyle name="style1543313449066" xfId="32430" xr:uid="{003BA518-ECE1-4331-96AA-F219A647E90B}"/>
    <cellStyle name="style1543313449220" xfId="32431" xr:uid="{333964E6-0583-4DEF-836B-9F5DED045903}"/>
    <cellStyle name="style1543313449338" xfId="32432" xr:uid="{0B45CB58-D14E-4C61-AC96-76F1591AC8AE}"/>
    <cellStyle name="style1543313449455" xfId="32433" xr:uid="{45ED18D0-8DC7-413C-9BD0-C6EF109030EA}"/>
    <cellStyle name="style1543313449574" xfId="32436" xr:uid="{98C01B2D-7590-4735-B0B6-29800E0A7540}"/>
    <cellStyle name="style1543313449687" xfId="32437" xr:uid="{4042EC16-3313-4983-A864-CD1F5702A3FF}"/>
    <cellStyle name="style1543313449803" xfId="32438" xr:uid="{751349E9-D27E-4433-BE97-BB92380C1441}"/>
    <cellStyle name="style1543313449918" xfId="32439" xr:uid="{821C7D59-D040-4E84-9752-2E9C22A8C0EC}"/>
    <cellStyle name="style1543313450072" xfId="32442" xr:uid="{E946D268-E58F-454E-8C3E-BA1AD73FE7D9}"/>
    <cellStyle name="style1543313450228" xfId="32443" xr:uid="{25519946-2776-41E4-81EB-3669495D6D8F}"/>
    <cellStyle name="style1543313450346" xfId="32444" xr:uid="{6D8F81F6-8AC9-4B49-A4F5-7C867C769F10}"/>
    <cellStyle name="style1543313450465" xfId="32445" xr:uid="{80AE68E0-584F-4817-8E6F-643C27E54AFA}"/>
    <cellStyle name="style1543313450611" xfId="32446" xr:uid="{F3D33C04-1792-440C-B36A-FEB134966D31}"/>
    <cellStyle name="style1543313450708" xfId="32447" xr:uid="{68CBEFAF-6AB5-4CA4-888F-0E67F43C57B0}"/>
    <cellStyle name="style1543313450809" xfId="32448" xr:uid="{39B03107-4E80-4496-928C-71B9E8A1920F}"/>
    <cellStyle name="style1543313450909" xfId="32449" xr:uid="{2B298CFC-A89B-4548-845D-81E187AB3EB2}"/>
    <cellStyle name="style1543313451006" xfId="32450" xr:uid="{81B8B95A-E86E-4524-A5E2-5E4A20C27F95}"/>
    <cellStyle name="style1543313451104" xfId="32451" xr:uid="{FA81E496-818E-4887-8FF5-126157C2B186}"/>
    <cellStyle name="style1543313451232" xfId="32452" xr:uid="{A230E560-46A3-40E5-9CD7-375606C24C53}"/>
    <cellStyle name="style1543313451332" xfId="32453" xr:uid="{9FC3D6C8-B5D5-42DF-8078-0EED9A770417}"/>
    <cellStyle name="style1543313451487" xfId="32454" xr:uid="{3828A656-D808-4A63-9F95-E43BA4DC8A13}"/>
    <cellStyle name="style1543313451586" xfId="32455" xr:uid="{541325C1-9C5D-4E65-98FB-B5D4845FF0F1}"/>
    <cellStyle name="style1543313451687" xfId="32456" xr:uid="{EADD44FC-3C21-4317-A3B9-5A90258570C5}"/>
    <cellStyle name="style1543313451789" xfId="32457" xr:uid="{26C3B675-4028-417F-90B7-B56EC083385D}"/>
    <cellStyle name="style1543313453931" xfId="32458" xr:uid="{6817F75F-C914-430D-9455-AC307172724F}"/>
    <cellStyle name="style1543313454065" xfId="32459" xr:uid="{615D4135-16FE-4B1F-979E-F7CD67A15A86}"/>
    <cellStyle name="style1543313454205" xfId="32464" xr:uid="{A70AA05F-6005-4A09-9251-E5916D56D4AE}"/>
    <cellStyle name="style1543313454331" xfId="32465" xr:uid="{5FDE9289-7D81-49D6-B1DB-B2D3FB3EBD3B}"/>
    <cellStyle name="style1543313454561" xfId="32461" xr:uid="{28DAA4A0-EF5A-43D2-A7F8-6556B707BA38}"/>
    <cellStyle name="style1543313454675" xfId="32462" xr:uid="{2E594CC5-8F2A-4FD7-AA09-6BE18597C07E}"/>
    <cellStyle name="style1543313454787" xfId="32460" xr:uid="{63592010-1FD6-4657-97B9-5F8AE3CC5366}"/>
    <cellStyle name="style1543313454902" xfId="32463" xr:uid="{8D1D69D5-6595-405D-A359-16B2DADC0E64}"/>
    <cellStyle name="style1543313455020" xfId="32466" xr:uid="{7694B013-3410-4D31-954A-C28D0FEC22C6}"/>
    <cellStyle name="style1543313455151" xfId="32467" xr:uid="{863AC0D6-D4D0-4DEC-9682-668D07F5C1A3}"/>
    <cellStyle name="style1543313455285" xfId="32468" xr:uid="{A4C1322B-66AC-43C0-A009-4D36AE688373}"/>
    <cellStyle name="style1543313455401" xfId="32469" xr:uid="{26AFC331-FC1B-403C-9EB5-EF011C3F7505}"/>
    <cellStyle name="style1543313455516" xfId="32470" xr:uid="{EC1961C3-DF9D-456A-8DB2-D578DB9D4193}"/>
    <cellStyle name="style1543313455641" xfId="32476" xr:uid="{D88C8767-FA5A-4FCE-9E38-88B075CC26D4}"/>
    <cellStyle name="style1543313455755" xfId="32482" xr:uid="{95E85534-FC17-4E1F-B30C-8DEB508447E1}"/>
    <cellStyle name="style1543313455869" xfId="32471" xr:uid="{55B087D4-52CE-42CC-BDE4-42281E10C3A8}"/>
    <cellStyle name="style1543313455982" xfId="32477" xr:uid="{32F1D590-11D5-4F65-9330-64B0183B5B6A}"/>
    <cellStyle name="style1543313456094" xfId="32483" xr:uid="{EB901898-575C-4BC9-8DCD-D60CE5F33555}"/>
    <cellStyle name="style1543313456261" xfId="32472" xr:uid="{C0F3EF87-B1C3-4162-AFEC-601002AF7539}"/>
    <cellStyle name="style1543313456375" xfId="32473" xr:uid="{BC9CDC55-07F1-4F7D-A14A-D55C625158B7}"/>
    <cellStyle name="style1543313456492" xfId="32474" xr:uid="{40667B62-8DBE-4696-AFFE-7B716A79F372}"/>
    <cellStyle name="style1543313456610" xfId="32475" xr:uid="{FE6D48E5-3D31-4F77-BF47-E3672332CF57}"/>
    <cellStyle name="style1543313456723" xfId="32478" xr:uid="{9F17719C-8971-4D5F-AFA6-3830D1F41763}"/>
    <cellStyle name="style1543313456835" xfId="32479" xr:uid="{E8075387-7E90-4915-8E33-FBC0A8C94EAF}"/>
    <cellStyle name="style1543313456948" xfId="32480" xr:uid="{2C074A4C-B8D8-468E-9BFA-568114B553AF}"/>
    <cellStyle name="style1543313457062" xfId="32481" xr:uid="{86DBAB19-34E1-46E1-8C93-B4FD0765F86E}"/>
    <cellStyle name="style1543313457214" xfId="32484" xr:uid="{A7043DA0-2850-42F3-A128-318BD0C791B2}"/>
    <cellStyle name="style1543313457334" xfId="32485" xr:uid="{83FD14C1-F550-443E-AC64-71C87BA1533B}"/>
    <cellStyle name="style1543313457452" xfId="32486" xr:uid="{DC738CA4-186B-4ECA-BC18-702AD3EAD91D}"/>
    <cellStyle name="style1543313457568" xfId="32487" xr:uid="{6AC7321D-11AD-4A7E-9126-AF7CCC91D79B}"/>
    <cellStyle name="style1543313457697" xfId="32488" xr:uid="{B03141FB-9E7A-4BEA-BBCD-03642F6C5514}"/>
    <cellStyle name="style1543313457792" xfId="32489" xr:uid="{BE96730E-9996-44D5-9EBF-522EFB38D935}"/>
    <cellStyle name="style1543313457889" xfId="32490" xr:uid="{39BE9F92-1970-4C85-865E-20AFE78ACA10}"/>
    <cellStyle name="style1543313457988" xfId="32491" xr:uid="{B2A83C3E-0421-43D5-A239-11C520763925}"/>
    <cellStyle name="style1543313458085" xfId="32492" xr:uid="{645C5931-05FF-4FC4-AD7F-C59913EB7592}"/>
    <cellStyle name="style1543313458224" xfId="32493" xr:uid="{A1E4C95B-64DD-4E06-BC03-4E39041D22DD}"/>
    <cellStyle name="style1543313458322" xfId="32494" xr:uid="{AF6604AE-34A6-46F5-84CC-29D24C730DA3}"/>
    <cellStyle name="style1543313458420" xfId="32495" xr:uid="{FAEFEEC8-5E24-43A6-AA71-24086C25B79F}"/>
    <cellStyle name="style1543313458521" xfId="32496" xr:uid="{ADA162D7-E159-40EA-8331-42AC2AF5C3D7}"/>
    <cellStyle name="style1543313458618" xfId="32497" xr:uid="{11543200-B177-4E32-9006-493570C9507D}"/>
    <cellStyle name="style1543313458717" xfId="32498" xr:uid="{7DEDA037-04B3-41A6-94A1-DFF77C461B97}"/>
    <cellStyle name="style1543313458816" xfId="32499" xr:uid="{E3FDF5DC-3A1B-441C-A1DE-375ACE5A5882}"/>
    <cellStyle name="style1543313460912" xfId="32501" xr:uid="{DD568DFA-3911-4B23-94ED-5C96E2D4B64E}"/>
    <cellStyle name="style1543313461038" xfId="32502" xr:uid="{B342EE42-F154-4BF1-ACF1-F96C38BACE26}"/>
    <cellStyle name="style1543313461175" xfId="32500" xr:uid="{55954EB2-AAC1-4329-A103-935A89F21240}"/>
    <cellStyle name="style1543313461313" xfId="32503" xr:uid="{E34D7BD5-1929-4641-AB82-00620A868CB8}"/>
    <cellStyle name="style1543313461443" xfId="32504" xr:uid="{3AF36197-12B9-407A-8A09-9EE9F143D789}"/>
    <cellStyle name="style1543313461594" xfId="32505" xr:uid="{3E2F8554-CB52-4038-A8AA-47EED333255E}"/>
    <cellStyle name="style1543313461725" xfId="32506" xr:uid="{12CCDDD5-2B34-455D-AB18-64349C274FFB}"/>
    <cellStyle name="style1543313461847" xfId="32507" xr:uid="{025EF22D-81A7-44D0-9B02-3097D7CAD48A}"/>
    <cellStyle name="style1543313461965" xfId="32509" xr:uid="{4ADAE259-DE60-4B42-ABC4-B08121AF785F}"/>
    <cellStyle name="style1543313462078" xfId="32510" xr:uid="{1E9055EB-2EE4-4358-AB67-0C0846F7708B}"/>
    <cellStyle name="style1543313462234" xfId="32512" xr:uid="{D91803F4-035F-4484-BF8A-B728C6A3851E}"/>
    <cellStyle name="style1543313462367" xfId="32513" xr:uid="{109B47D4-2695-4DFD-BCA6-7753C952A9C9}"/>
    <cellStyle name="style1543313462513" xfId="32508" xr:uid="{95DC7A36-937A-4B38-8E22-DF57C6C08B2E}"/>
    <cellStyle name="style1543313462676" xfId="32511" xr:uid="{A564262F-C138-4474-B0AE-4E4E7DE71D3E}"/>
    <cellStyle name="style1543313462846" xfId="32514" xr:uid="{ACC3D62C-3206-4B6D-8078-6DCD12D9EF7A}"/>
    <cellStyle name="style1543313463288" xfId="32516" xr:uid="{F32FAB6E-8E4C-40E3-A2A9-4F46D2071312}"/>
    <cellStyle name="style1543313463453" xfId="32517" xr:uid="{C9B38D3F-A0D8-4585-A333-E1DADC7532FA}"/>
    <cellStyle name="style1543313463601" xfId="32515" xr:uid="{F1D0A860-7350-4AB4-AC46-F83A6BAE618D}"/>
    <cellStyle name="style1543330652958" xfId="32776" xr:uid="{9CC3B326-C45E-46D1-9715-0F4CDB94926A}"/>
    <cellStyle name="style1543330653263" xfId="32779" xr:uid="{89F3FF42-F3D0-4221-909B-03481CC7DE84}"/>
    <cellStyle name="style1543330653914" xfId="32782" xr:uid="{290AD869-395D-4043-8415-CBB53D90E496}"/>
    <cellStyle name="style1543330654015" xfId="32785" xr:uid="{949B42AB-8E1D-4B5E-8061-4B0B37EBF20D}"/>
    <cellStyle name="style1543330654129" xfId="32788" xr:uid="{BBE80B11-228C-46C6-913E-21F41FD8E23E}"/>
    <cellStyle name="style1543330654469" xfId="32789" xr:uid="{96BD9D5A-2B16-49F3-9552-F383EF15644D}"/>
    <cellStyle name="style1543330654900" xfId="32795" xr:uid="{1C35C28E-AEAB-40DE-BAD9-535628C9B9D7}"/>
    <cellStyle name="style1543330655030" xfId="32796" xr:uid="{302DA91A-64A8-49CC-A68D-443EF6963902}"/>
    <cellStyle name="style1543330655190" xfId="32794" xr:uid="{BCB22A44-2170-48A6-8BD3-52A319AEEDA2}"/>
    <cellStyle name="style1543330655327" xfId="32797" xr:uid="{B99958EE-8127-4381-81D8-AE4BBF40E5DA}"/>
    <cellStyle name="style1543330655461" xfId="32798" xr:uid="{88959B39-8BEB-4735-92B7-75D20331F5DC}"/>
    <cellStyle name="style1543330655591" xfId="32799" xr:uid="{AEAC1EBE-5324-4D08-87DB-0C8C5A8C5E24}"/>
    <cellStyle name="style1543330655958" xfId="32800" xr:uid="{031294E9-9EFC-4ABC-8CB2-E9FB6267EE55}"/>
    <cellStyle name="style1543330656114" xfId="32801" xr:uid="{5F3181E5-DFEC-476A-A388-5D17495A1A80}"/>
    <cellStyle name="style1543330656288" xfId="32802" xr:uid="{C64A7BF5-81FF-49EA-A4AA-144815713284}"/>
    <cellStyle name="style1543330656461" xfId="32821" xr:uid="{4418812B-0589-451E-8B2B-0788FE493F1D}"/>
    <cellStyle name="style1543330656559" xfId="32822" xr:uid="{A0693B56-CC55-44E0-B066-8FA4512FFE97}"/>
    <cellStyle name="style1543330661777" xfId="32777" xr:uid="{33955EB8-6053-4341-8A2C-059A7204B5C6}"/>
    <cellStyle name="style1543330662162" xfId="32780" xr:uid="{A5B336F2-5422-402C-9F37-6A8A76025852}"/>
    <cellStyle name="style1543330662730" xfId="32783" xr:uid="{E5EBF42B-C338-4EBA-9BCE-07BD4EE2B8CD}"/>
    <cellStyle name="style1543330662830" xfId="32786" xr:uid="{115DBD3E-55CB-4845-9EAE-87D5D8114EC9}"/>
    <cellStyle name="style1543330662948" xfId="32790" xr:uid="{9B385493-129D-45A1-BD81-5BBD913D8CED}"/>
    <cellStyle name="style1543330663267" xfId="32791" xr:uid="{D79E56DD-7292-47F5-B01F-9F5B255DB77A}"/>
    <cellStyle name="style1543330663688" xfId="32804" xr:uid="{26CB4DE3-BED9-4CD0-AC08-6A061F6DA374}"/>
    <cellStyle name="style1543330663818" xfId="32805" xr:uid="{AE19773E-1598-44D8-B4D4-E1E4B5516C53}"/>
    <cellStyle name="style1543330663939" xfId="32803" xr:uid="{8161F173-6D5D-4F62-9E6D-90FD02578CB2}"/>
    <cellStyle name="style1543330664140" xfId="32806" xr:uid="{52F753C9-4A71-4AD1-9321-FD9646447D1C}"/>
    <cellStyle name="style1543330664296" xfId="32807" xr:uid="{E5FC8E60-FC86-4420-9F93-397D1B4CBC2B}"/>
    <cellStyle name="style1543330664413" xfId="32808" xr:uid="{37F6F128-0329-4640-AB22-E8851EDEA5C8}"/>
    <cellStyle name="style1543330664757" xfId="32809" xr:uid="{96BCE415-6E41-4D7E-98B4-AF43115CF893}"/>
    <cellStyle name="style1543330664893" xfId="32810" xr:uid="{36F07475-9F7A-477A-92DA-BC0D98B08F7A}"/>
    <cellStyle name="style1543330665010" xfId="32811" xr:uid="{3434FC08-1016-4817-A7DB-E6E1CF7CE88F}"/>
    <cellStyle name="style1543330665217" xfId="32823" xr:uid="{4C40D324-56A4-4BF8-BF3E-4A1E7C262F35}"/>
    <cellStyle name="style1543330665341" xfId="32824" xr:uid="{261F90D9-A47F-44BC-AC80-EFB40B649257}"/>
    <cellStyle name="style1543330670965" xfId="32778" xr:uid="{0A5A3F61-4FEE-45CB-970B-51F9F93B47C7}"/>
    <cellStyle name="style1543330671350" xfId="32781" xr:uid="{BF6EE154-6A19-42FA-A250-965F3EB957D4}"/>
    <cellStyle name="style1543330671861" xfId="32784" xr:uid="{BBD7F7CB-A963-4878-96E9-A4E341BFE7AE}"/>
    <cellStyle name="style1543330671965" xfId="32787" xr:uid="{8E0FB9CA-E07D-44DF-91C9-4A87F9E961E0}"/>
    <cellStyle name="style1543330672087" xfId="32792" xr:uid="{ABDCCCBD-AADB-4926-B4CA-5BD6B5E3D80A}"/>
    <cellStyle name="style1543330672480" xfId="32793" xr:uid="{0A5F1769-A3DE-4286-90EB-224191355509}"/>
    <cellStyle name="style1543330672891" xfId="32813" xr:uid="{551CCB4E-1547-4E12-9175-66A7BC0502C6}"/>
    <cellStyle name="style1543330673008" xfId="32814" xr:uid="{E72B2E91-3BB5-493F-906A-2C0A0847B2AB}"/>
    <cellStyle name="style1543330673132" xfId="32812" xr:uid="{16A5CA27-D64F-42F5-8572-5FEA15E8B7EF}"/>
    <cellStyle name="style1543330673300" xfId="32815" xr:uid="{2E12C8E8-7B2E-4A8F-B465-98C2BA21679B}"/>
    <cellStyle name="style1543330673417" xfId="32816" xr:uid="{B3A34519-D42C-467E-94A7-C3EA7ACED543}"/>
    <cellStyle name="style1543330673532" xfId="32817" xr:uid="{EE1BA838-4C6F-4220-97D3-D51465F67CAE}"/>
    <cellStyle name="style1543330673916" xfId="32818" xr:uid="{CCC50762-2796-45FA-87E0-472DCECAB8C0}"/>
    <cellStyle name="style1543330674034" xfId="32819" xr:uid="{93AE13C0-E785-4C49-8441-C6AE6A5AA426}"/>
    <cellStyle name="style1543330674180" xfId="32820" xr:uid="{79F3B1CF-7E38-4414-9537-13812DDAEDE8}"/>
    <cellStyle name="style1543330674362" xfId="32825" xr:uid="{1698B3EE-3083-4C2C-AB82-2385147FFBA9}"/>
    <cellStyle name="style1543330674461" xfId="32826" xr:uid="{2EC81196-6D47-42F7-8D66-9FF08697F513}"/>
    <cellStyle name="style1543331035123" xfId="32569" xr:uid="{C49CC8C3-C55B-40FF-A1A4-6EF07BF11372}"/>
    <cellStyle name="style1543331035316" xfId="32570" xr:uid="{8B8E9145-D408-4A70-87ED-E7B2BCD398F5}"/>
    <cellStyle name="style1543331035463" xfId="32575" xr:uid="{D3449932-4852-4576-912A-D0364D3A1E14}"/>
    <cellStyle name="style1543331035585" xfId="32576" xr:uid="{10852A5E-B43B-4A51-BD89-60CBFA96EACE}"/>
    <cellStyle name="style1543331035844" xfId="32572" xr:uid="{8C7687A0-258A-44EE-9215-B2AC2F310186}"/>
    <cellStyle name="style1543331035968" xfId="32573" xr:uid="{F9EC352B-61B7-4A15-8E22-6A13E59B72E9}"/>
    <cellStyle name="style1543331036090" xfId="32571" xr:uid="{F04E91BA-EA2A-40D3-A139-0E39644B4A01}"/>
    <cellStyle name="style1543331036259" xfId="32574" xr:uid="{F126F228-2E58-4EE1-8911-1C0A549CFB5A}"/>
    <cellStyle name="style1543331036444" xfId="32577" xr:uid="{E8E541CE-D5F8-4601-BE83-571D3F3CCBF7}"/>
    <cellStyle name="style1543331036601" xfId="32578" xr:uid="{D394831C-F75C-4D8B-A748-E89B06A497D9}"/>
    <cellStyle name="style1543331036733" xfId="32579" xr:uid="{FC81F65B-4891-40E9-879D-4754915B5A92}"/>
    <cellStyle name="style1543331036858" xfId="32580" xr:uid="{1C67E32D-41BB-4EB0-8093-A89C2050BFF2}"/>
    <cellStyle name="style1543331036982" xfId="32581" xr:uid="{A2338820-E5F9-4644-890F-B32BC4F9376E}"/>
    <cellStyle name="style1543331037155" xfId="32587" xr:uid="{38F38FF9-8282-4229-9C91-8D706B3AD65B}"/>
    <cellStyle name="style1543331037325" xfId="32582" xr:uid="{2DEED5A6-7372-4285-AE79-65AD4455B828}"/>
    <cellStyle name="style1543331037456" xfId="32588" xr:uid="{16F0C4C0-13BA-4E52-8A40-CB2743A21A1F}"/>
    <cellStyle name="style1543331037581" xfId="32593" xr:uid="{FAED041B-3B18-44AA-BFE5-BF489A02BC67}"/>
    <cellStyle name="style1543331037710" xfId="32594" xr:uid="{BC7D58D1-8C25-4C88-8790-A330E6DE7B11}"/>
    <cellStyle name="style1543331037837" xfId="32583" xr:uid="{A45D2E4D-9D88-4247-9C83-48D33BA08AB3}"/>
    <cellStyle name="style1543331037959" xfId="32584" xr:uid="{60BA8B19-77A4-45CD-927D-E137FDEEDEB1}"/>
    <cellStyle name="style1543331038082" xfId="32585" xr:uid="{E7CCB9BB-81DA-40DF-9C50-2B16465335A9}"/>
    <cellStyle name="style1543331038235" xfId="32586" xr:uid="{7AE3610A-46C5-4B76-B3BE-228F7F7D3621}"/>
    <cellStyle name="style1543331038359" xfId="32589" xr:uid="{D734B0B2-4AE8-42FA-AF8C-2914C8CE5D3A}"/>
    <cellStyle name="style1543331038481" xfId="32590" xr:uid="{DFCE0A02-3FB4-4A1C-B3B1-4D82F5370F20}"/>
    <cellStyle name="style1543331038604" xfId="32591" xr:uid="{A93FC6B5-6C49-46F4-B582-8ECD21663AA4}"/>
    <cellStyle name="style1543331038730" xfId="32592" xr:uid="{3376059D-A043-4491-B272-E0D3CA1CD4D5}"/>
    <cellStyle name="style1543331038865" xfId="32595" xr:uid="{8C1576A0-0849-4E03-8825-659B9B1B315A}"/>
    <cellStyle name="style1543331038990" xfId="32596" xr:uid="{EAE044EE-B4E1-4BA3-8952-8AE2D3D436FB}"/>
    <cellStyle name="style1543331039112" xfId="32597" xr:uid="{B9869F8F-DD98-428B-A89A-5824A9912A95}"/>
    <cellStyle name="style1543331039267" xfId="32598" xr:uid="{0F5F7F99-C768-48A4-A049-DCFBDEB87A4D}"/>
    <cellStyle name="style1543331041708" xfId="32599" xr:uid="{36B12B53-4CC0-4E70-9575-F79E9481E309}"/>
    <cellStyle name="style1543331041826" xfId="32600" xr:uid="{3331DD20-923F-4336-8B87-E2F8D5AE6790}"/>
    <cellStyle name="style1543331041933" xfId="32605" xr:uid="{5CD7FA05-28E8-426D-BFD6-6822BBB1FA87}"/>
    <cellStyle name="style1543331042044" xfId="32606" xr:uid="{B2EB47CF-DAE1-41D6-811D-1F4C6995CB03}"/>
    <cellStyle name="style1543331042289" xfId="32602" xr:uid="{01FBDC50-9267-4C65-9FD9-EAC46B395D6B}"/>
    <cellStyle name="style1543331042397" xfId="32603" xr:uid="{B104196C-EEBE-4387-AE3E-8D4D6FE34130}"/>
    <cellStyle name="style1543331042505" xfId="32601" xr:uid="{A3DA82B6-DD51-4F48-B58A-E1F01C6885D3}"/>
    <cellStyle name="style1543331042615" xfId="32604" xr:uid="{23A43AD0-377A-4254-AF69-172838D1FD1A}"/>
    <cellStyle name="style1543331042738" xfId="32607" xr:uid="{A815AF03-00C3-49EA-BC78-425B5C29914B}"/>
    <cellStyle name="style1543331042855" xfId="32608" xr:uid="{416D0033-B461-4027-9BFD-E9A882477C98}"/>
    <cellStyle name="style1543331042961" xfId="32609" xr:uid="{712B4A2E-E031-4183-94C7-0BEC458F4144}"/>
    <cellStyle name="style1543331043072" xfId="32610" xr:uid="{F0092BD3-C991-43F1-BFE5-41D7CAB23EEE}"/>
    <cellStyle name="style1543331043215" xfId="32611" xr:uid="{09F504F8-FC79-442B-B23B-214C3D6CA824}"/>
    <cellStyle name="style1543331043393" xfId="32617" xr:uid="{B84A183A-511A-49FA-9F39-575046B11546}"/>
    <cellStyle name="style1543331043547" xfId="32612" xr:uid="{58BA57AA-FC62-456B-8348-13EDF68A7D27}"/>
    <cellStyle name="style1543331043673" xfId="32618" xr:uid="{1293C8C2-E3C4-4751-85FC-AD3A09AFFC62}"/>
    <cellStyle name="style1543331043833" xfId="32623" xr:uid="{83912018-CD9B-4979-A537-30E4F770B9AD}"/>
    <cellStyle name="style1543331043941" xfId="32624" xr:uid="{E6455335-BFFA-4259-8105-BDF7D6059946}"/>
    <cellStyle name="style1543331044050" xfId="32613" xr:uid="{D46B37E9-3DB6-472F-8906-C85ACFF119CA}"/>
    <cellStyle name="style1543331044182" xfId="32614" xr:uid="{A9FAC940-04DA-41AD-AA06-946E9CBFC205}"/>
    <cellStyle name="style1543331044306" xfId="32615" xr:uid="{0AC87ABA-5EA7-4A9E-A5D2-44EF06298DBF}"/>
    <cellStyle name="style1543331044414" xfId="32616" xr:uid="{A61D1006-CC3F-4A55-B2C9-D69A3E6F5850}"/>
    <cellStyle name="style1543331044522" xfId="32619" xr:uid="{6E1C45F0-E8D7-4B41-9598-B63C50899457}"/>
    <cellStyle name="style1543331044630" xfId="32620" xr:uid="{B09B2043-508D-4E3C-865B-1DDD178D1016}"/>
    <cellStyle name="style1543331044745" xfId="32621" xr:uid="{818EC719-D2B6-4249-8F50-1FF1D2AF1F74}"/>
    <cellStyle name="style1543331044858" xfId="32622" xr:uid="{B21AB016-E5DA-4D8B-8520-DF2C69F7EEAD}"/>
    <cellStyle name="style1543331044999" xfId="32625" xr:uid="{63E12AA8-9812-40E6-B661-7A6F24A959D9}"/>
    <cellStyle name="style1543331045107" xfId="32626" xr:uid="{6E86E076-0E83-4884-9B28-A53CCE793968}"/>
    <cellStyle name="style1543331045260" xfId="32627" xr:uid="{08D982A3-8561-4846-BADB-CEA8162D8638}"/>
    <cellStyle name="style1543331045370" xfId="32628" xr:uid="{E87DC638-5A96-4B61-B667-3B74AD5C5EFD}"/>
    <cellStyle name="style1543331047971" xfId="32629" xr:uid="{FBFC2802-08DB-4DE4-848C-E635E875E879}"/>
    <cellStyle name="style1543331048088" xfId="32630" xr:uid="{D5F71DAF-E46D-479F-806F-78C9D538AE84}"/>
    <cellStyle name="style1543331048218" xfId="32635" xr:uid="{732D93CD-2288-47B7-AC35-C29609C3E9B6}"/>
    <cellStyle name="style1543331048330" xfId="32636" xr:uid="{BB2B0061-60E7-458E-8C6A-797542F6A00C}"/>
    <cellStyle name="style1543331048548" xfId="32632" xr:uid="{76EA5E8D-FEAD-4400-8DD0-9611F1CAA9E7}"/>
    <cellStyle name="style1543331048657" xfId="32633" xr:uid="{BF1F8815-843E-4A95-94C8-6BF0E352DF50}"/>
    <cellStyle name="style1543331048767" xfId="32631" xr:uid="{600BACF9-2359-470C-A1DB-DD00B63F01B1}"/>
    <cellStyle name="style1543331048878" xfId="32634" xr:uid="{B27D0AF8-B4BB-4F7A-83CA-888420318A3E}"/>
    <cellStyle name="style1543331049001" xfId="32637" xr:uid="{DE0B81EE-855B-4996-ACF8-3A562E888D1B}"/>
    <cellStyle name="style1543331049112" xfId="32638" xr:uid="{7F740FFE-8D71-409E-99ED-3C6051289C50}"/>
    <cellStyle name="style1543331049252" xfId="32639" xr:uid="{EAA3F7B5-D2E7-4BBB-A10A-E0C24CAE4C57}"/>
    <cellStyle name="style1543331049367" xfId="32640" xr:uid="{D8B9A862-C021-42BA-A966-71CB6758262B}"/>
    <cellStyle name="style1543331049486" xfId="32641" xr:uid="{B65F65CD-76A9-4720-A9D8-26796D2751F4}"/>
    <cellStyle name="style1543331049649" xfId="32647" xr:uid="{41786E38-C299-480E-8C36-176667E7E3A7}"/>
    <cellStyle name="style1543331049793" xfId="32642" xr:uid="{A5252A23-4D9A-48B6-AD92-C235F92AE167}"/>
    <cellStyle name="style1543331049902" xfId="32648" xr:uid="{E60DBA76-671C-47E6-9DE4-BAD949F677C9}"/>
    <cellStyle name="style1543331050021" xfId="32653" xr:uid="{31617653-9C08-4B1B-8192-0ED66FD47A78}"/>
    <cellStyle name="style1543331050131" xfId="32654" xr:uid="{EDDA608A-3918-440B-A630-6D6981FA453A}"/>
    <cellStyle name="style1543331050275" xfId="32643" xr:uid="{E1C0B865-B0F4-4FA6-AA06-1F20B87B239D}"/>
    <cellStyle name="style1543331050382" xfId="32644" xr:uid="{0054A088-A057-4231-B3F2-65C36C949342}"/>
    <cellStyle name="style1543331050490" xfId="32645" xr:uid="{79B07539-4CA6-484F-A0AC-EFCE263218FA}"/>
    <cellStyle name="style1543331050600" xfId="32646" xr:uid="{65BAE98D-D213-4204-AAA5-090E727589AB}"/>
    <cellStyle name="style1543331050709" xfId="32649" xr:uid="{98D50DCF-82B9-465F-89DA-4426D29AD940}"/>
    <cellStyle name="style1543331050817" xfId="32650" xr:uid="{AD85696F-FF4F-4A34-86E9-C86A9BEE4D43}"/>
    <cellStyle name="style1543331050925" xfId="32651" xr:uid="{BFE4FBD1-E2D5-4713-96DB-C24B9CCD8165}"/>
    <cellStyle name="style1543331051036" xfId="32652" xr:uid="{EF717069-A5AA-40BE-8ADE-FED7DBE48179}"/>
    <cellStyle name="style1543331051231" xfId="32655" xr:uid="{26521BE9-0241-4638-9DBD-E425F3C3B45B}"/>
    <cellStyle name="style1543331051339" xfId="32656" xr:uid="{4B6E54EB-1553-449A-9765-3279715048FA}"/>
    <cellStyle name="style1543331051448" xfId="32657" xr:uid="{B2064175-A5AF-4C61-B1E9-4ABEE111CB85}"/>
    <cellStyle name="style1543331051556" xfId="32658" xr:uid="{6E8ECC78-42AE-4535-872A-937DDC096D97}"/>
    <cellStyle name="style1543331054695" xfId="32659" xr:uid="{6ABE3D0B-73B9-4848-9335-89A137B1DAF3}"/>
    <cellStyle name="style1543331054812" xfId="32660" xr:uid="{506579FA-9CB1-4176-A542-39E84388683D}"/>
    <cellStyle name="style1543331054920" xfId="32665" xr:uid="{C8224EBB-AA21-42CF-9458-83D94D887ECD}"/>
    <cellStyle name="style1543331055027" xfId="32666" xr:uid="{352A074A-EA82-4CA0-B703-8CE3B3F06021}"/>
    <cellStyle name="style1543331055287" xfId="32662" xr:uid="{58CE1B8C-4DFA-4892-BE8F-6C0CE2BEC706}"/>
    <cellStyle name="style1543331055394" xfId="32663" xr:uid="{C460F28A-F615-417A-B081-BA43A8341029}"/>
    <cellStyle name="style1543331055501" xfId="32661" xr:uid="{46AB6A5C-65D6-41A0-A818-2CC064747A48}"/>
    <cellStyle name="style1543331055609" xfId="32664" xr:uid="{CDAE8284-C0D8-4EED-8BAB-1B4789FB846B}"/>
    <cellStyle name="style1543331055728" xfId="32667" xr:uid="{75C33BC4-33B6-482B-B762-7856F9AF797C}"/>
    <cellStyle name="style1543331055840" xfId="32668" xr:uid="{511556F7-999F-4AE6-A092-81F75B1905FD}"/>
    <cellStyle name="style1543331055947" xfId="32669" xr:uid="{6488DAFA-30B9-4792-98F5-BB3538BAF28E}"/>
    <cellStyle name="style1543331056058" xfId="32670" xr:uid="{23B085E9-1FFB-4E16-8DD3-68352E2D8B31}"/>
    <cellStyle name="style1543331056188" xfId="32671" xr:uid="{F0FFD538-6772-48AD-AFFD-9F2DF347481E}"/>
    <cellStyle name="style1543331056371" xfId="32674" xr:uid="{D1508A0D-7235-4C71-90EE-8B5012C13897}"/>
    <cellStyle name="style1543331056506" xfId="32672" xr:uid="{F9D0F40B-AC14-4519-BC6E-16B24A6CAB52}"/>
    <cellStyle name="style1543331056616" xfId="32675" xr:uid="{75145284-970D-4DA5-B7A7-D591BF376A0D}"/>
    <cellStyle name="style1543331056728" xfId="32680" xr:uid="{D17A7A92-16CC-450B-B84D-FFECEF3AD49F}"/>
    <cellStyle name="style1543331056838" xfId="32681" xr:uid="{F48B4ED9-EE45-4654-9D5B-C4F200FD5301}"/>
    <cellStyle name="style1543331056949" xfId="32673" xr:uid="{A67F2C21-6A52-44FD-AF4E-4041A86A108E}"/>
    <cellStyle name="style1543331057412" xfId="32676" xr:uid="{55C0346C-10BC-4C20-86F2-C6F80EF2813E}"/>
    <cellStyle name="style1543331057593" xfId="32677" xr:uid="{2C557825-1509-40AE-9E1E-2DEF4A54318C}"/>
    <cellStyle name="style1543331057718" xfId="32678" xr:uid="{17D8BAB7-6E26-4100-926A-5E9B92C1C6D7}"/>
    <cellStyle name="style1543331057826" xfId="32679" xr:uid="{07D8E6CB-1F20-4579-BBFC-2B39F2C64252}"/>
    <cellStyle name="style1543331057948" xfId="32682" xr:uid="{5C9D4106-502A-4BAB-B3DD-66ED89FD4A56}"/>
    <cellStyle name="style1543331058059" xfId="32683" xr:uid="{46F640FB-DDDB-4514-82EE-50D0A3659E83}"/>
    <cellStyle name="style1543331058188" xfId="32684" xr:uid="{1F30069B-1258-460F-83EB-D7CE5E31057F}"/>
    <cellStyle name="style1543331058304" xfId="32685" xr:uid="{175A9238-8CD9-4CBF-86C5-D28448516090}"/>
    <cellStyle name="style1543331060829" xfId="32686" xr:uid="{62681CA9-B20C-4461-A7E8-78786B8BE2CC}"/>
    <cellStyle name="style1543331060947" xfId="32687" xr:uid="{4C7E5843-5BBF-4A08-89E5-38392F459B51}"/>
    <cellStyle name="style1543331061054" xfId="32692" xr:uid="{10E5C3DF-C8E7-4CB2-B04C-43FCB7168CFD}"/>
    <cellStyle name="style1543331061191" xfId="32693" xr:uid="{19B69F1F-7DC6-419A-ABF9-705505C39BB9}"/>
    <cellStyle name="style1543331061420" xfId="32689" xr:uid="{8CB9CB02-DA6A-4698-A648-C23C457AA51C}"/>
    <cellStyle name="style1543331061528" xfId="32690" xr:uid="{EE581144-6F6F-43A0-AD77-34483441F3EE}"/>
    <cellStyle name="style1543331061642" xfId="32688" xr:uid="{3CA71987-3677-4FD0-8B5C-740E9C5AAB0E}"/>
    <cellStyle name="style1543331061754" xfId="32691" xr:uid="{F09161E2-C645-4AEE-ADC6-0A2A6E3956CA}"/>
    <cellStyle name="style1543331061870" xfId="32694" xr:uid="{0BEC2AB9-3772-4B19-BB28-0FD1012ACE96}"/>
    <cellStyle name="style1543331061979" xfId="32695" xr:uid="{C5008542-FF18-4FF9-8E6C-13FD9834C044}"/>
    <cellStyle name="style1543331062092" xfId="32696" xr:uid="{765E1FE3-129F-4EA1-B5FF-95BA7EC7E1E7}"/>
    <cellStyle name="style1543331062235" xfId="32697" xr:uid="{AE57AA72-4371-4CDB-9CB2-83C25719605C}"/>
    <cellStyle name="style1543331062350" xfId="32698" xr:uid="{9F5376EA-F2A7-44F7-90E6-6E8B87CF51FD}"/>
    <cellStyle name="style1543331062537" xfId="32704" xr:uid="{B3A75343-1940-49B6-864A-4A62AE3DEDD5}"/>
    <cellStyle name="style1543331062684" xfId="32699" xr:uid="{86691957-A676-40FE-8708-682528EE9ADD}"/>
    <cellStyle name="style1543331062793" xfId="32705" xr:uid="{F58DC772-8AF2-40E1-9698-00869D3434F4}"/>
    <cellStyle name="style1543331062935" xfId="32710" xr:uid="{397E40E1-1D24-4D87-A57E-0700D6B1F35B}"/>
    <cellStyle name="style1543331063044" xfId="32711" xr:uid="{497F4B66-3FDB-4019-B737-518B96681D88}"/>
    <cellStyle name="style1543331063173" xfId="32700" xr:uid="{C5785591-9BF1-477B-BDEF-50EF4133EA71}"/>
    <cellStyle name="style1543331063295" xfId="32701" xr:uid="{75A85D31-C49F-47D8-8F09-4508EB7C9AEA}"/>
    <cellStyle name="style1543331063400" xfId="32702" xr:uid="{63592CDA-8847-4472-AB1B-0CDEBD16ECEE}"/>
    <cellStyle name="style1543331063510" xfId="32703" xr:uid="{EAF06984-3E47-4A3C-9E2C-021B3E20E1D2}"/>
    <cellStyle name="style1543331063617" xfId="32706" xr:uid="{A5883474-619F-4E75-B733-7DFC2F1C3407}"/>
    <cellStyle name="style1543331063726" xfId="32707" xr:uid="{009F85C2-621D-4654-B21B-561688D52665}"/>
    <cellStyle name="style1543331063836" xfId="32708" xr:uid="{971455C4-827C-43A3-A4C0-328ED49775BF}"/>
    <cellStyle name="style1543331063944" xfId="32709" xr:uid="{864A6550-076C-41CB-868B-EF3513DAB53C}"/>
    <cellStyle name="style1543331064096" xfId="32712" xr:uid="{1BE66093-F048-432E-B1F4-D6187796C0CC}"/>
    <cellStyle name="style1543331064228" xfId="32713" xr:uid="{3CC51FEF-593D-4681-8FBD-640F65C93A0B}"/>
    <cellStyle name="style1543331064337" xfId="32714" xr:uid="{F55AFD11-E1C1-4869-8865-39A26E17D4B2}"/>
    <cellStyle name="style1543331064445" xfId="32715" xr:uid="{2D09CE68-6339-4564-B907-89EF7980D9BB}"/>
    <cellStyle name="style1543331064569" xfId="32716" xr:uid="{5720CC4D-523E-4DFA-97FA-D1F49B20625E}"/>
    <cellStyle name="style1543331064661" xfId="32717" xr:uid="{4F125CC4-0C2A-4297-A116-5121648DE445}"/>
    <cellStyle name="style1543331064756" xfId="32718" xr:uid="{379EF8B6-4D21-4A4A-8449-DE573D9F6571}"/>
    <cellStyle name="style1543331064850" xfId="32719" xr:uid="{ABD0E2A1-40F1-4C32-8658-D2103360C104}"/>
    <cellStyle name="style1543331064942" xfId="32720" xr:uid="{9FD2F88F-8C71-4D9F-9E2D-6682B3E98E8C}"/>
    <cellStyle name="style1543331065036" xfId="32721" xr:uid="{014E8F31-42AE-48AA-A3C3-C462CE44667D}"/>
    <cellStyle name="style1543331065129" xfId="32722" xr:uid="{7ADA33B3-CDD7-4DAD-A904-D2D08A803EDC}"/>
    <cellStyle name="style1543331065251" xfId="32723" xr:uid="{3B31E042-85C8-485B-94B3-788BAB0FF6E7}"/>
    <cellStyle name="style1543331065380" xfId="32724" xr:uid="{0C80C827-3636-463D-8A49-FBE9753D1FE2}"/>
    <cellStyle name="style1543331065473" xfId="32725" xr:uid="{9542F184-A822-4730-B4A5-2B78CEFDABA3}"/>
    <cellStyle name="style1543331065566" xfId="32726" xr:uid="{472CC1CB-BC81-4374-9B46-E58B567A46B7}"/>
    <cellStyle name="style1543331065662" xfId="32727" xr:uid="{40D5E644-0224-4291-95D0-54CDD1E9A27C}"/>
    <cellStyle name="style1543331068485" xfId="32728" xr:uid="{F91FC50C-08FA-4136-847C-F253A02724F4}"/>
    <cellStyle name="style1543331068604" xfId="32729" xr:uid="{CF13F089-6E69-495B-8ECF-D381E71F05CD}"/>
    <cellStyle name="style1543331068717" xfId="32734" xr:uid="{08D93984-9B85-4819-8A50-5E64ED76F8EE}"/>
    <cellStyle name="style1543331068825" xfId="32735" xr:uid="{F25141DD-4C89-4832-83AC-B419F66F64B2}"/>
    <cellStyle name="style1543331069044" xfId="32731" xr:uid="{C7A1B8FB-65BC-41CB-AA6D-FD3E43ADE68A}"/>
    <cellStyle name="style1543331069161" xfId="32732" xr:uid="{1870AB71-A067-43F2-B64B-47FBC8048F4D}"/>
    <cellStyle name="style1543331069283" xfId="32730" xr:uid="{704B7C8D-A612-4BB7-9599-9E8EF74EE8FA}"/>
    <cellStyle name="style1543331069392" xfId="32733" xr:uid="{B7B7F6CD-1A7F-418D-A7E3-5456DEA2D5F3}"/>
    <cellStyle name="style1543331069510" xfId="32736" xr:uid="{2AFDD517-62EB-4E5D-AF0C-158CF12F4288}"/>
    <cellStyle name="style1543331069622" xfId="32737" xr:uid="{7EE80F5F-6B4C-4AA9-A729-0A91FF8361A3}"/>
    <cellStyle name="style1543331069730" xfId="32738" xr:uid="{C85B79B4-D4F3-4CA8-B6D1-9CE91D9BEF3D}"/>
    <cellStyle name="style1543331069841" xfId="32739" xr:uid="{52F5CD73-57C6-4718-9B0D-2D687448D5A1}"/>
    <cellStyle name="style1543331069948" xfId="32740" xr:uid="{8D59C876-9828-4C2A-942D-296F8DD7E0AF}"/>
    <cellStyle name="style1543331070093" xfId="32742" xr:uid="{948D71E1-9AD2-46DB-B968-EE31243DC31A}"/>
    <cellStyle name="style1543331070273" xfId="32741" xr:uid="{E577DABC-341E-436F-B84E-50C599E3D6A9}"/>
    <cellStyle name="style1543331070403" xfId="32743" xr:uid="{08E241B0-D7C6-4D29-AA7C-8177359CD7C6}"/>
    <cellStyle name="style1543331070514" xfId="32744" xr:uid="{72644FF9-3594-4091-8837-F7323CACEFF8}"/>
    <cellStyle name="style1543331070625" xfId="32745" xr:uid="{0BAF1839-1817-4A22-A965-4926AECC40B8}"/>
    <cellStyle name="style1543331072218" xfId="32746" xr:uid="{6C297F3C-8113-432D-B242-E028819BDA02}"/>
    <cellStyle name="style1543331072312" xfId="32747" xr:uid="{6BFD8F47-DD82-428B-829D-4D64A627D5A3}"/>
    <cellStyle name="style1543331072404" xfId="32748" xr:uid="{BD65B4AB-4F7F-4777-A5B2-7C36306813C2}"/>
    <cellStyle name="style1543331072496" xfId="32749" xr:uid="{09B66AE6-97E5-411C-AF59-27ACEC6B5D1C}"/>
    <cellStyle name="style1543331072588" xfId="32750" xr:uid="{CEB76E05-9B08-4457-966D-1457313D830C}"/>
    <cellStyle name="style1543331072683" xfId="32751" xr:uid="{CB539F85-46CF-4721-AA4A-3C95658CB81E}"/>
    <cellStyle name="style1543331072777" xfId="32752" xr:uid="{AB055A1D-FE7F-4769-AD40-C5D1A0826050}"/>
    <cellStyle name="style1543331072870" xfId="32753" xr:uid="{BEF4FA9D-A415-4453-95E2-EDA3728CD78B}"/>
    <cellStyle name="style1543331072974" xfId="32754" xr:uid="{5570DA95-8945-4EE3-8F8A-1A5351D5FD54}"/>
    <cellStyle name="style1543331073067" xfId="32755" xr:uid="{69E95BCA-5B33-4121-A05A-3DB7C8A137F2}"/>
    <cellStyle name="style1543331073173" xfId="32756" xr:uid="{2DCA31B6-3B9D-4EF9-B1BD-5AD204A9000C}"/>
    <cellStyle name="style1543331073284" xfId="32757" xr:uid="{1B53EECB-D16A-4318-9917-C6A49D19AD6D}"/>
    <cellStyle name="style1543331075683" xfId="32759" xr:uid="{06AF33CD-3E65-4989-BCFB-95DF543AC8E6}"/>
    <cellStyle name="style1543331075806" xfId="32760" xr:uid="{F4BBB487-0D3A-46E3-8D1A-86B0B243BE0F}"/>
    <cellStyle name="style1543331075918" xfId="32758" xr:uid="{5D5166B5-C583-4F9F-8FE2-E8BCA7719F54}"/>
    <cellStyle name="style1543331076044" xfId="32761" xr:uid="{E84486BF-5D0F-496B-B70F-F6B7F21AB11E}"/>
    <cellStyle name="style1543331076189" xfId="32762" xr:uid="{87F4C165-B83D-465B-9C54-54B00F666A92}"/>
    <cellStyle name="style1543331076318" xfId="32763" xr:uid="{2B0D0429-38B3-49DD-AFC4-BD23DA9F665C}"/>
    <cellStyle name="style1543331076440" xfId="32764" xr:uid="{4A938401-40FC-47CA-B6EF-60637B9C81A3}"/>
    <cellStyle name="style1543331076557" xfId="32765" xr:uid="{3BBFFF36-75E8-40C4-8900-E89D39BD94D6}"/>
    <cellStyle name="style1543331076665" xfId="32767" xr:uid="{144C3712-5073-40BC-B446-05958EA922FA}"/>
    <cellStyle name="style1543331076771" xfId="32768" xr:uid="{0C91EB01-72C3-4289-BBB3-741BFFC00E73}"/>
    <cellStyle name="style1543331076880" xfId="32770" xr:uid="{22434F52-B68B-4BAD-92B5-CF50690B3704}"/>
    <cellStyle name="style1543331077012" xfId="32771" xr:uid="{07004E0E-0971-414B-AC8A-B1DA05F1B167}"/>
    <cellStyle name="style1543331077129" xfId="32766" xr:uid="{729A01BB-7A49-4816-9EDB-1E84ED02E9E2}"/>
    <cellStyle name="style1543331077280" xfId="32769" xr:uid="{2B4259E2-CDB6-4944-9D0A-DF158AB73538}"/>
    <cellStyle name="style1543331077403" xfId="32772" xr:uid="{96ADB112-228A-45B2-807D-0FEDC7BD06E1}"/>
    <cellStyle name="style1543331077663" xfId="32774" xr:uid="{99BB748F-2C76-4DCC-80A6-3C9FD772F112}"/>
    <cellStyle name="style1543331077796" xfId="32775" xr:uid="{5F03E66C-B886-41D5-A87D-2156405723AF}"/>
    <cellStyle name="style1543331077922" xfId="32773" xr:uid="{29E77B07-3EB9-491C-9F4A-D0F4D006A99B}"/>
    <cellStyle name="style1543335188370" xfId="33261" xr:uid="{113034EE-ED76-470A-A0EC-EC4131AF6684}"/>
    <cellStyle name="style1543335188620" xfId="33264" xr:uid="{1C69C2B8-ED28-4A37-9187-1D01EF71AB33}"/>
    <cellStyle name="style1543335189244" xfId="33267" xr:uid="{F50199F2-008C-4862-ABB2-55975AC15865}"/>
    <cellStyle name="style1543335189338" xfId="33270" xr:uid="{70A59DB9-034A-47B3-896B-8888AACE21D6}"/>
    <cellStyle name="style1543335189449" xfId="33273" xr:uid="{9CFB0383-16C2-4C03-9792-D8D3D41D2D0B}"/>
    <cellStyle name="style1543335189674" xfId="33274" xr:uid="{D4464FB9-DC95-43DC-92F7-015C62B65AB6}"/>
    <cellStyle name="style1543335190142" xfId="33280" xr:uid="{06D95663-0259-4B17-AAFE-2767D0E5481D}"/>
    <cellStyle name="style1543335190297" xfId="33281" xr:uid="{6463A80A-9701-4849-AC74-9BF1A3284DBB}"/>
    <cellStyle name="style1543335190430" xfId="33279" xr:uid="{0124626B-7E4A-46BE-9A78-AEDC7FC2AA4E}"/>
    <cellStyle name="style1543335190551" xfId="33282" xr:uid="{D86DCE1E-C610-4FF5-A437-0BB18859D428}"/>
    <cellStyle name="style1543335190670" xfId="33283" xr:uid="{CC571E93-8115-4B8D-AEEC-ACBA105ECB4D}"/>
    <cellStyle name="style1543335190790" xfId="33284" xr:uid="{9BD712B5-008E-4636-8E8F-DE70430622DB}"/>
    <cellStyle name="style1543335191124" xfId="33285" xr:uid="{9D16DF4E-880A-4EAC-86F2-07981B523D6C}"/>
    <cellStyle name="style1543335191271" xfId="33286" xr:uid="{57FBAA8C-7B70-4D38-B5F4-34D01A89F218}"/>
    <cellStyle name="style1543335191392" xfId="33287" xr:uid="{A3F3389F-CD17-427E-A36E-FE6F8F4B824B}"/>
    <cellStyle name="style1543335191549" xfId="33306" xr:uid="{84B05632-CC1A-4E2B-AD07-4B4B866ECBB1}"/>
    <cellStyle name="style1543335191640" xfId="33307" xr:uid="{35281C98-B770-448C-BE8E-8F18171D6BE1}"/>
    <cellStyle name="style1543335194293" xfId="33262" xr:uid="{50F9B33A-1379-423D-9658-EEB385CACEC7}"/>
    <cellStyle name="style1543335194512" xfId="33265" xr:uid="{3456D396-2F6B-4FF1-8CBC-CC429E7D1428}"/>
    <cellStyle name="style1543335194943" xfId="33268" xr:uid="{7F69B779-EA58-4B35-87F0-4714FB93F006}"/>
    <cellStyle name="style1543335195036" xfId="33271" xr:uid="{A907322A-DC5D-4C93-B1BE-9E8616CA87B3}"/>
    <cellStyle name="style1543335195140" xfId="33275" xr:uid="{24DA62DE-9232-42BC-8191-CF7B80BC36C6}"/>
    <cellStyle name="style1543335195376" xfId="33276" xr:uid="{E5CABA5A-4821-4240-A53C-96AE519F4152}"/>
    <cellStyle name="style1543335195716" xfId="33289" xr:uid="{AB4C2174-302E-4F49-9013-5C9E9D9E7ABC}"/>
    <cellStyle name="style1543335195845" xfId="33290" xr:uid="{7922816D-DB16-4CDB-A919-FB36470194FB}"/>
    <cellStyle name="style1543335195967" xfId="33288" xr:uid="{03758C23-FF73-480D-970B-38B9D3708A49}"/>
    <cellStyle name="style1543335196072" xfId="33291" xr:uid="{56BD27B2-FEDA-4149-A024-4F9246FEEDC2}"/>
    <cellStyle name="style1543335196191" xfId="33292" xr:uid="{A3D48E1F-1C00-4D0C-B21B-3F83C60F05DE}"/>
    <cellStyle name="style1543335196321" xfId="33293" xr:uid="{B8D3C7FE-F4E7-42FD-9D5F-D0C3EEDFFB50}"/>
    <cellStyle name="style1543335196723" xfId="33294" xr:uid="{7BD2E920-9557-4C0D-808A-16E05210F854}"/>
    <cellStyle name="style1543335196830" xfId="33295" xr:uid="{3C536892-247C-4BDA-8EC5-3AB005C4A889}"/>
    <cellStyle name="style1543335196945" xfId="33296" xr:uid="{D91C27B0-966F-442D-9E5E-5C397F49726A}"/>
    <cellStyle name="style1543335197092" xfId="33308" xr:uid="{E2B9F97D-92F2-4CE1-A6AC-DB7BF73371DB}"/>
    <cellStyle name="style1543335197208" xfId="33309" xr:uid="{B3BDF2AB-C90A-44F7-941E-5019579281E1}"/>
    <cellStyle name="style1543335199773" xfId="33263" xr:uid="{CA9D87E3-CF14-4EE4-8F23-9D3BFF2CEC19}"/>
    <cellStyle name="style1543335199985" xfId="33266" xr:uid="{123BF519-F9BD-4143-AE08-E7944977CE33}"/>
    <cellStyle name="style1543335200462" xfId="33269" xr:uid="{1F7B046B-D712-4BEE-8D67-8B14C5355ADB}"/>
    <cellStyle name="style1543335200553" xfId="33272" xr:uid="{F54A48D6-70C0-4046-A4DB-4020206C5258}"/>
    <cellStyle name="style1543335200698" xfId="33277" xr:uid="{521C65D4-7341-42B1-A280-A9047FF263A9}"/>
    <cellStyle name="style1543335200905" xfId="33278" xr:uid="{F2816BF5-92DC-4AC9-9ABD-BFB620E84D4F}"/>
    <cellStyle name="style1543335201277" xfId="33298" xr:uid="{1DB20166-A1FF-4CFA-8508-5BAD13B7E6AC}"/>
    <cellStyle name="style1543335201381" xfId="33299" xr:uid="{801AB508-61F1-49B7-93C5-085245C66D85}"/>
    <cellStyle name="style1543335201494" xfId="33297" xr:uid="{4D355DC5-3AB6-434A-9F75-B4980FD59117}"/>
    <cellStyle name="style1543335201610" xfId="33300" xr:uid="{6DB9FFCD-AAA1-42E7-AA8B-6D25D57AEE77}"/>
    <cellStyle name="style1543335201717" xfId="33301" xr:uid="{4944DA05-AF3D-49A7-AF2C-EE4D2FD0E4E3}"/>
    <cellStyle name="style1543335201829" xfId="33302" xr:uid="{E9B3A030-EAA2-4294-89EF-044CBC5F8BA7}"/>
    <cellStyle name="style1543335202222" xfId="33303" xr:uid="{BB528563-2E3A-4B89-A2A6-B63088615576}"/>
    <cellStyle name="style1543335202364" xfId="33304" xr:uid="{018FDFE1-8C16-48B0-9EEC-BD22C3FCFE9B}"/>
    <cellStyle name="style1543335202475" xfId="33305" xr:uid="{91CEB9EF-D4F6-4100-91E5-C3EE31B1C185}"/>
    <cellStyle name="style1543335202639" xfId="33310" xr:uid="{38555823-2A59-46E5-9867-91F44702CB9D}"/>
    <cellStyle name="style1543335202730" xfId="33311" xr:uid="{C248D051-EA8C-43C1-9201-DB24777306B6}"/>
    <cellStyle name="style1543335503673" xfId="33045" xr:uid="{3084121C-76D6-4FBC-9C84-A7E07840E11B}"/>
    <cellStyle name="style1543335503828" xfId="33046" xr:uid="{B4D7CC20-710D-42FD-AC28-54CAFD2D3246}"/>
    <cellStyle name="style1543335503948" xfId="33051" xr:uid="{956811E6-A70E-4699-BFD5-4C118D68EC02}"/>
    <cellStyle name="style1543335504067" xfId="33052" xr:uid="{666268F1-FFF0-480B-A65D-2E9E2784C88C}"/>
    <cellStyle name="style1543335504355" xfId="33048" xr:uid="{46C2A236-78BC-4BDD-9389-E147FEDA3BE9}"/>
    <cellStyle name="style1543335504483" xfId="33049" xr:uid="{A9817C85-441C-4B9C-98B7-947CA6CEF844}"/>
    <cellStyle name="style1543335504618" xfId="33047" xr:uid="{B35DA791-78D0-4DDC-BDAE-D13EBE61023A}"/>
    <cellStyle name="style1543335504752" xfId="33050" xr:uid="{7C5123BD-37F5-4A8C-AB96-55FCD3615F43}"/>
    <cellStyle name="style1543335504926" xfId="33053" xr:uid="{331C3CCB-07F2-4F7A-B826-078B75788EE4}"/>
    <cellStyle name="style1543335505079" xfId="33054" xr:uid="{D31C2984-86DA-403F-881F-3773D65550AA}"/>
    <cellStyle name="style1543335505251" xfId="33055" xr:uid="{B99A4260-5748-4436-A988-21CA0280125E}"/>
    <cellStyle name="style1543335505373" xfId="33056" xr:uid="{84F5D805-0303-441B-ADC1-6BE1069E91C5}"/>
    <cellStyle name="style1543335505492" xfId="33057" xr:uid="{43603918-471F-4358-BA51-BAB198230B4C}"/>
    <cellStyle name="style1543335505662" xfId="33063" xr:uid="{2C57EA0D-C084-4E01-9A38-55244D22F201}"/>
    <cellStyle name="style1543335505786" xfId="33058" xr:uid="{35FE32C1-EF83-43E7-9C21-8687478F55ED}"/>
    <cellStyle name="style1543335505906" xfId="33064" xr:uid="{29FE2E31-D333-4DB5-90D2-BB4769E75557}"/>
    <cellStyle name="style1543335506026" xfId="33069" xr:uid="{ACD5A435-46D9-4175-85B0-A3162350ED82}"/>
    <cellStyle name="style1543335506154" xfId="33070" xr:uid="{254D3278-D04F-4359-A22F-26B01F893084}"/>
    <cellStyle name="style1543335506310" xfId="33059" xr:uid="{0D85C9A3-BEF7-4175-BECD-E4132C8C498D}"/>
    <cellStyle name="style1543335506431" xfId="33060" xr:uid="{03BCD1C9-5210-4CF3-983D-BEADD7E8BF53}"/>
    <cellStyle name="style1543335506550" xfId="33061" xr:uid="{5894B768-AA4A-4CBC-9FCF-09955BE21DF3}"/>
    <cellStyle name="style1543335506671" xfId="33062" xr:uid="{BFA5FEC7-B5B7-4C13-8468-394132EE443F}"/>
    <cellStyle name="style1543335506796" xfId="33065" xr:uid="{C31D777B-C2C1-427B-8CB1-340AA9190030}"/>
    <cellStyle name="style1543335506915" xfId="33066" xr:uid="{A40C46C2-A4FE-42B8-99CA-2ADB7CF982DA}"/>
    <cellStyle name="style1543335507036" xfId="33067" xr:uid="{60896FAB-8147-440D-8C72-7C76057C0B3D}"/>
    <cellStyle name="style1543335507161" xfId="33068" xr:uid="{F25670AF-CD1B-48F7-8DFA-D18BA2A54E87}"/>
    <cellStyle name="style1543335507320" xfId="33071" xr:uid="{48B25ACC-34CF-41B5-92DF-7CD91D768E06}"/>
    <cellStyle name="style1543335507439" xfId="33072" xr:uid="{F43460F1-1FC2-4911-BCC9-DA1D4954D7ED}"/>
    <cellStyle name="style1543335507558" xfId="33073" xr:uid="{73D0E292-FC1A-4526-8F40-5F928C5F0F08}"/>
    <cellStyle name="style1543335507678" xfId="33074" xr:uid="{0D62034B-4D8D-4A99-81C1-D0291B96E9B1}"/>
    <cellStyle name="style1543335509588" xfId="33075" xr:uid="{C842097B-9513-4B28-B8F7-FD77C26C1B15}"/>
    <cellStyle name="style1543335509799" xfId="33076" xr:uid="{BEBCE8B2-E263-4A42-9020-1D8F56E31EE6}"/>
    <cellStyle name="style1543335509974" xfId="33081" xr:uid="{AA1B13F2-CE30-4326-AA67-84CEB97E5506}"/>
    <cellStyle name="style1543335510125" xfId="33082" xr:uid="{0FF9AF4C-982E-4D3C-911F-231D929CD2D6}"/>
    <cellStyle name="style1543335510412" xfId="33078" xr:uid="{21100BD3-80EB-412F-A4D3-D6E72A4CD89A}"/>
    <cellStyle name="style1543335510574" xfId="33079" xr:uid="{184DE79C-1BEF-4F0A-9E26-2D2DB04E287A}"/>
    <cellStyle name="style1543335510755" xfId="33077" xr:uid="{B3749A16-508D-4E4B-B3D2-3BBA80C8D5F9}"/>
    <cellStyle name="style1543335510902" xfId="33080" xr:uid="{84FEA16B-1EAA-4F1A-A7CC-CB405F736C09}"/>
    <cellStyle name="style1543335511010" xfId="33083" xr:uid="{1775801A-5576-48BE-8663-39BAF81A540F}"/>
    <cellStyle name="style1543335511124" xfId="33084" xr:uid="{4728148E-7498-41ED-9D74-DDE79DBA9BBD}"/>
    <cellStyle name="style1543335511263" xfId="33085" xr:uid="{51554E86-6574-48C0-AD40-D8CA54D9FE5C}"/>
    <cellStyle name="style1543335511370" xfId="33086" xr:uid="{07BB3E1F-BDB6-4FD3-B28C-72F286366E36}"/>
    <cellStyle name="style1543335511476" xfId="33087" xr:uid="{A263E1C8-865C-4D96-BA2B-60F7FC6CE700}"/>
    <cellStyle name="style1543335511590" xfId="33093" xr:uid="{FA0E348B-E37A-44FB-969E-2480899EA2EC}"/>
    <cellStyle name="style1543335511696" xfId="33088" xr:uid="{D2D22D5D-7DB3-45AA-82CD-F2FCAA53E7C1}"/>
    <cellStyle name="style1543335511807" xfId="33094" xr:uid="{07FFBCFA-13DD-45AC-8F09-84215D41DD5C}"/>
    <cellStyle name="style1543335511916" xfId="33099" xr:uid="{8B6A44EB-6569-4781-BF4F-95F97F294A12}"/>
    <cellStyle name="style1543335512025" xfId="33100" xr:uid="{7DFF981E-36F3-4E14-8F0D-2991576C1056}"/>
    <cellStyle name="style1543335512184" xfId="33089" xr:uid="{02A8D7D5-E496-4EC8-8241-82B5F1FDD0D3}"/>
    <cellStyle name="style1543335512317" xfId="33090" xr:uid="{EF12C4DD-1326-463B-A84E-27AAA37E2EA1}"/>
    <cellStyle name="style1543335512421" xfId="33091" xr:uid="{23ADD667-A67E-4B8E-9C37-A94583AA9879}"/>
    <cellStyle name="style1543335512526" xfId="33092" xr:uid="{4C439DAB-18D7-4E73-A691-C8A6DE5EE719}"/>
    <cellStyle name="style1543335512632" xfId="33095" xr:uid="{019DBD44-77BB-4A9B-A524-750240BE7BCC}"/>
    <cellStyle name="style1543335512741" xfId="33096" xr:uid="{93E5B58C-7542-4DC3-9F2F-848B11D16B7F}"/>
    <cellStyle name="style1543335512846" xfId="33097" xr:uid="{86125D21-5575-4DF5-B27B-FCFD3CBB31F9}"/>
    <cellStyle name="style1543335512950" xfId="33098" xr:uid="{C8366581-CD3A-4165-A413-E9FD27CC3650}"/>
    <cellStyle name="style1543335513087" xfId="33101" xr:uid="{446A7A0A-BE8D-460B-9F2F-574359B888D5}"/>
    <cellStyle name="style1543335513225" xfId="33102" xr:uid="{77A78304-623A-4451-A4E3-5E10DAF295E7}"/>
    <cellStyle name="style1543335513340" xfId="33103" xr:uid="{03B42985-0980-4171-AFCB-D78CAA11C3A4}"/>
    <cellStyle name="style1543335513469" xfId="33104" xr:uid="{EDFFCDAF-F452-4E80-89B7-032EE9BA5BAE}"/>
    <cellStyle name="style1543335515232" xfId="33105" xr:uid="{3709135D-0AEF-405C-B3FD-DE425F64CF41}"/>
    <cellStyle name="style1543335515388" xfId="33106" xr:uid="{3858ECE1-7DAD-4212-B64F-B8EACF9DAD82}"/>
    <cellStyle name="style1543335515522" xfId="33111" xr:uid="{9424BABF-CC8A-4138-A2ED-11D66C2C566C}"/>
    <cellStyle name="style1543335515656" xfId="33112" xr:uid="{9B64294E-E698-4D61-8F00-0AEAB5454EE6}"/>
    <cellStyle name="style1543335515872" xfId="33108" xr:uid="{5F29B127-B70F-49E5-9180-A95FC0F27ACB}"/>
    <cellStyle name="style1543335515977" xfId="33109" xr:uid="{8DA21D31-8D31-4404-9B31-792D4894E511}"/>
    <cellStyle name="style1543335516081" xfId="33107" xr:uid="{36C09A0E-7A51-4737-857E-606084925972}"/>
    <cellStyle name="style1543335516200" xfId="33110" xr:uid="{46AFFE53-5F1C-452C-B81F-A272D5C80897}"/>
    <cellStyle name="style1543335516341" xfId="33113" xr:uid="{F9994DAF-8C10-4534-BC16-6EC57737908A}"/>
    <cellStyle name="style1543335516513" xfId="33114" xr:uid="{393626E1-F585-4959-B283-84E8D0B7E143}"/>
    <cellStyle name="style1543335516648" xfId="33115" xr:uid="{293B598A-EBF2-46D4-8BFC-71C6154E9902}"/>
    <cellStyle name="style1543335516764" xfId="33116" xr:uid="{FFC42A0C-2E1B-4266-8F46-2D54AE748A7A}"/>
    <cellStyle name="style1543335516890" xfId="33117" xr:uid="{3343DDCF-F083-4C11-A909-5B104E6D52D4}"/>
    <cellStyle name="style1543335517008" xfId="33123" xr:uid="{CBB88F52-8097-41F7-8F4D-F11110059FF2}"/>
    <cellStyle name="style1543335517113" xfId="33118" xr:uid="{7A5049BB-1DA9-4C41-A802-FAC2A8D7EF83}"/>
    <cellStyle name="style1543335517248" xfId="33124" xr:uid="{BDBF3ADA-6A08-47A5-8D0A-D07D24FDBA96}"/>
    <cellStyle name="style1543335517362" xfId="33129" xr:uid="{079DEA31-D6B0-4597-B6A9-D20CC7678193}"/>
    <cellStyle name="style1543335517467" xfId="33130" xr:uid="{B134A136-BCB7-4437-A5FB-74F484A7845A}"/>
    <cellStyle name="style1543335517573" xfId="33119" xr:uid="{89B93A41-533A-4D88-81DE-8AF855ADBE61}"/>
    <cellStyle name="style1543335517676" xfId="33120" xr:uid="{45F6FFDE-BFAE-4564-AB8E-6CA4D631E5B6}"/>
    <cellStyle name="style1543335517779" xfId="33121" xr:uid="{17685E83-CE21-4939-9147-2889CC5E86DD}"/>
    <cellStyle name="style1543335517887" xfId="33122" xr:uid="{FB1B3FAE-D1B1-46CE-A01D-E53878083C43}"/>
    <cellStyle name="style1543335517993" xfId="33125" xr:uid="{0298DB3B-E143-4FC6-B583-22CB3AF3F1F1}"/>
    <cellStyle name="style1543335518097" xfId="33126" xr:uid="{18C6BEBB-71EF-458D-8E17-A0F38895FA31}"/>
    <cellStyle name="style1543335518227" xfId="33127" xr:uid="{CAA20C3C-9CAB-4EAC-B83A-E7ED45EEAC19}"/>
    <cellStyle name="style1543335518334" xfId="33128" xr:uid="{FDBE8613-E427-4ABC-BE72-F08D0CF9D442}"/>
    <cellStyle name="style1543335518483" xfId="33131" xr:uid="{A1A63FE7-2714-4EB5-819A-77A7983CAD16}"/>
    <cellStyle name="style1543335518587" xfId="33132" xr:uid="{BA5A5444-5BF6-483F-9312-D4CAA80AEFAA}"/>
    <cellStyle name="style1543335518691" xfId="33133" xr:uid="{B693B6F6-1089-4D7B-A75F-82F08787A462}"/>
    <cellStyle name="style1543335518803" xfId="33134" xr:uid="{361C4B63-4012-4434-897C-4E5794F5B79F}"/>
    <cellStyle name="style1543335521751" xfId="33135" xr:uid="{66654F04-9DF1-4FAC-9FCF-94BEF5CBBD7B}"/>
    <cellStyle name="style1543335521865" xfId="33136" xr:uid="{7C8B4D71-4966-415E-BDF4-67FF18876462}"/>
    <cellStyle name="style1543335521971" xfId="33141" xr:uid="{1BED5830-FC1A-44F7-8A13-9D28D3A6C56F}"/>
    <cellStyle name="style1543335522080" xfId="33142" xr:uid="{4D460220-BB36-4804-A6F5-3CFEFC204A04}"/>
    <cellStyle name="style1543335522331" xfId="33138" xr:uid="{6E2A5585-AB25-4F94-B9EF-0F6F91BC2970}"/>
    <cellStyle name="style1543335522436" xfId="33139" xr:uid="{4C9C184A-8965-4151-B0CE-B73C3AAA6C5F}"/>
    <cellStyle name="style1543335522540" xfId="33137" xr:uid="{88DE752A-91E9-481B-8CBE-96C20BC48774}"/>
    <cellStyle name="style1543335522648" xfId="33140" xr:uid="{376C7B2E-4B93-471E-9802-7A2E8C07D0BD}"/>
    <cellStyle name="style1543335522754" xfId="33143" xr:uid="{ED72A250-1A74-4E29-A566-8706E9908D17}"/>
    <cellStyle name="style1543335522859" xfId="33144" xr:uid="{7F98BF7C-12D8-4567-BA84-8B7CB5A7A8BF}"/>
    <cellStyle name="style1543335522965" xfId="33145" xr:uid="{1EB73449-895E-4F9F-A4EB-DEF893761369}"/>
    <cellStyle name="style1543335523072" xfId="33146" xr:uid="{40031867-FC62-4F23-BA8C-F7A9FDC02000}"/>
    <cellStyle name="style1543335523217" xfId="33147" xr:uid="{5C0FBD37-7566-4D12-950D-21FC660A4415}"/>
    <cellStyle name="style1543335523356" xfId="33150" xr:uid="{58E57FA3-4D40-4C47-BD73-7F5DCE8B0CDB}"/>
    <cellStyle name="style1543335523463" xfId="33148" xr:uid="{98A824E8-CBBE-489C-A9C6-E6C4D61D271D}"/>
    <cellStyle name="style1543335523567" xfId="33151" xr:uid="{8E0FF7C2-9B11-4A77-B2BD-7F38A49DEC72}"/>
    <cellStyle name="style1543335523724" xfId="33156" xr:uid="{AC75392D-4E72-48EE-856A-24F14FF207A6}"/>
    <cellStyle name="style1543335523882" xfId="33157" xr:uid="{14D55233-1CB5-4A18-974C-AF2471892CCA}"/>
    <cellStyle name="style1543335524005" xfId="33149" xr:uid="{758388A5-6C78-4110-B5EB-FD42861F000F}"/>
    <cellStyle name="style1543335524468" xfId="33152" xr:uid="{793A6319-B959-4A3E-B5D9-FBFEBFA3BC61}"/>
    <cellStyle name="style1543335524572" xfId="33153" xr:uid="{72ADE64D-3D56-474F-B482-1A5665D938D8}"/>
    <cellStyle name="style1543335524679" xfId="33154" xr:uid="{4D39FD1E-275A-4793-8DFA-0D80D1ABD954}"/>
    <cellStyle name="style1543335524792" xfId="33155" xr:uid="{2A1F6CC7-50BC-4776-A81D-B20478E25778}"/>
    <cellStyle name="style1543335524908" xfId="33158" xr:uid="{A0733B8C-3F7A-4AE2-B8AF-F6DAD6436DBE}"/>
    <cellStyle name="style1543335525012" xfId="33159" xr:uid="{A2746294-B02A-4269-BD30-6C450707A8ED}"/>
    <cellStyle name="style1543335525117" xfId="33160" xr:uid="{D6B5897C-9E07-4C86-93E6-F312C0E14D41}"/>
    <cellStyle name="style1543335525268" xfId="33161" xr:uid="{F27B19C0-7F4D-45CE-8825-1D840096167C}"/>
    <cellStyle name="style1543335527245" xfId="33162" xr:uid="{8B307BE6-1908-4F08-8D5B-667BBAB2B631}"/>
    <cellStyle name="style1543335527419" xfId="33163" xr:uid="{8A55C1EE-8146-49A6-85AE-EC23D1E51FF1}"/>
    <cellStyle name="style1543335527524" xfId="33168" xr:uid="{3B81D28C-5D4E-4B01-AEA6-7DAE2F71AFEA}"/>
    <cellStyle name="style1543335527629" xfId="33169" xr:uid="{BFE5F61F-3FB2-4DF7-9AD5-35D2B519E18F}"/>
    <cellStyle name="style1543335527838" xfId="33165" xr:uid="{38EFD4EB-1DE7-4073-A3D7-5319E09CB9B1}"/>
    <cellStyle name="style1543335527946" xfId="33166" xr:uid="{45F00C1D-78B4-4FFC-BBDE-B4767C9AE2D7}"/>
    <cellStyle name="style1543335528050" xfId="33164" xr:uid="{D3EE1D73-D272-4EB6-BAE0-D4218E4541A3}"/>
    <cellStyle name="style1543335528165" xfId="33167" xr:uid="{8705FF2D-9190-494F-BE29-7C6B50E31A4D}"/>
    <cellStyle name="style1543335528292" xfId="33170" xr:uid="{37D4EC29-A823-47BB-8CC0-E9EF99DDD995}"/>
    <cellStyle name="style1543335528396" xfId="33171" xr:uid="{C8F92FEE-1E4E-4998-916F-FD093DEEAFCE}"/>
    <cellStyle name="style1543335528504" xfId="33172" xr:uid="{35F3F827-0ABA-457B-BDFD-964B1AAAF1B2}"/>
    <cellStyle name="style1543335528611" xfId="33173" xr:uid="{D8B986CF-C9CD-4094-A59C-2147D975DFAF}"/>
    <cellStyle name="style1543335528715" xfId="33174" xr:uid="{1D9FD631-A158-4260-A86F-AEAF4C54D991}"/>
    <cellStyle name="style1543335528828" xfId="33177" xr:uid="{48AA9E6F-B019-457B-A33E-928742EEE1F4}"/>
    <cellStyle name="style1543335528934" xfId="33175" xr:uid="{B52AE754-0718-4328-A18D-DDAA66365202}"/>
    <cellStyle name="style1543335529039" xfId="33178" xr:uid="{1473A040-3E51-4DFA-A5FC-1215A548A9DD}"/>
    <cellStyle name="style1543335529153" xfId="33183" xr:uid="{5C070957-FCE2-4F6C-AD86-F8EC431F4FFC}"/>
    <cellStyle name="style1543335529291" xfId="33184" xr:uid="{948EB311-3CA8-46CD-812E-DD13F0D33933}"/>
    <cellStyle name="style1543335529396" xfId="33176" xr:uid="{38E08924-4BFE-4406-A97E-681076595620}"/>
    <cellStyle name="style1543335529862" xfId="33179" xr:uid="{58A2362D-1863-40CF-BDE5-C5C69E4AB532}"/>
    <cellStyle name="style1543335529967" xfId="33180" xr:uid="{D8EE015A-A0B7-4373-A612-E7CA8B1CD03D}"/>
    <cellStyle name="style1543335530080" xfId="33181" xr:uid="{3C1BCB67-3021-4752-A10A-DB9D63F0851D}"/>
    <cellStyle name="style1543335530261" xfId="33182" xr:uid="{9C61353F-56A0-478D-890C-B93D79887CDF}"/>
    <cellStyle name="style1543335530439" xfId="33185" xr:uid="{BE9BBD6D-EB51-43A7-A714-736F4092F246}"/>
    <cellStyle name="style1543335530545" xfId="33186" xr:uid="{83CBD1B4-91C1-4435-907C-18B22FEA8A0C}"/>
    <cellStyle name="style1543335530662" xfId="33187" xr:uid="{9B357DA3-6FD8-4EB1-A2DC-E2FCD016767B}"/>
    <cellStyle name="style1543335530791" xfId="33188" xr:uid="{DC922334-5AC9-4C29-9F6D-07AA6671CEF9}"/>
    <cellStyle name="style1543335530932" xfId="33189" xr:uid="{403C103D-5870-465C-A529-742B51BD8BA2}"/>
    <cellStyle name="style1543335531028" xfId="33190" xr:uid="{62E070EF-22C3-4309-B5A8-CCC3890E07F4}"/>
    <cellStyle name="style1543335531125" xfId="33191" xr:uid="{9AF5DAB1-B01C-43C7-8CD3-6109DF372F47}"/>
    <cellStyle name="style1543335531296" xfId="33192" xr:uid="{07828E4F-863F-4209-8AFF-003C05CDE965}"/>
    <cellStyle name="style1543335531405" xfId="33193" xr:uid="{47179FAB-36C4-49F6-8F47-25808363E781}"/>
    <cellStyle name="style1543335531498" xfId="33194" xr:uid="{772CA3D3-3CDC-47D8-9E75-ABCC54E57752}"/>
    <cellStyle name="style1543335531594" xfId="33195" xr:uid="{C60A0346-FFBD-494D-A143-E000E97B97E3}"/>
    <cellStyle name="style1543335531699" xfId="33196" xr:uid="{19DAFC1A-21A4-40B2-86D7-7646E548E513}"/>
    <cellStyle name="style1543335531829" xfId="33197" xr:uid="{AFE4729B-4004-4409-A76C-CCA0C8A4357D}"/>
    <cellStyle name="style1543335531932" xfId="33198" xr:uid="{48AEFB2F-9E1C-4B42-864E-BA338DD981EC}"/>
    <cellStyle name="style1543335532038" xfId="33199" xr:uid="{6FD5FBEA-C58D-4730-B95D-5D30A1F2CD70}"/>
    <cellStyle name="style1543335532164" xfId="33200" xr:uid="{FFC32CFB-76D7-4BFA-BB44-1CC7D920AA32}"/>
    <cellStyle name="style1543335534452" xfId="33201" xr:uid="{CD82E1F9-47B6-4BF2-A47D-CE6276EAEF91}"/>
    <cellStyle name="style1543335534567" xfId="33202" xr:uid="{B776FEBC-A8E4-43E9-AE56-EDBAB05B8789}"/>
    <cellStyle name="style1543335534671" xfId="33207" xr:uid="{9C3E7FB4-611E-4F92-B18D-E9BC02116454}"/>
    <cellStyle name="style1543335534776" xfId="33208" xr:uid="{1A2F74E4-550F-40EC-95AC-0BEC4F4799A3}"/>
    <cellStyle name="style1543335535010" xfId="33204" xr:uid="{FFC231C0-97F6-4D67-8DCC-92DC06C57441}"/>
    <cellStyle name="style1543335535140" xfId="33205" xr:uid="{6466EEA7-553E-4D71-A60F-CF82496169B8}"/>
    <cellStyle name="style1543335535289" xfId="33203" xr:uid="{6DA96799-8D6A-4371-9BBC-4D7104D54F38}"/>
    <cellStyle name="style1543335535397" xfId="33206" xr:uid="{32D6968A-5850-41CC-8303-493889742560}"/>
    <cellStyle name="style1543335535506" xfId="33209" xr:uid="{8EFF56DC-6B36-4BF8-BAE0-431728E1D801}"/>
    <cellStyle name="style1543335535633" xfId="33210" xr:uid="{19BD32CB-0227-4F8B-A4DB-EBC619810258}"/>
    <cellStyle name="style1543335535754" xfId="33211" xr:uid="{B1B151D5-EC13-4ACB-9814-15CB3E2BF4C3}"/>
    <cellStyle name="style1543335535862" xfId="33212" xr:uid="{A4AA3EF9-3EDF-49DE-A304-C36D2A2DF5D3}"/>
    <cellStyle name="style1543335535968" xfId="33213" xr:uid="{C522A99F-B212-4CFD-BEF1-DABC2DF9AD33}"/>
    <cellStyle name="style1543335536091" xfId="33219" xr:uid="{B3B73D1F-7688-4AA3-A5BB-A14D2FD38986}"/>
    <cellStyle name="style1543335536270" xfId="33225" xr:uid="{5290DCA1-8327-41DA-AB08-16DDFA923539}"/>
    <cellStyle name="style1543335536376" xfId="33214" xr:uid="{670B5CBA-864F-4981-A5D5-9C1993EE5C44}"/>
    <cellStyle name="style1543335536488" xfId="33220" xr:uid="{0AD767AF-2100-4B42-A08D-A6464864BD76}"/>
    <cellStyle name="style1543335536609" xfId="33226" xr:uid="{0EAAB53E-FFAD-45D9-9B56-098AFF1C7F1F}"/>
    <cellStyle name="style1543335536715" xfId="33215" xr:uid="{37C1DC6C-7BAE-4FBA-9106-99376125A5A7}"/>
    <cellStyle name="style1543335536820" xfId="33216" xr:uid="{053A740F-37A3-4141-8D34-D41E10E8D7EC}"/>
    <cellStyle name="style1543335536927" xfId="33217" xr:uid="{96A6C33F-0FA0-4869-B77F-5FF095E8CCFD}"/>
    <cellStyle name="style1543335537045" xfId="33218" xr:uid="{7E4B7C4F-46E7-4C1E-AEC6-BA9D9F9476DD}"/>
    <cellStyle name="style1543335537245" xfId="33221" xr:uid="{77CBF48A-ACD3-4FBC-BDF3-EF4278F41973}"/>
    <cellStyle name="style1543335537386" xfId="33222" xr:uid="{91ADE557-9962-4FA0-B204-D42F17041532}"/>
    <cellStyle name="style1543335537494" xfId="33223" xr:uid="{45228399-6413-42F9-90EF-F1DB83F2EB36}"/>
    <cellStyle name="style1543335537603" xfId="33224" xr:uid="{6D23B523-6FD8-4556-9951-5D21138D782E}"/>
    <cellStyle name="style1543335537744" xfId="33227" xr:uid="{C641262C-4693-4497-A4C8-12C0CAF98EC4}"/>
    <cellStyle name="style1543335537850" xfId="33228" xr:uid="{77DD88CD-3BF0-496A-8699-133D5E7CC047}"/>
    <cellStyle name="style1543335537956" xfId="33229" xr:uid="{CEE6BBF8-94CF-48CD-A117-5F42D92ABD94}"/>
    <cellStyle name="style1543335538065" xfId="33230" xr:uid="{9A2FE5DD-7264-43DD-B28B-2C929AF9E9CD}"/>
    <cellStyle name="style1543335538219" xfId="33231" xr:uid="{99E471F2-D11D-4D3F-A5E8-AC89D08B1780}"/>
    <cellStyle name="style1543335538321" xfId="33232" xr:uid="{85540052-0D5E-4296-8D2A-5C8ECEC90ED2}"/>
    <cellStyle name="style1543335538430" xfId="33233" xr:uid="{4E40FD4E-A42D-434D-8794-D0478D300B31}"/>
    <cellStyle name="style1543335538688" xfId="33234" xr:uid="{40F633E6-D0B3-4498-9E4E-54AF5EB3FE61}"/>
    <cellStyle name="style1543335539055" xfId="33235" xr:uid="{EF87D501-E9D2-4C3C-B7FE-CF0C373D2C10}"/>
    <cellStyle name="style1543335539257" xfId="33236" xr:uid="{7C8A23A6-C8CA-4773-96E2-07B9C9C7297D}"/>
    <cellStyle name="style1543335539392" xfId="33237" xr:uid="{A75F2593-79A7-4ED4-9D08-1C0E83B8B52D}"/>
    <cellStyle name="style1543335539490" xfId="33238" xr:uid="{FF8DB180-8814-4AD8-B6AF-B8460B8200F2}"/>
    <cellStyle name="style1543335539585" xfId="33239" xr:uid="{486E3836-13DA-4215-99FD-C8B973F0BEEA}"/>
    <cellStyle name="style1543335539677" xfId="33240" xr:uid="{AF22CBA6-E843-411E-9436-8A5B221DC3FA}"/>
    <cellStyle name="style1543335539774" xfId="33241" xr:uid="{1893FC7E-64DB-46D3-B4AE-F1FE5AEF492E}"/>
    <cellStyle name="style1543335539864" xfId="33242" xr:uid="{D4A1B6A1-43E7-4E40-B372-9352DA80D48B}"/>
    <cellStyle name="style1543335542035" xfId="33244" xr:uid="{A41177C8-A56E-4753-BD99-F1D79F89BA15}"/>
    <cellStyle name="style1543335542185" xfId="33245" xr:uid="{EB032111-A14E-411D-8867-E52B2F7E63C1}"/>
    <cellStyle name="style1543335542319" xfId="33243" xr:uid="{32351492-841E-487A-B8B4-125312B0FA8B}"/>
    <cellStyle name="style1543335542444" xfId="33246" xr:uid="{667C10D0-D916-4004-A536-A3B7F78FD478}"/>
    <cellStyle name="style1543335542569" xfId="33247" xr:uid="{86F7C2E0-6DB3-4F59-A4BF-D103093DA3F0}"/>
    <cellStyle name="style1543335542692" xfId="33248" xr:uid="{4C1BDE24-D249-4766-BC80-1DCB41A1D657}"/>
    <cellStyle name="style1543335542831" xfId="33249" xr:uid="{19CBE08A-E862-43BF-AC39-2D9D2E284FF9}"/>
    <cellStyle name="style1543335542957" xfId="33250" xr:uid="{6D02B7D6-5836-4552-BC95-B62429BF6EE6}"/>
    <cellStyle name="style1543335543100" xfId="33252" xr:uid="{28B776F2-CA14-4DE0-AAD0-F2D08334D8EB}"/>
    <cellStyle name="style1543335543246" xfId="33253" xr:uid="{4BFA5C93-9118-4043-85D4-D1423B16D95A}"/>
    <cellStyle name="style1543335543356" xfId="33255" xr:uid="{6CE0272A-62A7-4F8C-A208-65CF829FD726}"/>
    <cellStyle name="style1543335543466" xfId="33256" xr:uid="{F571587C-3C28-40B3-ACBF-82769F3F8D6A}"/>
    <cellStyle name="style1543335543594" xfId="33251" xr:uid="{F07353A8-449C-4F61-BB59-6EE1F6C6B39E}"/>
    <cellStyle name="style1543335543743" xfId="33254" xr:uid="{7E814E61-EE20-43A8-A4D6-945964307A5D}"/>
    <cellStyle name="style1543335543883" xfId="33257" xr:uid="{6B1BEEDF-F611-4B10-AE8A-B036BB80A026}"/>
    <cellStyle name="style1543335544161" xfId="33259" xr:uid="{A5539ABA-01D6-4415-A749-C3BA63D57BBC}"/>
    <cellStyle name="style1543335544339" xfId="33260" xr:uid="{F36F05E9-742D-4831-A394-7F97B491AE4D}"/>
    <cellStyle name="style1543335544462" xfId="33258" xr:uid="{9E0789CF-83CF-4C2A-A7CB-D47273BF3A03}"/>
    <cellStyle name="style1543338938937" xfId="33939" xr:uid="{7EB9ECE2-079B-419B-B912-505F78A8FED3}"/>
    <cellStyle name="style1543338939193" xfId="33942" xr:uid="{9E6E3487-8804-47BD-BC5E-15774A8C5044}"/>
    <cellStyle name="style1543338939778" xfId="33945" xr:uid="{E703FBC2-6359-4E6E-AFBD-1FFE7BBDD94B}"/>
    <cellStyle name="style1543338939869" xfId="33948" xr:uid="{11CADE8E-401C-4BC4-AE45-7C2024958F4E}"/>
    <cellStyle name="style1543338939973" xfId="33951" xr:uid="{E112DA69-DB7B-4513-99E1-12BFB2CDC43F}"/>
    <cellStyle name="style1543338940208" xfId="33952" xr:uid="{C59AA6A8-4F62-4BD4-A3F2-3BDE802FFD04}"/>
    <cellStyle name="style1543338940591" xfId="33958" xr:uid="{32090186-2FC6-4DBE-A817-400608580770}"/>
    <cellStyle name="style1543338940711" xfId="33959" xr:uid="{4CD3F99E-8149-4B4A-A2A5-4FE9728E7CB8}"/>
    <cellStyle name="style1543338940830" xfId="33957" xr:uid="{E512BAD5-C3E1-4FB0-B3A6-763FE46723D1}"/>
    <cellStyle name="style1543338940955" xfId="33960" xr:uid="{6CA1AE81-4121-4D8F-9955-EF703A6FAA8C}"/>
    <cellStyle name="style1543338941076" xfId="33961" xr:uid="{AEE6AF42-0FFF-4F04-AF4E-2E134F97CD0C}"/>
    <cellStyle name="style1543338941217" xfId="33962" xr:uid="{F08630EA-32D7-4EC5-A25A-5D2421117FAC}"/>
    <cellStyle name="style1543338941564" xfId="33963" xr:uid="{AE52294F-3285-4DDC-978B-43EB8712C159}"/>
    <cellStyle name="style1543338941685" xfId="33964" xr:uid="{234B3299-9C04-4B9E-B695-A417E67F1215}"/>
    <cellStyle name="style1543338941804" xfId="33965" xr:uid="{62F3FC16-C4FA-4335-A4A1-1BB026033376}"/>
    <cellStyle name="style1543338941960" xfId="33984" xr:uid="{18C19B82-A0DF-48DB-950E-C0540C4BAA3E}"/>
    <cellStyle name="style1543338942050" xfId="33985" xr:uid="{72537625-FD3E-4E46-A9F9-9F2149C5671A}"/>
    <cellStyle name="style1543338944655" xfId="33940" xr:uid="{3C27D895-7745-4DDA-ACF5-FE07F4347BD7}"/>
    <cellStyle name="style1543338944866" xfId="33943" xr:uid="{D8DF43E3-062A-4526-A3FD-BE79AFCC1516}"/>
    <cellStyle name="style1543338945334" xfId="33946" xr:uid="{2A01B41F-B193-43F8-BD51-C5FE620D370B}"/>
    <cellStyle name="style1543338945427" xfId="33949" xr:uid="{453C7378-AC86-41C6-B625-C83698E84888}"/>
    <cellStyle name="style1543338945530" xfId="33953" xr:uid="{50F7FA4F-4BB2-4965-AFD7-66057648367D}"/>
    <cellStyle name="style1543338945730" xfId="33954" xr:uid="{3D4C29EA-8A75-4A71-8826-7FC482AC8D93}"/>
    <cellStyle name="style1543338946068" xfId="33967" xr:uid="{1F772CA6-E5E8-4CE0-AF57-A5D65148B201}"/>
    <cellStyle name="style1543338946196" xfId="33968" xr:uid="{E1381D23-AB1C-490B-B62A-1EE12801AA1A}"/>
    <cellStyle name="style1543338946321" xfId="33966" xr:uid="{D17E6CDE-2263-4A9E-9ECD-FDC2A4290BF5}"/>
    <cellStyle name="style1543338946439" xfId="33969" xr:uid="{18955DB6-6F13-4CED-ABCF-C997B307BD6A}"/>
    <cellStyle name="style1543338946545" xfId="33970" xr:uid="{428482C3-155F-400F-94B7-61D96CCD0BEB}"/>
    <cellStyle name="style1543338946652" xfId="33971" xr:uid="{8A380AD9-87E1-4255-BBC5-7B1CBAE5CDF1}"/>
    <cellStyle name="style1543338947005" xfId="33972" xr:uid="{07CB65FD-8E81-4ADC-A204-D3489738A35F}"/>
    <cellStyle name="style1543338947157" xfId="33973" xr:uid="{8F5F2A6D-FD04-4DE9-97B8-71F4D7571F79}"/>
    <cellStyle name="style1543338947296" xfId="33974" xr:uid="{15E86EB0-8EDF-459F-BB9C-C1988C00BAA5}"/>
    <cellStyle name="style1543338947442" xfId="33986" xr:uid="{F0BB0ED8-C0AC-41E2-AC79-17A1D5DEB76B}"/>
    <cellStyle name="style1543338947534" xfId="33987" xr:uid="{AA2F0106-00C8-46D0-9E74-3555EFDD57DB}"/>
    <cellStyle name="style1543338950588" xfId="33941" xr:uid="{477CDD6F-D031-4123-AC8A-FFA804D433D6}"/>
    <cellStyle name="style1543338950799" xfId="33944" xr:uid="{B064AC1C-CA7A-4CAB-9305-A8985ADD9D4A}"/>
    <cellStyle name="style1543338951292" xfId="33947" xr:uid="{D9700033-8961-423E-9A35-F55723D2DB2A}"/>
    <cellStyle name="style1543338951382" xfId="33950" xr:uid="{09FD70C0-1C3D-48D0-9EEC-6C13163458F6}"/>
    <cellStyle name="style1543338951488" xfId="33955" xr:uid="{F1288033-D3CC-4D5E-BECA-ADF68C21F6D9}"/>
    <cellStyle name="style1543338951834" xfId="33956" xr:uid="{C642C6E4-6704-40BB-9775-E3696C402EE9}"/>
    <cellStyle name="style1543338952193" xfId="33976" xr:uid="{88FFFC82-AADB-4AD9-9602-838370C99199}"/>
    <cellStyle name="style1543338952322" xfId="33977" xr:uid="{1175EEC6-E98A-4FBC-888F-D669357A34E3}"/>
    <cellStyle name="style1543338952429" xfId="33975" xr:uid="{93EE8650-C1D6-4A7F-BC0F-D7A209D58FEF}"/>
    <cellStyle name="style1543338952535" xfId="33978" xr:uid="{19373F2C-91D1-4823-80A1-C9219C7E6718}"/>
    <cellStyle name="style1543338952639" xfId="33979" xr:uid="{F58280AA-70F0-474A-AB82-7BB5A26EA6B0}"/>
    <cellStyle name="style1543338952745" xfId="33980" xr:uid="{C195E9B8-F548-4F0A-954D-56F3233748BD}"/>
    <cellStyle name="style1543338953047" xfId="33981" xr:uid="{06A5ACA3-3C23-4BCC-9094-C61FD5B84CA4}"/>
    <cellStyle name="style1543338953163" xfId="33982" xr:uid="{E27949BB-2D09-40A2-B226-E87F4E89DBA1}"/>
    <cellStyle name="style1543338953297" xfId="33983" xr:uid="{F26F2E8C-AE0E-44C8-81C9-AF1978E292C8}"/>
    <cellStyle name="style1543338953462" xfId="33988" xr:uid="{8BF60C45-3E69-49B7-9690-042F89A66F1B}"/>
    <cellStyle name="style1543338953553" xfId="33989" xr:uid="{5435126A-A6ED-479F-A2F9-7255B2FCE78A}"/>
    <cellStyle name="style1543339545592" xfId="33719" xr:uid="{CF4892DB-29E8-4A99-B8AD-A39F37B34265}"/>
    <cellStyle name="style1543339545811" xfId="33720" xr:uid="{AD19DE6E-A39C-4ED3-8F85-7B300EC0930B}"/>
    <cellStyle name="style1543339545965" xfId="33725" xr:uid="{D2DA6E56-E919-4337-B879-4F443C060B02}"/>
    <cellStyle name="style1543339546143" xfId="33726" xr:uid="{376F0F2B-045A-4269-82BC-65FE411F1840}"/>
    <cellStyle name="style1543339546407" xfId="33722" xr:uid="{97539719-DDBB-4308-BB33-EFB8C9B30209}"/>
    <cellStyle name="style1543339546527" xfId="33723" xr:uid="{9BA59FB8-A93A-4021-9610-133A70DF40A5}"/>
    <cellStyle name="style1543339546651" xfId="33721" xr:uid="{AD2758D7-65C4-435D-8623-6741A564D207}"/>
    <cellStyle name="style1543339546778" xfId="33724" xr:uid="{F8EDBDA1-D40F-42DF-9361-9FC2D4B7D10C}"/>
    <cellStyle name="style1543339546900" xfId="33727" xr:uid="{F0AB0A9B-8825-4642-986A-BD1A581CE782}"/>
    <cellStyle name="style1543339547021" xfId="33728" xr:uid="{9241B552-700B-4521-8E3E-C55846EF6F3C}"/>
    <cellStyle name="style1543339547145" xfId="33729" xr:uid="{D1450ADE-725A-4376-9864-D4807472140A}"/>
    <cellStyle name="style1543339547296" xfId="33730" xr:uid="{C756B16B-4CE2-41D9-8FAC-72610E7C2237}"/>
    <cellStyle name="style1543339547418" xfId="33731" xr:uid="{07490A48-5EC7-4565-B74C-83489D9D1AD0}"/>
    <cellStyle name="style1543339547556" xfId="33737" xr:uid="{C917DC9D-DEEB-4846-B9B4-38595FC29826}"/>
    <cellStyle name="style1543339547683" xfId="33732" xr:uid="{7C75AE8B-899A-4EB2-BF9A-89BE428BA299}"/>
    <cellStyle name="style1543339547803" xfId="33738" xr:uid="{467DDED1-4E2B-4D1B-8415-DEFCC05371D7}"/>
    <cellStyle name="style1543339547924" xfId="33743" xr:uid="{96EEFF9C-AFF9-4B96-9AE0-390F8D3654ED}"/>
    <cellStyle name="style1543339548046" xfId="33744" xr:uid="{F75B8533-A2B9-470F-BA5B-9D8CED3FAAB3}"/>
    <cellStyle name="style1543339548178" xfId="33733" xr:uid="{0A1307D2-3E72-4A96-899F-86D35F293369}"/>
    <cellStyle name="style1543339548323" xfId="33734" xr:uid="{81C3031C-2EEA-4E6B-AABD-A5A38844AE2C}"/>
    <cellStyle name="style1543339548443" xfId="33735" xr:uid="{E65ABBD2-9C01-4BA2-9F68-3873F7360032}"/>
    <cellStyle name="style1543339548565" xfId="33736" xr:uid="{F72A3BF7-FDB7-47DC-9A0B-3194B903604F}"/>
    <cellStyle name="style1543339548690" xfId="33739" xr:uid="{DDEAA059-75E1-49AD-8359-546E3D20A5D7}"/>
    <cellStyle name="style1543339548810" xfId="33740" xr:uid="{7BC16FFD-1E09-4D96-9B26-331BA1A75256}"/>
    <cellStyle name="style1543339548931" xfId="33741" xr:uid="{99EA90B2-234E-4235-A307-91AD369F7187}"/>
    <cellStyle name="style1543339549053" xfId="33742" xr:uid="{5B4A0D14-A105-4DC5-BC05-FC9E16009996}"/>
    <cellStyle name="style1543339549195" xfId="33745" xr:uid="{E95F6A69-44D9-49B3-A9EE-A885F3BC09D3}"/>
    <cellStyle name="style1543339549337" xfId="33746" xr:uid="{9EF803F2-2C2F-4A23-B5AE-FB3401015DC6}"/>
    <cellStyle name="style1543339549458" xfId="33747" xr:uid="{B925B083-30AB-4029-BA1D-121B435EFB33}"/>
    <cellStyle name="style1543339549582" xfId="33748" xr:uid="{D90B57CA-263B-4922-BE06-F2568F6EFCEB}"/>
    <cellStyle name="style1543339551483" xfId="33749" xr:uid="{BB82BF30-65DF-400C-A871-15BE3340D2A0}"/>
    <cellStyle name="style1543339551646" xfId="33750" xr:uid="{4DCE6FB8-D66F-460B-9F97-1C8F4573596A}"/>
    <cellStyle name="style1543339551784" xfId="33755" xr:uid="{4F6A3F0F-FD8A-438C-8637-5C7075B9ABDE}"/>
    <cellStyle name="style1543339551890" xfId="33756" xr:uid="{C3BDF510-3672-4FA0-A493-1BC76390583D}"/>
    <cellStyle name="style1543339552101" xfId="33752" xr:uid="{2D2BA752-C3DB-4BA0-9F96-17CBBB8F16AC}"/>
    <cellStyle name="style1543339552227" xfId="33753" xr:uid="{9F3B7C4A-BB72-4F5A-BA82-032AD47AF0BF}"/>
    <cellStyle name="style1543339552345" xfId="33751" xr:uid="{7E199ADD-02CC-4C54-B0FC-CFD436173389}"/>
    <cellStyle name="style1543339552455" xfId="33754" xr:uid="{5E601FEA-A31D-4827-8AC0-49F80B700C4A}"/>
    <cellStyle name="style1543339552619" xfId="33757" xr:uid="{AF5B9DCB-020A-4925-96E0-B731332CAF3E}"/>
    <cellStyle name="style1543339552775" xfId="33758" xr:uid="{5C59F829-4C84-4A65-9844-71103F9BE068}"/>
    <cellStyle name="style1543339552902" xfId="33759" xr:uid="{8CC24D6D-DFEF-4BD9-945D-AE49F7E5B0EF}"/>
    <cellStyle name="style1543339553013" xfId="33760" xr:uid="{5C8D725E-3BC9-4488-9CFE-63409A3041A4}"/>
    <cellStyle name="style1543339553135" xfId="33761" xr:uid="{EC09F8A7-F7AF-427B-92E0-27644E9847CE}"/>
    <cellStyle name="style1543339553279" xfId="33767" xr:uid="{751BC6B0-7B8A-41AB-AD21-3FEBEED07B32}"/>
    <cellStyle name="style1543339553413" xfId="33762" xr:uid="{038A38DA-FCBD-4E70-8F00-1735E2FE0146}"/>
    <cellStyle name="style1543339553521" xfId="33768" xr:uid="{AABDD39E-4697-4DCC-8F6D-8FF51A7F7F4C}"/>
    <cellStyle name="style1543339553631" xfId="33773" xr:uid="{1052FAE8-FF61-4BE5-A039-0D0338009CDD}"/>
    <cellStyle name="style1543339553737" xfId="33774" xr:uid="{32F22B92-1176-4677-B0F4-ECCD84B2D218}"/>
    <cellStyle name="style1543339553844" xfId="33763" xr:uid="{DC7BB6AF-81F8-4C42-81F2-91853801DDEF}"/>
    <cellStyle name="style1543339553950" xfId="33764" xr:uid="{E22334ED-CC23-48B5-846C-8818ACE2E3E7}"/>
    <cellStyle name="style1543339554055" xfId="33765" xr:uid="{E7DC0139-5EC2-4F4C-A2CE-45AF81F2A86C}"/>
    <cellStyle name="style1543339554169" xfId="33766" xr:uid="{2C62E9A9-1D55-45FC-8DC9-E51F9E8D27EC}"/>
    <cellStyle name="style1543339554291" xfId="33769" xr:uid="{E92BA19E-3022-4D7C-80A4-84CB0D77E84F}"/>
    <cellStyle name="style1543339554398" xfId="33770" xr:uid="{0EE0266C-B82B-42F3-BD40-B5ABB45F61CC}"/>
    <cellStyle name="style1543339554503" xfId="33771" xr:uid="{A9B7BB94-6BE7-46ED-9BD1-4867BB70C4E3}"/>
    <cellStyle name="style1543339554610" xfId="33772" xr:uid="{0371D342-1429-43E5-88C1-6DC25C80F81C}"/>
    <cellStyle name="style1543339554745" xfId="33775" xr:uid="{B55FDC78-1F6E-43CD-9980-62096240E650}"/>
    <cellStyle name="style1543339554850" xfId="33776" xr:uid="{8D82ACE8-295E-41E3-B105-5F7BB8B613CB}"/>
    <cellStyle name="style1543339554956" xfId="33777" xr:uid="{6EE6064E-E508-4D31-9A3B-1BB370389FB7}"/>
    <cellStyle name="style1543339555063" xfId="33778" xr:uid="{05FFA211-A992-4523-92D4-163404346A81}"/>
    <cellStyle name="style1543339557003" xfId="33779" xr:uid="{FEB59787-7507-48F6-968D-9857C29B5F44}"/>
    <cellStyle name="style1543339557182" xfId="33780" xr:uid="{AA3E4754-A059-4C78-91F6-BEE1B5D323BC}"/>
    <cellStyle name="style1543339557319" xfId="33785" xr:uid="{FF981A46-CEBD-4955-8077-7D346868B23B}"/>
    <cellStyle name="style1543339557424" xfId="33786" xr:uid="{49D2AD3C-7B61-4176-9848-7D622C0E7655}"/>
    <cellStyle name="style1543339557636" xfId="33782" xr:uid="{4A8E4D8D-1B7C-44FB-B059-5D0982731EA1}"/>
    <cellStyle name="style1543339557747" xfId="33783" xr:uid="{45992E47-6F13-497F-8E9A-065D68C32009}"/>
    <cellStyle name="style1543339557850" xfId="33781" xr:uid="{D87271E7-3131-46A3-99E5-A984A7FC4DBE}"/>
    <cellStyle name="style1543339557958" xfId="33784" xr:uid="{5F490BC7-B62B-493E-83BE-562DF843A0A3}"/>
    <cellStyle name="style1543339558119" xfId="33787" xr:uid="{5B72E4F5-6181-4263-942D-B03F7E313619}"/>
    <cellStyle name="style1543339558293" xfId="33788" xr:uid="{42A349DA-1B4B-4D20-BB54-85A4C2D56B32}"/>
    <cellStyle name="style1543339558419" xfId="33789" xr:uid="{C0671415-9910-439D-A20B-39582BCECDFF}"/>
    <cellStyle name="style1543339558538" xfId="33790" xr:uid="{4CA3BDB6-B7B7-4795-949B-6494DFAEAB55}"/>
    <cellStyle name="style1543339558648" xfId="33791" xr:uid="{78E10D8F-F8F4-4EA8-AA0E-3BDDD4AD74F6}"/>
    <cellStyle name="style1543339558765" xfId="33797" xr:uid="{A074B09C-3041-42FD-8F70-14BF4EC1FF34}"/>
    <cellStyle name="style1543339558871" xfId="33792" xr:uid="{D22F0C97-C41A-4CF2-95DA-9AEB141CDD4D}"/>
    <cellStyle name="style1543339558979" xfId="33798" xr:uid="{1A8DA76D-A8A2-418B-9966-04C64AA1A177}"/>
    <cellStyle name="style1543339559091" xfId="33803" xr:uid="{436B8F3D-2790-4984-AA85-E520329F5ED9}"/>
    <cellStyle name="style1543339559214" xfId="33804" xr:uid="{10465732-E9CA-48DD-9987-64A5AA413D72}"/>
    <cellStyle name="style1543339559335" xfId="33793" xr:uid="{9EB20B56-50D7-4723-8A27-AE540982D100}"/>
    <cellStyle name="style1543339559440" xfId="33794" xr:uid="{1594D88A-9E94-42A5-A26C-436A8FD9188E}"/>
    <cellStyle name="style1543339559546" xfId="33795" xr:uid="{ECE58A69-B1C0-49B2-9A89-9F717FEA81B7}"/>
    <cellStyle name="style1543339559654" xfId="33796" xr:uid="{4307EAA0-779F-4B13-8B3E-1F031A0651B9}"/>
    <cellStyle name="style1543339559761" xfId="33799" xr:uid="{EE1CF498-5F5D-4F28-9DA3-FA6F5F564158}"/>
    <cellStyle name="style1543339559865" xfId="33800" xr:uid="{7893CDC2-EA05-456C-B41A-4CCD00E393BC}"/>
    <cellStyle name="style1543339559971" xfId="33801" xr:uid="{56AB4E17-19DC-4CAE-81F2-B132D63BF87C}"/>
    <cellStyle name="style1543339560095" xfId="33802" xr:uid="{4DE97E3A-D396-4E6A-A7F8-2FB984E5AD35}"/>
    <cellStyle name="style1543339560320" xfId="33805" xr:uid="{16BDCF0A-C683-4476-B33C-1D0960123417}"/>
    <cellStyle name="style1543339560473" xfId="33806" xr:uid="{8A02093B-460D-4881-9DB1-317B73D7A1EE}"/>
    <cellStyle name="style1543339560611" xfId="33807" xr:uid="{13425F27-2198-4255-9038-E126A68FD09A}"/>
    <cellStyle name="style1543339560742" xfId="33808" xr:uid="{F77F1361-E4BE-4C00-9323-97B7417202EF}"/>
    <cellStyle name="style1543339563981" xfId="33809" xr:uid="{34839B88-AAAC-4812-8FB0-40E743410179}"/>
    <cellStyle name="style1543339564098" xfId="33810" xr:uid="{2B5BBEA4-4CED-40DD-9D09-10C24881E666}"/>
    <cellStyle name="style1543339564236" xfId="33815" xr:uid="{28BE2E8E-8D02-42EF-8471-841B158C4209}"/>
    <cellStyle name="style1543339564356" xfId="33816" xr:uid="{4FF04BEA-2BB1-41CB-A6B2-94865FC2F337}"/>
    <cellStyle name="style1543339564572" xfId="33812" xr:uid="{C33F6880-894D-4061-ACB9-79D1E1A1F57C}"/>
    <cellStyle name="style1543339564686" xfId="33813" xr:uid="{6C1A2FCF-14CC-463F-B0C9-6A104A530DD0}"/>
    <cellStyle name="style1543339564792" xfId="33811" xr:uid="{3A92519F-3F91-4868-86A1-25F1835B29C8}"/>
    <cellStyle name="style1543339564900" xfId="33814" xr:uid="{DFAF340E-A4B7-4CEC-9ED3-DBB1F083ABD9}"/>
    <cellStyle name="style1543339565022" xfId="33817" xr:uid="{F32D5D42-6A74-4C46-84DE-6AB324EBC324}"/>
    <cellStyle name="style1543339565131" xfId="33818" xr:uid="{5ABFADE4-2A23-4230-AB6A-9EACCE414269}"/>
    <cellStyle name="style1543339565265" xfId="33819" xr:uid="{67309EDE-B6E5-4D1A-9754-492BFEDA1972}"/>
    <cellStyle name="style1543339565373" xfId="33820" xr:uid="{8E2E5721-6E36-4263-B100-D2754856DD69}"/>
    <cellStyle name="style1543339565481" xfId="33821" xr:uid="{34703449-AA4A-4C97-8A0A-6BC500CB5BC4}"/>
    <cellStyle name="style1543339565654" xfId="33824" xr:uid="{0C6DA33E-89AF-4827-B22B-09B82E3BF472}"/>
    <cellStyle name="style1543339565808" xfId="33822" xr:uid="{D394595F-86E9-4BCC-B177-E3089A50BF95}"/>
    <cellStyle name="style1543339565925" xfId="33825" xr:uid="{0DE155B0-6496-46C4-B7BE-90ABBF6D4BAF}"/>
    <cellStyle name="style1543339566037" xfId="33830" xr:uid="{F3AA7C60-A451-407F-B6DC-7ABEBBB0AA03}"/>
    <cellStyle name="style1543339566144" xfId="33831" xr:uid="{BBAF22E7-C1D8-47D4-BF38-0317B431B67F}"/>
    <cellStyle name="style1543339566284" xfId="33823" xr:uid="{3F0F2B9C-1C7D-445D-B88F-E2F7333EEBF6}"/>
    <cellStyle name="style1543339566712" xfId="33826" xr:uid="{C52A4CD4-CC8D-48CC-A660-C1D32F0C6EEC}"/>
    <cellStyle name="style1543339566819" xfId="33827" xr:uid="{F04D5163-C9F7-4548-AE13-34822E533CB6}"/>
    <cellStyle name="style1543339566924" xfId="33828" xr:uid="{58481E78-1273-4A1A-8805-224844C0FC2E}"/>
    <cellStyle name="style1543339567031" xfId="33829" xr:uid="{FA901147-B9EC-485C-9A06-B0A5D72E55BE}"/>
    <cellStyle name="style1543339567155" xfId="33832" xr:uid="{2C7C173E-CD23-481A-8C7B-E3E1125D8872}"/>
    <cellStyle name="style1543339567291" xfId="33833" xr:uid="{02E5582A-1653-4D30-8F13-36268F63BFCF}"/>
    <cellStyle name="style1543339567398" xfId="33834" xr:uid="{7D331153-6F17-40B6-8B1B-E6DAD2171D40}"/>
    <cellStyle name="style1543339567507" xfId="33835" xr:uid="{BF2E3887-526D-416A-8527-221E411B77C1}"/>
    <cellStyle name="style1543339569841" xfId="33836" xr:uid="{804A3373-B9ED-45EF-BDC4-832875FCB322}"/>
    <cellStyle name="style1543339569982" xfId="33837" xr:uid="{3821A7E5-9543-4143-BF44-A9E71D87E5D6}"/>
    <cellStyle name="style1543339570125" xfId="33842" xr:uid="{070DEE56-A5FA-4136-9AFF-9D81839958DB}"/>
    <cellStyle name="style1543339570295" xfId="33843" xr:uid="{BCFDDACD-B9B5-403F-BFD1-7DDC1F1D49B9}"/>
    <cellStyle name="style1543339570528" xfId="33839" xr:uid="{14202C8C-C282-4043-A55B-B3676BCCC0D9}"/>
    <cellStyle name="style1543339570642" xfId="33840" xr:uid="{8261337C-1A37-4468-9AA3-4E178C2EA1D1}"/>
    <cellStyle name="style1543339570772" xfId="33838" xr:uid="{4EF78418-18AB-4DEA-B6AC-85FE6FFB03E1}"/>
    <cellStyle name="style1543339570907" xfId="33841" xr:uid="{B952C41F-3F57-4762-9C0C-6F6F5C6E5423}"/>
    <cellStyle name="style1543339571011" xfId="33844" xr:uid="{E4EE6CDE-9F14-4D2B-9EA3-320C2F6077E5}"/>
    <cellStyle name="style1543339571116" xfId="33845" xr:uid="{3FDE39F5-6F96-4075-8180-74300C53F382}"/>
    <cellStyle name="style1543339571254" xfId="33846" xr:uid="{E1228D55-6F0B-47ED-8454-3CA7F53E0463}"/>
    <cellStyle name="style1543339571365" xfId="33847" xr:uid="{6DCE69D5-DDE4-478C-BC21-4582BDB041DC}"/>
    <cellStyle name="style1543339571476" xfId="33848" xr:uid="{7D780155-8049-4614-9022-D047B742B2A9}"/>
    <cellStyle name="style1543339571591" xfId="33854" xr:uid="{1F1F7BB3-A90B-466B-A0EF-F65E8B2FD932}"/>
    <cellStyle name="style1543339571698" xfId="33849" xr:uid="{078FFB7A-2D20-4CD0-92D2-A55653CE834A}"/>
    <cellStyle name="style1543339571802" xfId="33855" xr:uid="{EC8A63B4-591D-45A0-9D60-30D676D16F74}"/>
    <cellStyle name="style1543339571928" xfId="33860" xr:uid="{409EF7D1-6236-4861-926E-7F2AB5413A8E}"/>
    <cellStyle name="style1543339572036" xfId="33874" xr:uid="{690843CF-CCEF-4AD6-ADC1-A40F7AF04970}"/>
    <cellStyle name="style1543339572151" xfId="33861" xr:uid="{41BDF331-F66D-499D-8748-3ED373B874E6}"/>
    <cellStyle name="style1543339572280" xfId="33850" xr:uid="{6287D608-DBCF-4F8E-BC2F-A6E558BE1A3F}"/>
    <cellStyle name="style1543339572398" xfId="33851" xr:uid="{398A4546-DA61-46E6-90F4-786CF7D27FB7}"/>
    <cellStyle name="style1543339572631" xfId="33852" xr:uid="{129F2D28-9816-4BE5-8613-9888C5D4F843}"/>
    <cellStyle name="style1543339572760" xfId="33853" xr:uid="{CB94C97E-2E84-4B4F-9A8A-04C60764A9A3}"/>
    <cellStyle name="style1543339572867" xfId="33856" xr:uid="{52EEEB09-51E6-482C-A204-B1D131152532}"/>
    <cellStyle name="style1543339572974" xfId="33857" xr:uid="{25B42189-93FF-4672-8395-A2953A189301}"/>
    <cellStyle name="style1543339573080" xfId="33858" xr:uid="{A9E563CD-96BF-48FD-AE81-5DA99541B540}"/>
    <cellStyle name="style1543339573206" xfId="33859" xr:uid="{6C95DA24-872E-4E92-A1B0-A37D32F8E870}"/>
    <cellStyle name="style1543339573373" xfId="33862" xr:uid="{E88426FD-B4E6-4B31-AB62-20D084540503}"/>
    <cellStyle name="style1543339573485" xfId="33863" xr:uid="{6893087F-4A94-4E53-BB9B-2D9DA5D5C8A5}"/>
    <cellStyle name="style1543339573613" xfId="33864" xr:uid="{52FA0A1C-7C59-463D-9ECB-0CED63FB0677}"/>
    <cellStyle name="style1543339573719" xfId="33865" xr:uid="{8ABB8152-04F2-4E6B-873F-7C6073FF4334}"/>
    <cellStyle name="style1543339573840" xfId="33866" xr:uid="{2BFA747C-9037-4D49-AD25-87518E60F61A}"/>
    <cellStyle name="style1543339573932" xfId="33867" xr:uid="{829C434C-5F28-4DB9-B277-06CB253892E5}"/>
    <cellStyle name="style1543339574023" xfId="33868" xr:uid="{D0E92B44-029B-41C0-B4C5-B3677DACC4DC}"/>
    <cellStyle name="style1543339574116" xfId="33869" xr:uid="{B8FEC678-AF14-4F83-9B1C-D392F332DE72}"/>
    <cellStyle name="style1543339574223" xfId="33870" xr:uid="{A7313F61-5DF9-453E-AC89-D43D342FCCFA}"/>
    <cellStyle name="style1543339574322" xfId="33871" xr:uid="{8FB09805-6754-40EF-A043-152F00875B41}"/>
    <cellStyle name="style1543339574414" xfId="33872" xr:uid="{AA54D59F-1A49-4871-8813-97B54D28290B}"/>
    <cellStyle name="style1543339574506" xfId="33873" xr:uid="{60EE13C0-7EB4-44CF-A8C7-400F6EC4656C}"/>
    <cellStyle name="style1543339574641" xfId="33875" xr:uid="{2433E6A1-12E0-4B72-B904-825889215357}"/>
    <cellStyle name="style1543339574737" xfId="33876" xr:uid="{D007009A-3B54-43F0-BDEC-8280DB55BA5A}"/>
    <cellStyle name="style1543339574832" xfId="33877" xr:uid="{233062D5-88FB-40D3-9E2F-6D1D7AC701A8}"/>
    <cellStyle name="style1543339574931" xfId="33878" xr:uid="{2CD7EC5F-A7E5-4345-B809-502BE52E8D81}"/>
    <cellStyle name="style1543339577493" xfId="33879" xr:uid="{101B1260-2F7F-457E-8F11-83A470790FD3}"/>
    <cellStyle name="style1543339577610" xfId="33880" xr:uid="{3AE4E03F-7DD6-4BCD-93FA-7BCF45D3A4BE}"/>
    <cellStyle name="style1543339577725" xfId="33885" xr:uid="{6248787E-0071-4B6B-AF73-36DA69975AA0}"/>
    <cellStyle name="style1543339577830" xfId="33886" xr:uid="{16B654A6-009F-40D1-AC26-CB57389D41BD}"/>
    <cellStyle name="style1543339578057" xfId="33882" xr:uid="{8AD63DC5-18D8-4CB5-AE45-9ECE16FC6311}"/>
    <cellStyle name="style1543339578182" xfId="33883" xr:uid="{88EABF09-37E5-4A3F-9E1E-EC9BC9CAC337}"/>
    <cellStyle name="style1543339578318" xfId="33881" xr:uid="{FCD40A52-1657-477A-9EA8-24FFC638D3EC}"/>
    <cellStyle name="style1543339578445" xfId="33884" xr:uid="{3AAC1A9F-49B8-49B3-B0AD-0EC848977869}"/>
    <cellStyle name="style1543339578588" xfId="33887" xr:uid="{518C28B1-6798-4F2F-8CFA-35AF78FBA045}"/>
    <cellStyle name="style1543339578728" xfId="33888" xr:uid="{1988412D-E8B2-4E61-8309-B79AB8CAE4BF}"/>
    <cellStyle name="style1543339578843" xfId="33889" xr:uid="{8523B77B-E61E-401D-8DB6-F85DF80F00BC}"/>
    <cellStyle name="style1543339578953" xfId="33890" xr:uid="{94A7B8B2-7652-4E13-ADA7-CF1A78809327}"/>
    <cellStyle name="style1543339579102" xfId="33891" xr:uid="{AD74D9BA-29C2-47CC-BF4B-83CF1E654283}"/>
    <cellStyle name="style1543339579292" xfId="33897" xr:uid="{E9690CAB-E398-434E-B8FA-D4384428ABF2}"/>
    <cellStyle name="style1543339579408" xfId="33892" xr:uid="{13ED8E0B-5BAC-4ACF-A48B-5D3B42637E2A}"/>
    <cellStyle name="style1543339579513" xfId="33898" xr:uid="{BDA7CE72-D30A-4E10-8ECB-8ECFD9C09E2C}"/>
    <cellStyle name="style1543339579632" xfId="33903" xr:uid="{BCB99BB3-8749-4218-9A24-64A2D9B44ECF}"/>
    <cellStyle name="style1543339579746" xfId="33904" xr:uid="{FF8D6BB8-C844-4B54-9288-7A0E93618A46}"/>
    <cellStyle name="style1543339579853" xfId="33893" xr:uid="{11036256-E4C5-4924-8386-2686C4EB7328}"/>
    <cellStyle name="style1543339579957" xfId="33894" xr:uid="{D73F7975-8B1A-4F9C-A020-FDA8137A0940}"/>
    <cellStyle name="style1543339580062" xfId="33895" xr:uid="{F66FEEF9-A295-4CA4-987F-6C39D75DABD4}"/>
    <cellStyle name="style1543339580175" xfId="33896" xr:uid="{60D1A27F-700F-4095-A96B-8C93A89F8133}"/>
    <cellStyle name="style1543339580304" xfId="33899" xr:uid="{05C39512-6373-42C9-8512-79A2E15C2DAB}"/>
    <cellStyle name="style1543339580409" xfId="33900" xr:uid="{53935EE6-D129-4393-BC51-5D7DDA6DDC12}"/>
    <cellStyle name="style1543339580513" xfId="33901" xr:uid="{C29A1C51-0157-4610-9B84-631322138A16}"/>
    <cellStyle name="style1543339580619" xfId="33902" xr:uid="{36681A1F-E5BB-4901-8B3E-70533B6B0A38}"/>
    <cellStyle name="style1543339580737" xfId="33905" xr:uid="{AF758D50-9B1D-4212-8ABD-35261B426240}"/>
    <cellStyle name="style1543339580843" xfId="33906" xr:uid="{363A2BC9-AA69-4BE1-9F5E-B1E06ECDA71A}"/>
    <cellStyle name="style1543339580946" xfId="33907" xr:uid="{CEF9A0B6-8A23-4153-8503-05AFABF73BC8}"/>
    <cellStyle name="style1543339581052" xfId="33908" xr:uid="{A2534E38-F694-47DD-83E1-87B048D64E45}"/>
    <cellStyle name="style1543339581174" xfId="33909" xr:uid="{A1F2C9B1-872B-4079-BDA5-0EF781EFDE6D}"/>
    <cellStyle name="style1543339581287" xfId="33910" xr:uid="{97BD4F6D-7497-4EA5-A29D-97543AE9EBBC}"/>
    <cellStyle name="style1543339581378" xfId="33911" xr:uid="{82CD1175-3289-4AFA-8BBA-DF8E2EA5F2F3}"/>
    <cellStyle name="style1543339581468" xfId="33912" xr:uid="{FEC14F48-4F74-43D2-A6F4-6F4AADA3FE5E}"/>
    <cellStyle name="style1543339581562" xfId="33913" xr:uid="{272C1470-560A-431D-A853-BFC5B57A2D05}"/>
    <cellStyle name="style1543339581652" xfId="33914" xr:uid="{66824F27-B120-49D2-B545-4A68E2CC3908}"/>
    <cellStyle name="style1543339581744" xfId="33915" xr:uid="{E46250BE-B809-4601-A6B1-DABC325129D2}"/>
    <cellStyle name="style1543339581835" xfId="33916" xr:uid="{5AD72AD8-6040-4F31-870D-15D0C8F11117}"/>
    <cellStyle name="style1543339581937" xfId="33917" xr:uid="{531694E1-FFA0-4863-8A3E-B93AEAD1355F}"/>
    <cellStyle name="style1543339582028" xfId="33918" xr:uid="{25BDD44F-17CF-4002-B4C6-2881D62F0766}"/>
    <cellStyle name="style1543339582118" xfId="33919" xr:uid="{3FD99240-035F-4F34-A40C-4480E0AB4B32}"/>
    <cellStyle name="style1543339582231" xfId="33920" xr:uid="{0B0D5BAE-6E68-4783-9595-BFB1CDAF01E6}"/>
    <cellStyle name="style1543339584547" xfId="33922" xr:uid="{CCF7A568-E7A5-433C-9B0A-AAD78BCA3C93}"/>
    <cellStyle name="style1543339584671" xfId="33923" xr:uid="{4C512520-7B87-42E1-BC68-2CE4A5E377CB}"/>
    <cellStyle name="style1543339584779" xfId="33921" xr:uid="{CC2CE8E4-8300-432A-ACCC-71A693686FFB}"/>
    <cellStyle name="style1543339584901" xfId="33924" xr:uid="{720881B6-59B4-4B5A-B0CD-1C88E1A0FB2F}"/>
    <cellStyle name="style1543339585022" xfId="33925" xr:uid="{AEDF24B3-D985-43DC-A7D7-A45931CE8264}"/>
    <cellStyle name="style1543339585155" xfId="33926" xr:uid="{6ABAFDCA-5F53-4E48-B149-F946CF589C55}"/>
    <cellStyle name="style1543339585306" xfId="33927" xr:uid="{1F3EF909-6FBC-49B6-BDC1-BDFA17303B2F}"/>
    <cellStyle name="style1543339585421" xfId="33928" xr:uid="{70B383C9-29B7-4FF5-9D09-9E661F197859}"/>
    <cellStyle name="style1543339585525" xfId="33930" xr:uid="{B970D9D1-C419-44C0-A1A2-8F6D8D70D1B3}"/>
    <cellStyle name="style1543339585632" xfId="33931" xr:uid="{D9E8D00B-0F8A-4943-AB1A-309AA7129EBD}"/>
    <cellStyle name="style1543339585744" xfId="33933" xr:uid="{A5A1E66A-3DBB-4F23-8D76-71B2A0857750}"/>
    <cellStyle name="style1543339585849" xfId="33934" xr:uid="{C45132C2-9266-4E19-A91F-C28C38355D74}"/>
    <cellStyle name="style1543339585954" xfId="33929" xr:uid="{ED8BA28E-0C1D-40A3-B0CC-C8D059EFCC19}"/>
    <cellStyle name="style1543339586073" xfId="33932" xr:uid="{A392EA95-9B0F-46C4-AC8A-D33BD7149948}"/>
    <cellStyle name="style1543339586212" xfId="33935" xr:uid="{0239982B-D74B-4B0A-BD24-9F2E07A599C7}"/>
    <cellStyle name="style1543339586466" xfId="33937" xr:uid="{1FDEBE4E-3459-4723-B850-38A9A626E23E}"/>
    <cellStyle name="style1543339586599" xfId="33938" xr:uid="{819AA914-DC64-494B-B3A6-029A5DDCD216}"/>
    <cellStyle name="style1543339586725" xfId="33936" xr:uid="{9D144BEB-78C3-46B4-BBE7-96A95A64B1FC}"/>
    <cellStyle name="style1547558095871" xfId="36185" xr:uid="{0BAAF713-52EE-4372-A1F2-754F631D175D}"/>
    <cellStyle name="style1547558096121" xfId="36188" xr:uid="{76EC26FE-0ED9-426D-9C6D-C42701294EF7}"/>
    <cellStyle name="style1547558096652" xfId="36191" xr:uid="{A636F8AA-FD26-454D-B321-7D76D807B19F}"/>
    <cellStyle name="style1547558096746" xfId="36194" xr:uid="{43248984-15B8-4E32-9D6E-1E8AD0178606}"/>
    <cellStyle name="style1547558096855" xfId="36197" xr:uid="{8ED0EEF2-4870-4735-BDC5-07F5B2EBA55E}"/>
    <cellStyle name="style1547558097105" xfId="36198" xr:uid="{D304FF1E-2B24-4892-BE49-3D8018406ADA}"/>
    <cellStyle name="style1547558097527" xfId="36204" xr:uid="{B2D0412A-0086-40EC-840F-869FF985BB77}"/>
    <cellStyle name="style1547558097668" xfId="36205" xr:uid="{4EE8D735-2899-4E81-9272-2D572F87F837}"/>
    <cellStyle name="style1547558097793" xfId="36203" xr:uid="{FCA71CA9-7B6E-4226-8DDC-006258D41D89}"/>
    <cellStyle name="style1547558097918" xfId="36206" xr:uid="{D7DFE33E-E9EF-4D36-823D-305C1BE3F2FE}"/>
    <cellStyle name="style1547558098043" xfId="36207" xr:uid="{6FD90332-F632-46C8-B803-2583AB2115DA}"/>
    <cellStyle name="style1547558098184" xfId="36208" xr:uid="{036AB3BC-876D-4BB9-A20F-A3A13715D89D}"/>
    <cellStyle name="style1547558098543" xfId="36209" xr:uid="{8341AFB5-3A07-4810-A8FC-83565A78F959}"/>
    <cellStyle name="style1547558098668" xfId="36210" xr:uid="{A16F3AA2-9891-48D7-A559-ED6FE2ECDF6B}"/>
    <cellStyle name="style1547558098793" xfId="36211" xr:uid="{DF7AA4D1-7DFE-49E0-99BF-0B6EEC327893}"/>
    <cellStyle name="style1547558098981" xfId="36230" xr:uid="{A483376C-C1E7-4C3E-9CD1-6E693EFC659A}"/>
    <cellStyle name="style1547558099074" xfId="36231" xr:uid="{3ED13369-095E-44FF-94D6-2D87180C4E8D}"/>
    <cellStyle name="style1547558102531" xfId="36236" xr:uid="{EFEF8A16-06C2-4D66-980D-0386DFAC82E1}"/>
    <cellStyle name="style1547558102640" xfId="36235" xr:uid="{8CC70CD7-57A0-4343-B56D-83AA9131A55A}"/>
    <cellStyle name="style1547558102984" xfId="36186" xr:uid="{44A73E69-3C64-4E2C-8A9E-705FE93204A5}"/>
    <cellStyle name="style1547558103218" xfId="36189" xr:uid="{2592A971-53B5-4139-AD05-F38C9F15B84B}"/>
    <cellStyle name="style1547558103437" xfId="36232" xr:uid="{6746E3A3-3D97-4D09-B6A1-832C253C638A}"/>
    <cellStyle name="style1547558103593" xfId="36234" xr:uid="{18FE1800-5067-46C7-A027-FF3B9204296C}"/>
    <cellStyle name="style1547558103703" xfId="36192" xr:uid="{5F0E06A2-7141-410F-A2E9-375C1A4C87A1}"/>
    <cellStyle name="style1547558103796" xfId="36195" xr:uid="{2B888171-1A9A-42B1-94C0-49C30194628D}"/>
    <cellStyle name="style1547558103906" xfId="36199" xr:uid="{C2E842DF-B787-458D-92C5-5D3E68F524FD}"/>
    <cellStyle name="style1547558104015" xfId="36237" xr:uid="{2D077B10-3060-4039-B286-6D6C175CE31D}"/>
    <cellStyle name="style1547558104124" xfId="36201" xr:uid="{E9BBA3CB-3773-4F6B-8539-3E2C65D500FD}"/>
    <cellStyle name="style1547558104515" xfId="36213" xr:uid="{F2D9F569-98F5-4195-AD96-5395FC534878}"/>
    <cellStyle name="style1547558104624" xfId="36214" xr:uid="{51A3093C-9F13-46F8-B8D9-322FE25F727A}"/>
    <cellStyle name="style1547558104734" xfId="36212" xr:uid="{8DC72C64-5350-49A5-B9C2-BC7DB70D1625}"/>
    <cellStyle name="style1547558104843" xfId="36215" xr:uid="{41943000-91E9-44AB-B5AD-8664BF615050}"/>
    <cellStyle name="style1547558104953" xfId="36216" xr:uid="{A75EFC77-96AC-453C-8FDC-DE8FEC04D4CB}"/>
    <cellStyle name="style1547558105046" xfId="36217" xr:uid="{BC5AA2F9-3766-4FD2-9D75-0D52D03754CC}"/>
    <cellStyle name="style1547558105281" xfId="36239" xr:uid="{406585E4-2FCE-4E06-9DFC-E1F999CF6445}"/>
    <cellStyle name="style1547558105375" xfId="36218" xr:uid="{0BC9E90D-A7C4-417A-8F3D-253A20961308}"/>
    <cellStyle name="style1547558105500" xfId="36219" xr:uid="{6AE82A42-1821-4538-AD0B-991E5D4BC6D9}"/>
    <cellStyle name="style1547558105593" xfId="36220" xr:uid="{4211C597-F8B1-49E5-99BB-31A8B57F9571}"/>
    <cellStyle name="style1547558105781" xfId="36238" xr:uid="{86345374-36B2-40CE-A38E-A509B8FBAD18}"/>
    <cellStyle name="style1547558105875" xfId="36240" xr:uid="{E8655A0E-7733-408E-8A43-2C89257FB012}"/>
    <cellStyle name="style1547558109028" xfId="36243" xr:uid="{994D9E2D-A3E0-4B0A-94A2-7A572FAE79EB}"/>
    <cellStyle name="style1547558109138" xfId="36242" xr:uid="{2A7B3D69-FB9A-4793-8F24-57F94BA61065}"/>
    <cellStyle name="style1547558109482" xfId="36187" xr:uid="{ED1651D9-E547-4FD8-8E73-346A8EF1C17E}"/>
    <cellStyle name="style1547558109716" xfId="36190" xr:uid="{42C8E6B3-A24A-47B5-98B9-56E29AD8EA26}"/>
    <cellStyle name="style1547558109950" xfId="36233" xr:uid="{541DB55C-856B-427B-A525-BF48E5355F2F}"/>
    <cellStyle name="style1547558110091" xfId="36241" xr:uid="{76A457EF-9E05-4915-A05C-66275EA85C31}"/>
    <cellStyle name="style1547558110216" xfId="36193" xr:uid="{35808238-33CA-47E3-A532-3C5C40379A44}"/>
    <cellStyle name="style1547558110310" xfId="36196" xr:uid="{E2A36BA6-59A2-4FFE-AC19-94EAE90B5795}"/>
    <cellStyle name="style1547558110419" xfId="36200" xr:uid="{D5E5A425-D928-41D5-9626-C79771EBC0D6}"/>
    <cellStyle name="style1547558110529" xfId="36244" xr:uid="{49EB3416-23AD-459B-8365-CDD35FC8F5F9}"/>
    <cellStyle name="style1547558110638" xfId="36202" xr:uid="{A1B28850-273C-4256-A7E4-7F0282A1350D}"/>
    <cellStyle name="style1547558111013" xfId="36222" xr:uid="{4BA0B15A-E58F-40CC-9278-465A1F8FF495}"/>
    <cellStyle name="style1547558111122" xfId="36223" xr:uid="{535F0E22-74E7-4AE6-8B72-93D54CE040DB}"/>
    <cellStyle name="style1547558111232" xfId="36221" xr:uid="{D0E8334E-8D5D-4B89-B6FD-C6E9065A4D8D}"/>
    <cellStyle name="style1547558111341" xfId="36224" xr:uid="{BD1947B0-CC3A-472D-B16C-8873741FFC7D}"/>
    <cellStyle name="style1547558111450" xfId="36225" xr:uid="{C363EE0F-348D-414E-A668-3754551B44DD}"/>
    <cellStyle name="style1547558111560" xfId="36226" xr:uid="{507A05EC-23D4-4831-B480-A82541484938}"/>
    <cellStyle name="style1547558111778" xfId="36246" xr:uid="{C2181754-4C9F-4AE1-8C76-A6A1C2D23167}"/>
    <cellStyle name="style1547558111872" xfId="36227" xr:uid="{D792D7BE-2862-4DDA-952D-9CA41952F3AC}"/>
    <cellStyle name="style1547558111997" xfId="36228" xr:uid="{19CA572E-41E2-4F40-9EF2-851AED440ECA}"/>
    <cellStyle name="style1547558112107" xfId="36229" xr:uid="{AD5C6714-01B1-44A8-8884-8DB5F44D9AFD}"/>
    <cellStyle name="style1547558112310" xfId="36245" xr:uid="{09CBD78C-61FD-4828-BF7C-F75B758A8C70}"/>
    <cellStyle name="style1547558112404" xfId="36247" xr:uid="{B389AB9D-CFD2-4626-929B-4EBAEE03E379}"/>
    <cellStyle name="style1547558140332" xfId="35963" xr:uid="{966F85E9-4CA2-4832-9319-CAF3B76761A0}"/>
    <cellStyle name="style1547558140496" xfId="35964" xr:uid="{BE00EBDD-06A9-4EEB-A3F4-80044919335E}"/>
    <cellStyle name="style1547558140621" xfId="35969" xr:uid="{169F5190-8924-4F4D-8216-ED9173F06CB0}"/>
    <cellStyle name="style1547558140762" xfId="35970" xr:uid="{EA6F6BF4-91EE-420C-8F30-511DCDE00434}"/>
    <cellStyle name="style1547558141043" xfId="35966" xr:uid="{4DE8D3B5-6580-4056-B42E-C4F6A3C8A7FF}"/>
    <cellStyle name="style1547558141168" xfId="35967" xr:uid="{E594B4F8-333D-4EB8-AFF5-8135D395D701}"/>
    <cellStyle name="style1547558141309" xfId="35965" xr:uid="{735E742B-1825-41C3-B283-73D35A5586DD}"/>
    <cellStyle name="style1547558141434" xfId="35968" xr:uid="{1B71BB0A-D097-45FA-BA0E-6379B56FE69D}"/>
    <cellStyle name="style1547558141559" xfId="35971" xr:uid="{6A87C3A1-6BD0-4CA7-B8C7-33515FF902A6}"/>
    <cellStyle name="style1547558141684" xfId="35972" xr:uid="{1F26BE19-2A8C-4975-99D0-5216D086CAF2}"/>
    <cellStyle name="style1547558141809" xfId="35973" xr:uid="{B1A3831D-E152-49CF-9C40-57CD2D85D685}"/>
    <cellStyle name="style1547558141949" xfId="35974" xr:uid="{132BFC3C-3041-4322-AF83-9971D9D4F3BB}"/>
    <cellStyle name="style1547558142090" xfId="35975" xr:uid="{F717A64B-8BCE-42DF-84C5-51EC57F79D96}"/>
    <cellStyle name="style1547558142231" xfId="35981" xr:uid="{11188725-A75E-4FDC-96BC-405EB0493135}"/>
    <cellStyle name="style1547558142356" xfId="35976" xr:uid="{D1A82136-B718-4EC9-A3DD-DE707C8CC0B3}"/>
    <cellStyle name="style1547558142481" xfId="35982" xr:uid="{9466C44C-6770-4279-B123-91C96EC39C22}"/>
    <cellStyle name="style1547558142606" xfId="35987" xr:uid="{CA3DB2D3-E449-4050-B26E-5CEB9E0849D1}"/>
    <cellStyle name="style1547558142731" xfId="35988" xr:uid="{C2677978-FB8D-4C23-A391-096799C04EBB}"/>
    <cellStyle name="style1547558142856" xfId="35977" xr:uid="{682E689F-8D3A-4994-9290-3FC7CB5E91A8}"/>
    <cellStyle name="style1547558142981" xfId="35978" xr:uid="{8AFC0879-2EF6-4C65-BB73-357434F50FAC}"/>
    <cellStyle name="style1547558143106" xfId="35979" xr:uid="{AF38B0DE-04B7-4BE7-83F8-3F30D1E09A91}"/>
    <cellStyle name="style1547558143278" xfId="35980" xr:uid="{42DA3D87-B2A5-4D49-ABE8-2F43D69EBCF7}"/>
    <cellStyle name="style1547558143434" xfId="35983" xr:uid="{0D9ED561-C50C-4FA4-A96C-0B2CBA800034}"/>
    <cellStyle name="style1547558143574" xfId="35984" xr:uid="{76AB997F-734F-4BD7-99E9-384814DA6B33}"/>
    <cellStyle name="style1547558143731" xfId="35985" xr:uid="{4952471C-D94F-44D4-86F2-9B2691A1D7EC}"/>
    <cellStyle name="style1547558143903" xfId="35986" xr:uid="{C019321A-660D-4418-86AA-6851B163090B}"/>
    <cellStyle name="style1547558144059" xfId="35989" xr:uid="{2E63D1DB-D4A0-4A7D-BE1E-F1BD931952F6}"/>
    <cellStyle name="style1547558144215" xfId="35990" xr:uid="{149BF4AE-05AC-4BE5-B74A-805B6BCC42EC}"/>
    <cellStyle name="style1547558144371" xfId="35991" xr:uid="{CF11CD56-519B-4659-8185-94B5897FDA06}"/>
    <cellStyle name="style1547558144512" xfId="35992" xr:uid="{060D4699-C20C-436A-8E65-35ACB74112EA}"/>
    <cellStyle name="style1547558146559" xfId="35993" xr:uid="{782A71F4-702F-4234-9E4C-BE7327A68556}"/>
    <cellStyle name="style1547558146684" xfId="35994" xr:uid="{47D5257C-335F-449C-947B-63F8D96B922E}"/>
    <cellStyle name="style1547558146778" xfId="35999" xr:uid="{758CBC51-97EE-45F7-A9EE-0CEF3881FC12}"/>
    <cellStyle name="style1547558146887" xfId="36000" xr:uid="{844D9ED2-7CBA-4119-BABE-196E21E564D9}"/>
    <cellStyle name="style1547558147106" xfId="35996" xr:uid="{175C902F-9D6A-4C1A-9847-27B26C929149}"/>
    <cellStyle name="style1547558147215" xfId="35997" xr:uid="{743BDCAD-FC2C-44CF-A938-1E723E999C65}"/>
    <cellStyle name="style1547558147340" xfId="35995" xr:uid="{E4F90C57-F3A8-43EA-B99F-AE658519933E}"/>
    <cellStyle name="style1547558147450" xfId="35998" xr:uid="{7D9EC738-ED54-42BE-8951-F545CA356758}"/>
    <cellStyle name="style1547558147559" xfId="36001" xr:uid="{14101047-034F-43F3-B99E-B9E2A2406C4F}"/>
    <cellStyle name="style1547558147668" xfId="36002" xr:uid="{9AEA6334-BF0D-4E2E-A778-6FF797739E1A}"/>
    <cellStyle name="style1547558147793" xfId="36003" xr:uid="{82577B7D-D558-400B-A449-BF94D44566FB}"/>
    <cellStyle name="style1547558147903" xfId="36004" xr:uid="{55A9198D-8383-403B-9BEE-2705BFEC688C}"/>
    <cellStyle name="style1547558148012" xfId="36005" xr:uid="{A9CFF445-2A56-4318-AEC3-B19DF5F63824}"/>
    <cellStyle name="style1547558148122" xfId="36011" xr:uid="{FCDAEAA6-5ABF-48BA-8885-1B90F3F1BB69}"/>
    <cellStyle name="style1547558148231" xfId="36006" xr:uid="{B30A0E85-C5AE-4108-8EEA-9042C06BF66C}"/>
    <cellStyle name="style1547558148340" xfId="36012" xr:uid="{8230AD7C-7C4E-4DC8-8397-7B6A687942AB}"/>
    <cellStyle name="style1547558148466" xfId="36017" xr:uid="{5903E7AA-9D8A-4B23-9053-17D9219EE077}"/>
    <cellStyle name="style1547558148575" xfId="36018" xr:uid="{4023C35D-B8C0-444D-845A-6F7BF19CFC14}"/>
    <cellStyle name="style1547558148669" xfId="36007" xr:uid="{D53CBE12-A49A-4810-B24D-4BBD350A2895}"/>
    <cellStyle name="style1547558148778" xfId="36008" xr:uid="{216C468C-04AB-486C-8D43-F54DE88BE7BF}"/>
    <cellStyle name="style1547558148903" xfId="36009" xr:uid="{E91903DB-FC5F-4A4F-9343-F18A56522E5D}"/>
    <cellStyle name="style1547558149012" xfId="36010" xr:uid="{AB267B83-C829-4FC9-A99B-4D9A4BCB8C38}"/>
    <cellStyle name="style1547558149122" xfId="36013" xr:uid="{01B6DB35-A4C5-4EF9-A950-9B5CCEDF1962}"/>
    <cellStyle name="style1547558149247" xfId="36014" xr:uid="{94E35CA4-FD49-4862-BF77-10FBFD5D112D}"/>
    <cellStyle name="style1547558149356" xfId="36015" xr:uid="{57C2A31A-6CC7-48DE-B5AF-64FD3AF13065}"/>
    <cellStyle name="style1547558149466" xfId="36016" xr:uid="{2D91840A-9528-4E06-8D64-F8EDCC86B534}"/>
    <cellStyle name="style1547558149637" xfId="36019" xr:uid="{14E9CEB6-EDA4-4AB9-9FCD-A53BCEAC80FE}"/>
    <cellStyle name="style1547558149747" xfId="36020" xr:uid="{BAA96052-652F-4AA9-9AB8-ECF2608A6653}"/>
    <cellStyle name="style1547558149856" xfId="36021" xr:uid="{2BCB219B-6ED7-408A-BDED-D04F97B5C805}"/>
    <cellStyle name="style1547558149966" xfId="36022" xr:uid="{6BD5DE3E-3DDF-4AA5-941B-72204E5FC59E}"/>
    <cellStyle name="style1547558152059" xfId="36023" xr:uid="{368FC763-ED55-4EFE-8502-171F52C24C7F}"/>
    <cellStyle name="style1547558152184" xfId="36024" xr:uid="{C9728B45-D255-4316-B49E-FE1395605FA4}"/>
    <cellStyle name="style1547558152309" xfId="36029" xr:uid="{9807080A-86C5-44AC-9DA6-5B7542C779A2}"/>
    <cellStyle name="style1547558152403" xfId="36030" xr:uid="{6FC2B25A-1B98-4577-A06C-012D92BE2A43}"/>
    <cellStyle name="style1547558152622" xfId="36026" xr:uid="{90EE6EA4-4760-4BB2-8DF0-B42F2555F607}"/>
    <cellStyle name="style1547558152732" xfId="36027" xr:uid="{B6622040-62C5-493D-AE5A-C51D70961A88}"/>
    <cellStyle name="style1547558152841" xfId="36025" xr:uid="{CE85F800-4ACF-4203-ABDC-B12DE9E87AB7}"/>
    <cellStyle name="style1547558152950" xfId="36028" xr:uid="{42DAB031-14D5-4A65-AB96-50A479E6C0B3}"/>
    <cellStyle name="style1547558153060" xfId="36031" xr:uid="{3217E8CF-291D-4E82-A0B8-45FC8AFF783A}"/>
    <cellStyle name="style1547558153169" xfId="36032" xr:uid="{25C8A83F-8375-406A-9F2D-186D7CF48C61}"/>
    <cellStyle name="style1547558153294" xfId="36033" xr:uid="{B23AD5D9-7691-490E-AD6F-1054424F64C4}"/>
    <cellStyle name="style1547558153404" xfId="36034" xr:uid="{E4DE5FE7-D44F-43B5-B639-A1AD1D2752BA}"/>
    <cellStyle name="style1547558153513" xfId="36035" xr:uid="{9683BF34-1803-4AC4-B51E-A66BB5202335}"/>
    <cellStyle name="style1547558153638" xfId="36041" xr:uid="{BE18EBB6-388D-44DD-AD31-0E0EEE275A22}"/>
    <cellStyle name="style1547558153747" xfId="36036" xr:uid="{AC8DAF22-1C81-4412-8E69-36384FD93AD7}"/>
    <cellStyle name="style1547558153857" xfId="36042" xr:uid="{061ED3B8-8ED1-4DC4-A323-A680BB218832}"/>
    <cellStyle name="style1547558153966" xfId="36047" xr:uid="{273B2C32-5281-4823-9DCD-B5230C42488F}"/>
    <cellStyle name="style1547558154075" xfId="36048" xr:uid="{4543F03A-F105-416E-B0C5-1876C7A5C9F5}"/>
    <cellStyle name="style1547558154185" xfId="36037" xr:uid="{2A0AAF9A-051A-40E3-A791-B4B1F16F671E}"/>
    <cellStyle name="style1547558154294" xfId="36038" xr:uid="{C42FB9EF-42A3-48FE-96A9-91A58DEB23D0}"/>
    <cellStyle name="style1547558154419" xfId="36039" xr:uid="{F5152189-620B-4DB4-9288-165027C53DDA}"/>
    <cellStyle name="style1547558154529" xfId="36040" xr:uid="{89B1E73E-78A2-4661-AB0F-37B5F5AB5E15}"/>
    <cellStyle name="style1547558154638" xfId="36043" xr:uid="{DC1BC258-946C-42A3-BB35-36FE0CDA26EE}"/>
    <cellStyle name="style1547558154747" xfId="36044" xr:uid="{5B545DB2-A961-423C-A5F5-6F7910DA8E57}"/>
    <cellStyle name="style1547558154857" xfId="36045" xr:uid="{58B2DD41-C847-4130-B7D7-EB5EC781CFB9}"/>
    <cellStyle name="style1547558154966" xfId="36046" xr:uid="{67FCA95D-B321-4DE6-AEBA-714FE8A2FCFA}"/>
    <cellStyle name="style1547558155153" xfId="36049" xr:uid="{9B4B1985-E7CE-4259-B258-A5AF81EF8A5D}"/>
    <cellStyle name="style1547558155263" xfId="36050" xr:uid="{32104206-FCA4-4650-A23E-366FF3277F26}"/>
    <cellStyle name="style1547558155388" xfId="36051" xr:uid="{450BE479-8AD1-4251-8D33-2EE5BD25D507}"/>
    <cellStyle name="style1547558155482" xfId="36052" xr:uid="{ED08A632-53BF-4F79-A8C1-30F5CFEA78D7}"/>
    <cellStyle name="style1547558158013" xfId="36053" xr:uid="{9A83A385-6931-450F-8785-E4933BBD811E}"/>
    <cellStyle name="style1547558158123" xfId="36054" xr:uid="{043BD1F5-2C1C-418E-B88D-48D8E0DFBAAA}"/>
    <cellStyle name="style1547558158248" xfId="36059" xr:uid="{D49554F6-42CE-4C8F-A77F-59BF0E11B926}"/>
    <cellStyle name="style1547558158357" xfId="36060" xr:uid="{07C7302F-DB67-47F7-AAAF-C599B2B391A3}"/>
    <cellStyle name="style1547558158576" xfId="36056" xr:uid="{05E09A47-63A8-4D61-8DE9-19D29199DB34}"/>
    <cellStyle name="style1547558158685" xfId="36057" xr:uid="{2634A775-283D-4DB9-90D1-F8B1540ADF70}"/>
    <cellStyle name="style1547558158779" xfId="36055" xr:uid="{6FDE0847-0902-41B3-B3E1-363BE8F58D0E}"/>
    <cellStyle name="style1547558158888" xfId="36058" xr:uid="{C3CCF81B-B53D-47A0-9B6E-42A981A08B74}"/>
    <cellStyle name="style1547558158998" xfId="36061" xr:uid="{7E1BBDA0-4BDB-43AB-BC9C-30E7FF92A752}"/>
    <cellStyle name="style1547558159123" xfId="36062" xr:uid="{29A4552E-F60D-4175-9522-BD6D6AAC4861}"/>
    <cellStyle name="style1547558159232" xfId="36063" xr:uid="{74B2CE0C-84E4-4165-9B90-C2CDC3407C03}"/>
    <cellStyle name="style1547558159341" xfId="36064" xr:uid="{9AB13B44-1E6B-4C8D-BD24-5781E25FC46D}"/>
    <cellStyle name="style1547558159467" xfId="36065" xr:uid="{00537AFD-24BB-4B11-A7D4-52D035A12DF9}"/>
    <cellStyle name="style1547558159576" xfId="36071" xr:uid="{CCAE66D2-F938-4930-9124-F0E18172D39F}"/>
    <cellStyle name="style1547558159685" xfId="36066" xr:uid="{60EEC56C-C96E-4283-BD9B-16B7D934E860}"/>
    <cellStyle name="style1547558159795" xfId="36072" xr:uid="{3949F80B-8B2A-4BD6-A71E-730E60645958}"/>
    <cellStyle name="style1547558159920" xfId="36077" xr:uid="{625B8745-FE95-4C87-874D-DE67A3BD8BE5}"/>
    <cellStyle name="style1547558160060" xfId="36078" xr:uid="{48FB25C5-9159-4A86-8BD1-6B0159D143CA}"/>
    <cellStyle name="style1547558160185" xfId="36067" xr:uid="{7728300D-9948-4CE5-BB46-D2E3A69CF718}"/>
    <cellStyle name="style1547558160310" xfId="36068" xr:uid="{EF84B5F6-8EC1-44D5-870B-0165B7E7CD0A}"/>
    <cellStyle name="style1547558160420" xfId="36069" xr:uid="{E078668A-8114-437B-9665-47B746800289}"/>
    <cellStyle name="style1547558160529" xfId="36070" xr:uid="{0D55B802-9437-4ABA-9B2B-52584298D370}"/>
    <cellStyle name="style1547558160639" xfId="36073" xr:uid="{9F445E15-6823-45B0-8547-470D73097DD1}"/>
    <cellStyle name="style1547558160748" xfId="36074" xr:uid="{A43C3691-4A72-4220-AE32-3193659994BA}"/>
    <cellStyle name="style1547558160857" xfId="36075" xr:uid="{5671F568-5B5F-401D-902A-4FDCC2F8A6AF}"/>
    <cellStyle name="style1547558160967" xfId="36076" xr:uid="{3634D4C4-2C7B-4AEC-AB50-8D47C03B2B85}"/>
    <cellStyle name="style1547558161107" xfId="36079" xr:uid="{E18ECDF9-3A02-4E9F-875B-FE180282E306}"/>
    <cellStyle name="style1547558161232" xfId="36080" xr:uid="{DE52D206-6D9F-4985-BFD8-FC97586EB4DE}"/>
    <cellStyle name="style1547558161342" xfId="36081" xr:uid="{C62EBA61-16AE-4073-BDB3-321A392AB6EF}"/>
    <cellStyle name="style1547558161451" xfId="36082" xr:uid="{42D2D54D-04D7-45B6-914D-052A09B949A8}"/>
    <cellStyle name="style1547558163821" xfId="36083" xr:uid="{59AE68DC-6C5D-4AD8-933D-D621E8F06DFF}"/>
    <cellStyle name="style1547558163931" xfId="36084" xr:uid="{4A497244-9129-47A8-A344-D97223CAB91C}"/>
    <cellStyle name="style1547558164040" xfId="36089" xr:uid="{8F6AB230-BDFF-4D51-91CA-CEADB9F9B31E}"/>
    <cellStyle name="style1547558164150" xfId="36090" xr:uid="{A9B237C7-8C69-4908-B6A7-8B342FF85453}"/>
    <cellStyle name="style1547558164368" xfId="36086" xr:uid="{261F6B66-3108-4CF9-9300-6584E50C3A0E}"/>
    <cellStyle name="style1547558164478" xfId="36087" xr:uid="{3B3AA48F-BBC2-4F98-90A8-DDFADD575D3A}"/>
    <cellStyle name="style1547558164587" xfId="36085" xr:uid="{A37F369E-5E2D-4D5D-9C9A-55B570B20511}"/>
    <cellStyle name="style1547558164696" xfId="36088" xr:uid="{2AFDB7A8-076C-4CDE-9309-A06552E32FA2}"/>
    <cellStyle name="style1547558164806" xfId="36091" xr:uid="{1C92692C-0472-4DC6-AB1E-BD57B9F43A23}"/>
    <cellStyle name="style1547558164915" xfId="36092" xr:uid="{1FD62753-358A-4545-A3A0-F7348C73D6B9}"/>
    <cellStyle name="style1547558165025" xfId="36093" xr:uid="{BED1FCB4-FD7F-4372-9575-B6758EEDFC31}"/>
    <cellStyle name="style1547558165134" xfId="36094" xr:uid="{CBC9D784-BE57-4C3D-97F5-5C6D5CFC5233}"/>
    <cellStyle name="style1547558165243" xfId="36095" xr:uid="{21C016D8-F2CE-453C-8C52-BBEFACC17947}"/>
    <cellStyle name="style1547558165384" xfId="36101" xr:uid="{9DD017C3-7DC8-4BC3-8894-702588B2C79C}"/>
    <cellStyle name="style1547558165478" xfId="36096" xr:uid="{B15B6BBB-DEAC-42DF-8B92-D49C1B92CA92}"/>
    <cellStyle name="style1547558165587" xfId="36102" xr:uid="{1367921A-642A-4E5B-83E5-72341AF3D74F}"/>
    <cellStyle name="style1547558165712" xfId="36107" xr:uid="{1FECB874-8242-4400-A1CC-8B907FD6868B}"/>
    <cellStyle name="style1547558165822" xfId="36108" xr:uid="{7A5F37DC-B7B0-44E0-AB6E-CAE7E9BF646F}"/>
    <cellStyle name="style1547558165931" xfId="36097" xr:uid="{B48CFD8D-3148-4076-872B-19DEA9D884EC}"/>
    <cellStyle name="style1547558166056" xfId="36098" xr:uid="{4D9A7A48-C220-4763-831E-EE05A4F811BC}"/>
    <cellStyle name="style1547558166197" xfId="36099" xr:uid="{519FA629-341B-4AFD-96C1-9FE4FE7C87AA}"/>
    <cellStyle name="style1547558166306" xfId="36100" xr:uid="{ED0B0C2D-3475-4C24-A3C1-113D6B285142}"/>
    <cellStyle name="style1547558166415" xfId="36103" xr:uid="{39E774AD-3B80-4C3A-824B-AE2C568FDC6E}"/>
    <cellStyle name="style1547558166525" xfId="36104" xr:uid="{7C4301B8-086E-412F-89D3-9E532F271F5E}"/>
    <cellStyle name="style1547558166634" xfId="36105" xr:uid="{B16787B5-1FEA-4D1A-8CEB-3FC77EAD8F2B}"/>
    <cellStyle name="style1547558166744" xfId="36106" xr:uid="{C837BE17-6B5E-4E72-B590-DDF4BD45760A}"/>
    <cellStyle name="style1547558166915" xfId="36109" xr:uid="{D24D0E66-62D1-43E0-AD21-2900BEA0A179}"/>
    <cellStyle name="style1547558167040" xfId="36110" xr:uid="{1D8B1FF2-0B9C-4AEF-9C04-E3BFDA3FDD29}"/>
    <cellStyle name="style1547558167150" xfId="36111" xr:uid="{D375942A-1B8A-4826-A5E7-061348D8C61C}"/>
    <cellStyle name="style1547558167275" xfId="36112" xr:uid="{A3915C14-0AEB-4010-A4D0-DC8841D27913}"/>
    <cellStyle name="style1547558167431" xfId="36113" xr:uid="{8E9E5D8E-78A1-4E50-BC29-1D801457A570}"/>
    <cellStyle name="style1547558167563" xfId="36114" xr:uid="{3F2FF18D-F927-435C-B50B-4203203BACF1}"/>
    <cellStyle name="style1547558167703" xfId="36115" xr:uid="{7434AE29-856F-436E-AA0A-369B87BA937E}"/>
    <cellStyle name="style1547558167797" xfId="36116" xr:uid="{F5DEC325-0297-4AB0-B0B2-A5579F2244C0}"/>
    <cellStyle name="style1547558167907" xfId="36117" xr:uid="{87B291B6-7CFA-4AB6-B8D0-CFD7EDD592DD}"/>
    <cellStyle name="style1547558168000" xfId="36118" xr:uid="{720CFCDF-1DE2-4877-881D-B25000B687B5}"/>
    <cellStyle name="style1547558168094" xfId="36119" xr:uid="{BA388ED1-E0B8-4E11-A336-67F3DBC0AEB3}"/>
    <cellStyle name="style1547558168203" xfId="36120" xr:uid="{C91BCC12-6266-4AF3-A992-8752BBE0D276}"/>
    <cellStyle name="style1547558168375" xfId="36121" xr:uid="{55DB8361-CC21-4F9D-83F4-C60172E7B92D}"/>
    <cellStyle name="style1547558168469" xfId="36122" xr:uid="{14060E94-78AC-4641-8B41-9D6C9BDE3B97}"/>
    <cellStyle name="style1547558168563" xfId="36123" xr:uid="{4055A0DD-ECA9-4E96-8A24-9A64ABACBA1C}"/>
    <cellStyle name="style1547558168657" xfId="36124" xr:uid="{C6E472C3-1B8B-41E1-94F8-888173C367B7}"/>
    <cellStyle name="style1547558171063" xfId="36125" xr:uid="{536632CE-05AD-411C-884F-CFF41B02263D}"/>
    <cellStyle name="style1547558171188" xfId="36126" xr:uid="{0A74644E-972B-4481-8E84-7120439FD23F}"/>
    <cellStyle name="style1547558171297" xfId="36131" xr:uid="{FDF964DA-2AB0-41C1-A914-468CE5637ECD}"/>
    <cellStyle name="style1547558171407" xfId="36132" xr:uid="{14CFDEFB-404F-4707-9DF8-5E36A7356163}"/>
    <cellStyle name="style1547558171626" xfId="36128" xr:uid="{F4871E5C-0F19-4F27-A8B2-1E5A05B3AC9F}"/>
    <cellStyle name="style1547558171735" xfId="36129" xr:uid="{48BB3976-FA7C-4BC2-9690-036B57BF5E2F}"/>
    <cellStyle name="style1547558171844" xfId="36127" xr:uid="{F22FB3E0-DCCD-490E-B387-A7F5DA3BF318}"/>
    <cellStyle name="style1547558171954" xfId="36130" xr:uid="{9561B1A1-212C-4B39-90D8-A3BAE3BFD332}"/>
    <cellStyle name="style1547558172063" xfId="36133" xr:uid="{33F87F0D-2F4F-406A-B368-64B116DFE5C4}"/>
    <cellStyle name="style1547558172172" xfId="36134" xr:uid="{84E8B7D9-13EE-44C3-92FF-E2BFA4E074F7}"/>
    <cellStyle name="style1547558172297" xfId="36135" xr:uid="{902D0114-E7DA-4512-9EB1-EF6A9EAAB4BB}"/>
    <cellStyle name="style1547558172407" xfId="36136" xr:uid="{AD5FB067-CBC0-4835-90EC-280947103D16}"/>
    <cellStyle name="style1547558172516" xfId="36137" xr:uid="{17D246FB-24F3-46B2-8F40-FC3A53F33EFA}"/>
    <cellStyle name="style1547558172626" xfId="36143" xr:uid="{5A6BB0F9-3E80-44DC-9783-A20DE4B39265}"/>
    <cellStyle name="style1547558172735" xfId="36149" xr:uid="{3277B892-E639-4D68-B9CC-01C126AAD32A}"/>
    <cellStyle name="style1547558172845" xfId="36138" xr:uid="{A9FAD304-78E7-4727-A105-EC7D7907378D}"/>
    <cellStyle name="style1547558172954" xfId="36144" xr:uid="{88291B90-1CD1-49C2-8278-DBAA4248187C}"/>
    <cellStyle name="style1547558173063" xfId="36150" xr:uid="{705EC811-77A7-450C-B89D-139348ACA657}"/>
    <cellStyle name="style1547558173173" xfId="36139" xr:uid="{0D0F350B-9DF6-4122-9FA0-456738F1CD74}"/>
    <cellStyle name="style1547558173282" xfId="36140" xr:uid="{16430274-0E83-41F5-84E5-D414A8659772}"/>
    <cellStyle name="style1547558173391" xfId="36141" xr:uid="{2F985469-03A8-4D71-B6A4-1A3EAF979306}"/>
    <cellStyle name="style1547558173501" xfId="36142" xr:uid="{25CCF8EF-4313-4FB0-BC92-6DC6E9205DC0}"/>
    <cellStyle name="style1547558173610" xfId="36145" xr:uid="{9A559E5E-67F1-4EF2-9F4E-96B90F6995B7}"/>
    <cellStyle name="style1547558173735" xfId="36146" xr:uid="{222DF926-B738-4AA2-B8C1-5CE5C7BC7247}"/>
    <cellStyle name="style1547558173845" xfId="36147" xr:uid="{EB3EA55A-DB5D-4863-93EB-F2C6B058D32D}"/>
    <cellStyle name="style1547558173938" xfId="36148" xr:uid="{8BB5E880-ABD0-4455-9C87-960A341BAD2F}"/>
    <cellStyle name="style1547558174048" xfId="36151" xr:uid="{2A256DE8-95AD-4DCD-99F4-A9E8660C812A}"/>
    <cellStyle name="style1547558174157" xfId="36152" xr:uid="{517E75B9-0B13-4F3C-9144-44B634CC13ED}"/>
    <cellStyle name="style1547558174266" xfId="36153" xr:uid="{2BDAF651-1AFB-4ED4-BF35-AF14AB3EA9B7}"/>
    <cellStyle name="style1547558174376" xfId="36154" xr:uid="{B33C7834-D763-49B8-AFCD-C2C684F197B4}"/>
    <cellStyle name="style1547558174501" xfId="36155" xr:uid="{61808B10-5394-47F5-935E-36C7B3433EDE}"/>
    <cellStyle name="style1547558174610" xfId="36156" xr:uid="{F6C8E421-213D-4A62-8232-107BC4B82927}"/>
    <cellStyle name="style1547558174704" xfId="36157" xr:uid="{A20EC4F5-F272-4E9A-A220-B1AA7B728732}"/>
    <cellStyle name="style1547558174798" xfId="36158" xr:uid="{6D10CCBF-D3A3-4F17-BCC0-B57185D81E9A}"/>
    <cellStyle name="style1547558174907" xfId="36159" xr:uid="{2C6C6761-29AA-44AB-B249-97062967E64F}"/>
    <cellStyle name="style1547558174985" xfId="36160" xr:uid="{1E782C7E-6F3C-4394-BC55-4EC5AE901503}"/>
    <cellStyle name="style1547558175079" xfId="36161" xr:uid="{C3CBE8FE-FC08-4A64-B7D1-E9597DAE15F8}"/>
    <cellStyle name="style1547558175173" xfId="36162" xr:uid="{D841457F-4537-4081-836C-193146712680}"/>
    <cellStyle name="style1547558175282" xfId="36163" xr:uid="{3CD33649-47AE-4A10-9F50-A6728A5DEB60}"/>
    <cellStyle name="style1547558175392" xfId="36164" xr:uid="{C61906D8-BA2C-4303-AAC1-5A641D9B88A9}"/>
    <cellStyle name="style1547558175485" xfId="36165" xr:uid="{570E0E73-B9C7-432C-9B89-944A9BE40F34}"/>
    <cellStyle name="style1547558175579" xfId="36166" xr:uid="{7180A01B-6642-44A6-99F6-FB9062150BD5}"/>
    <cellStyle name="style1547558178004" xfId="36168" xr:uid="{0C205706-FAED-41B7-B43E-C50360159900}"/>
    <cellStyle name="style1547558178129" xfId="36169" xr:uid="{226DB59E-FD91-471C-A82A-5A3C4F73CCFD}"/>
    <cellStyle name="style1547558178238" xfId="36167" xr:uid="{2514AD89-4EF6-4BE7-9724-BD56F3513CF6}"/>
    <cellStyle name="style1547558178363" xfId="36170" xr:uid="{6FB117D4-80AC-4BAB-8EBE-153A6592CDE9}"/>
    <cellStyle name="style1547558178489" xfId="36171" xr:uid="{41A719DD-AD63-4B19-85DB-9BF081408A99}"/>
    <cellStyle name="style1547558178614" xfId="36172" xr:uid="{3A719852-1D43-4427-A49D-392406D67808}"/>
    <cellStyle name="style1547558178739" xfId="36173" xr:uid="{F36614FC-D73E-4391-9B1F-CB0719DCA5BD}"/>
    <cellStyle name="style1547558178848" xfId="36174" xr:uid="{4236A152-5FFC-4ABC-AE21-BF7F792579A8}"/>
    <cellStyle name="style1547558178973" xfId="36176" xr:uid="{EF5509C9-C06A-45EA-86DE-5AD64585AE36}"/>
    <cellStyle name="style1547558179114" xfId="36177" xr:uid="{DE4F6480-1312-49D2-B779-48EFAC264E51}"/>
    <cellStyle name="style1547558179254" xfId="36179" xr:uid="{097DC93F-97E2-458F-A1DF-48C4885F497F}"/>
    <cellStyle name="style1547558179395" xfId="36180" xr:uid="{4593EA10-4878-4415-AB43-216350A1B598}"/>
    <cellStyle name="style1547558179504" xfId="36175" xr:uid="{02663FA7-2058-4AB7-B519-B0E17177BF15}"/>
    <cellStyle name="style1547558179645" xfId="36178" xr:uid="{90A1D04C-1AD3-460F-B393-6D9DFD223770}"/>
    <cellStyle name="style1547558179785" xfId="36181" xr:uid="{C950B1D7-323C-43C6-B6FE-B305554966AF}"/>
    <cellStyle name="style1547558180082" xfId="36183" xr:uid="{F0404757-D84B-4940-9E40-99193123CF24}"/>
    <cellStyle name="style1547558180207" xfId="36184" xr:uid="{6AD53706-537B-45D9-ACC1-1C1F6495D416}"/>
    <cellStyle name="style1547558180364" xfId="36182" xr:uid="{336F0428-D7E1-4600-957C-EF6C80F0DA75}"/>
    <cellStyle name="style1547569691319" xfId="35901" xr:uid="{C67217FF-BC9F-48DB-AD1A-7DC9C4EC961F}"/>
    <cellStyle name="style1547569691582" xfId="35904" xr:uid="{113BC937-0156-4D9F-82DC-3D622429DFA4}"/>
    <cellStyle name="style1547569692082" xfId="35907" xr:uid="{EB6A5657-7DFD-44E7-BACA-12860DAAAA28}"/>
    <cellStyle name="style1547569692176" xfId="35910" xr:uid="{BE573C75-BE56-4011-9D40-3BFD98E56907}"/>
    <cellStyle name="style1547569692270" xfId="35913" xr:uid="{196C7236-BA96-4306-85E6-93521F612908}"/>
    <cellStyle name="style1547569692488" xfId="35914" xr:uid="{77305560-5EF8-4A66-A1D2-91340FD59B1B}"/>
    <cellStyle name="style1547569692895" xfId="35920" xr:uid="{F8DBB71F-9D3E-4BAA-9177-6F9328741849}"/>
    <cellStyle name="style1547569693020" xfId="35921" xr:uid="{6C27F6B3-67D2-417C-8AE8-D165D6B06C0B}"/>
    <cellStyle name="style1547569693129" xfId="35919" xr:uid="{7CC07171-FAAE-428C-80DA-8A811CFFECDB}"/>
    <cellStyle name="style1547569693254" xfId="35922" xr:uid="{D98B0743-8FB9-48B4-89AB-D9F674AEFC41}"/>
    <cellStyle name="style1547569693379" xfId="35923" xr:uid="{DDC26D5A-BE90-4AD3-9DB5-495C3FFF2969}"/>
    <cellStyle name="style1547569693504" xfId="35924" xr:uid="{A89D488B-AB8B-48DB-90AB-44EB29063F00}"/>
    <cellStyle name="style1547569693832" xfId="35925" xr:uid="{7B4F34F8-0BDC-4E90-B4E3-8F7ADCAA1076}"/>
    <cellStyle name="style1547569693973" xfId="35926" xr:uid="{02D69B73-0158-4C69-9ECA-DB4142F5D8B5}"/>
    <cellStyle name="style1547569694098" xfId="35927" xr:uid="{D3F5BCD5-0DF0-4EBC-A001-CDE188D9281A}"/>
    <cellStyle name="style1547569694254" xfId="35946" xr:uid="{D2C992D2-58C3-482D-AA22-502A8CD1D708}"/>
    <cellStyle name="style1547569694348" xfId="35947" xr:uid="{35EADEDE-4658-41E0-BB5D-20AF691878A9}"/>
    <cellStyle name="style1547569698474" xfId="35951" xr:uid="{2FE41208-9AA6-4FF9-901B-501714C74E80}"/>
    <cellStyle name="style1547569698583" xfId="35950" xr:uid="{50E6C0EA-F32F-4BF5-9220-47CA0C153C56}"/>
    <cellStyle name="style1547569698927" xfId="35902" xr:uid="{4A1A2FFD-F9A2-4EC5-B2E8-760091B62CFB}"/>
    <cellStyle name="style1547569699146" xfId="35905" xr:uid="{D3079B12-7F5F-42A2-8D3E-B428E6C63326}"/>
    <cellStyle name="style1547569699474" xfId="35948" xr:uid="{1AD15BAB-758B-4229-ABA1-CA60446D4C4A}"/>
    <cellStyle name="style1547569699583" xfId="35908" xr:uid="{4807280D-6482-435B-88B2-9B1B7510BE3E}"/>
    <cellStyle name="style1547569699677" xfId="35911" xr:uid="{1C87F17E-6FF4-44DC-B012-01E13BD86A31}"/>
    <cellStyle name="style1547569699786" xfId="35915" xr:uid="{41BB32CB-E550-44A6-93EE-8B29E09837CC}"/>
    <cellStyle name="style1547569699896" xfId="35952" xr:uid="{3FB91BA0-3F5C-4363-8438-550ECDE367E2}"/>
    <cellStyle name="style1547569700005" xfId="35917" xr:uid="{02AAAE79-3253-4525-9C55-0107B45D4D63}"/>
    <cellStyle name="style1547569700396" xfId="35929" xr:uid="{AB390980-A293-4BB7-8BF1-B336443EFDED}"/>
    <cellStyle name="style1547569700505" xfId="35930" xr:uid="{01A4DA76-411A-4495-8D49-C073D3933CFD}"/>
    <cellStyle name="style1547569700599" xfId="35928" xr:uid="{235FF1BF-53CE-4720-9FB2-64CE5B2DE7CC}"/>
    <cellStyle name="style1547569700708" xfId="35931" xr:uid="{D12614A8-331E-47E8-B943-B112276A47A9}"/>
    <cellStyle name="style1547569700818" xfId="35932" xr:uid="{7331AB45-8E1A-470D-AB1D-737AB2632774}"/>
    <cellStyle name="style1547569700927" xfId="35933" xr:uid="{42D45419-E739-4CB3-99A6-80C454489E93}"/>
    <cellStyle name="style1547569701146" xfId="35954" xr:uid="{9F257F44-862C-4E18-BA46-B1CFBC777144}"/>
    <cellStyle name="style1547569701240" xfId="35934" xr:uid="{4A264BAA-8D62-4A86-847A-C435989B2973}"/>
    <cellStyle name="style1547569701349" xfId="35935" xr:uid="{261C0ADC-9D2C-43B8-ABB6-5A5EC09D7DF3}"/>
    <cellStyle name="style1547569701443" xfId="35936" xr:uid="{489B4089-F5C1-431C-8838-70EFDCDF251E}"/>
    <cellStyle name="style1547569701630" xfId="35953" xr:uid="{8C4D7AD7-DF68-428A-AE99-AB35B1B38436}"/>
    <cellStyle name="style1547569701724" xfId="35955" xr:uid="{888ECD46-4030-48DA-8C2E-A722BC3A205F}"/>
    <cellStyle name="style1547569705868" xfId="35958" xr:uid="{7DA2EC13-F6CB-4EB5-B4C1-89314A579A65}"/>
    <cellStyle name="style1547569705977" xfId="35957" xr:uid="{2B8D14A1-8C93-4540-AD7B-24A4CBB61843}"/>
    <cellStyle name="style1547569706305" xfId="35903" xr:uid="{65E18A2C-99AB-4A3B-9A59-0983AADC0E0B}"/>
    <cellStyle name="style1547569706509" xfId="35906" xr:uid="{8E0E6677-9299-47D1-9B15-9DBC8234179D}"/>
    <cellStyle name="style1547569706712" xfId="35949" xr:uid="{25944BE6-DEDC-4E98-9ABE-4CFDF6B26D4B}"/>
    <cellStyle name="style1547569706868" xfId="35956" xr:uid="{795D6426-2895-40F7-BF78-893BEA949A5C}"/>
    <cellStyle name="style1547569706977" xfId="35909" xr:uid="{C3C55267-4CF3-42C4-93FC-6B8CDF044F42}"/>
    <cellStyle name="style1547569707055" xfId="35912" xr:uid="{4E3AB536-C73C-4D2C-9BE3-89A555F90B5A}"/>
    <cellStyle name="style1547569707180" xfId="35916" xr:uid="{D2EB4299-7EA6-45DF-A308-7DFFDC2870F9}"/>
    <cellStyle name="style1547569707274" xfId="35959" xr:uid="{FAE843B9-C6A1-47C8-A2F0-A207CB88A0EB}"/>
    <cellStyle name="style1547569707399" xfId="35918" xr:uid="{B5972BBA-CA50-453A-A9A9-ABAF864D4342}"/>
    <cellStyle name="style1547569707774" xfId="35938" xr:uid="{E250A2B1-6E52-496D-BA92-695770505A09}"/>
    <cellStyle name="style1547569707884" xfId="35939" xr:uid="{9422E147-7FCD-4586-9490-15152667E363}"/>
    <cellStyle name="style1547569708024" xfId="35937" xr:uid="{411F44BD-E7DD-400A-8775-33768C87488C}"/>
    <cellStyle name="style1547569708118" xfId="35940" xr:uid="{E9C0C35A-D5AF-4B5E-A5BF-8E4B761CA4A6}"/>
    <cellStyle name="style1547569708227" xfId="35941" xr:uid="{19836FE3-C880-4C87-8108-8A8BBC6E8B68}"/>
    <cellStyle name="style1547569708337" xfId="35942" xr:uid="{0E44C3F9-E1CC-49EC-ADDF-37D0DDDD9393}"/>
    <cellStyle name="style1547569708556" xfId="35961" xr:uid="{5B54A488-90EC-4A7F-8AA6-1737E8860C8C}"/>
    <cellStyle name="style1547569708634" xfId="35943" xr:uid="{5D5DBBD9-76A7-4AEB-8F94-941A719CC58C}"/>
    <cellStyle name="style1547569708743" xfId="35944" xr:uid="{1231755D-82FD-40F6-969A-D29367FE50D5}"/>
    <cellStyle name="style1547569708868" xfId="35945" xr:uid="{B7B13FD0-5D01-44BF-B907-841981487531}"/>
    <cellStyle name="style1547569709040" xfId="35960" xr:uid="{21AF2BF0-498F-4245-9C1A-69D075103657}"/>
    <cellStyle name="style1547569709134" xfId="35962" xr:uid="{065D0F08-8247-43A0-A0D5-E1B401C6ADE4}"/>
    <cellStyle name="style1547570123060" xfId="35679" xr:uid="{CFBC8E60-FC74-49AB-92A3-A5EF4E8BEB60}"/>
    <cellStyle name="style1547570123232" xfId="35680" xr:uid="{47965D6B-3696-4977-A64F-24DE0414A9A2}"/>
    <cellStyle name="style1547570123372" xfId="35685" xr:uid="{B64133D5-6269-41F4-8C4E-BD92D7311197}"/>
    <cellStyle name="style1547570123497" xfId="35686" xr:uid="{DF5F76F9-30CB-4BE7-A604-3C1EBC969045}"/>
    <cellStyle name="style1547570123763" xfId="35682" xr:uid="{FBE87DB3-BAE6-4444-B4E9-238BED4C9541}"/>
    <cellStyle name="style1547570123904" xfId="35683" xr:uid="{2248219B-7121-49E9-8C9D-4F0872664538}"/>
    <cellStyle name="style1547570124029" xfId="35681" xr:uid="{A6C083EF-23D5-4AEB-9B30-D36C136376BE}"/>
    <cellStyle name="style1547570124154" xfId="35684" xr:uid="{B83E4FC9-63C5-4F92-8786-79D3750536ED}"/>
    <cellStyle name="style1547570124279" xfId="35687" xr:uid="{8FC5C9E5-6CFF-4B6F-A4C7-F4F0BC11D57E}"/>
    <cellStyle name="style1547570124404" xfId="35688" xr:uid="{F0FB8D66-D571-481F-A4D9-6FAC765EFF6E}"/>
    <cellStyle name="style1547570124513" xfId="35689" xr:uid="{D499F0FE-9153-433F-B323-4396AD12AFD8}"/>
    <cellStyle name="style1547570124639" xfId="35690" xr:uid="{BA68FC82-F741-4320-A2AB-FA24BCF16065}"/>
    <cellStyle name="style1547570124810" xfId="35691" xr:uid="{E272E650-8FAB-45EC-830A-4B3B0B216721}"/>
    <cellStyle name="style1547570125154" xfId="35697" xr:uid="{35669BEF-01FC-4A5E-BCCC-AEA83250265C}"/>
    <cellStyle name="style1547570125310" xfId="35692" xr:uid="{06B520E2-8053-4E60-AB9C-5C709AD3BD1B}"/>
    <cellStyle name="style1547570125482" xfId="35698" xr:uid="{7155C3DB-7AD1-4396-8C05-CE7D42841AAF}"/>
    <cellStyle name="style1547570125623" xfId="35703" xr:uid="{4ED06F6D-8486-4340-9B81-3A3DB95B2790}"/>
    <cellStyle name="style1547570125748" xfId="35704" xr:uid="{2D07309A-8267-42C5-A7A5-7114DDA722DD}"/>
    <cellStyle name="style1547570125887" xfId="35693" xr:uid="{0584DAB6-7BA0-4B08-B374-ADB5E2680B96}"/>
    <cellStyle name="style1547570126032" xfId="35694" xr:uid="{629DC34C-F606-4BF7-99EB-4C0AAA91DE2F}"/>
    <cellStyle name="style1547570126157" xfId="35695" xr:uid="{07962E28-B153-4BC4-98FD-A11CD15E4791}"/>
    <cellStyle name="style1547570126298" xfId="35696" xr:uid="{5910D4E2-CF85-48A6-A287-BAE7BF0620EB}"/>
    <cellStyle name="style1547570126501" xfId="35699" xr:uid="{D60974F5-F941-442F-B5FE-6A0BC7BCA5F6}"/>
    <cellStyle name="style1547570126626" xfId="35700" xr:uid="{35E750BF-E145-4674-99C2-39451A0D4356}"/>
    <cellStyle name="style1547570126751" xfId="35701" xr:uid="{E5330A5E-2C6D-4864-97C5-CF06610F146D}"/>
    <cellStyle name="style1547570126860" xfId="35702" xr:uid="{948BF004-F69B-4FFB-81AE-12362A7AFBDA}"/>
    <cellStyle name="style1547570127001" xfId="35705" xr:uid="{0795D08F-5077-4B54-92AC-B956E9712F6A}"/>
    <cellStyle name="style1547570127142" xfId="35706" xr:uid="{81D199F9-B96C-408C-B353-347B1982EA40}"/>
    <cellStyle name="style1547570127267" xfId="35707" xr:uid="{7C0CB205-4183-412E-8D24-C0D7FC8C649D}"/>
    <cellStyle name="style1547570127407" xfId="35708" xr:uid="{D7BDA30D-3C10-4ADE-9DCC-AACDDAB03704}"/>
    <cellStyle name="style1547570129845" xfId="35709" xr:uid="{8EC2F339-2EA0-4728-B5AA-B2BD2583D69A}"/>
    <cellStyle name="style1547570129970" xfId="35710" xr:uid="{BFC260A6-D1E1-44A8-B767-CB7E075D9039}"/>
    <cellStyle name="style1547570130095" xfId="35715" xr:uid="{2482405F-39E3-4223-B75C-757E0AC21306}"/>
    <cellStyle name="style1547570130236" xfId="35716" xr:uid="{965E1032-D155-44C3-A6CD-13098F76B073}"/>
    <cellStyle name="style1547570130564" xfId="35712" xr:uid="{9EE320BC-37D6-4961-9FD6-B63C0FE785D4}"/>
    <cellStyle name="style1547570130689" xfId="35713" xr:uid="{D9BA488F-0D0C-4467-9C19-6EEC8119BE9F}"/>
    <cellStyle name="style1547570130798" xfId="35711" xr:uid="{0352BF97-37E2-41F2-ADFE-AC7BF3E496C4}"/>
    <cellStyle name="style1547570130955" xfId="35714" xr:uid="{38B66797-37C5-4D20-A3B3-D9232B1D6EA0}"/>
    <cellStyle name="style1547570131095" xfId="35717" xr:uid="{3B950ED7-EFBB-4AF2-8C0D-60602D54F28E}"/>
    <cellStyle name="style1547570131220" xfId="35718" xr:uid="{EB1621B0-675C-442A-8040-4D02F30FA95B}"/>
    <cellStyle name="style1547570131361" xfId="35719" xr:uid="{D7215121-D142-4F05-A772-7654D417DEE0}"/>
    <cellStyle name="style1547570131486" xfId="35720" xr:uid="{7D10174A-4F92-4AA1-BCE0-3B4176A93BD1}"/>
    <cellStyle name="style1547570131611" xfId="35721" xr:uid="{44CDA1FF-DFCA-4C91-965C-F2781CFD0A55}"/>
    <cellStyle name="style1547570131767" xfId="35727" xr:uid="{74D1D951-BCAE-4862-A21A-FB145FA18900}"/>
    <cellStyle name="style1547570131892" xfId="35722" xr:uid="{BD7D9C65-9337-48D6-BA16-2F98992F06EB}"/>
    <cellStyle name="style1547570132017" xfId="35728" xr:uid="{A7CFAECE-3C5A-49D7-9749-13A5DC63AFFE}"/>
    <cellStyle name="style1547570132142" xfId="35733" xr:uid="{BBD2396C-7982-447C-93DF-7DBA0EE6200B}"/>
    <cellStyle name="style1547570132267" xfId="35734" xr:uid="{907C4DB7-9F61-4F76-B5A9-9ECF48951E9B}"/>
    <cellStyle name="style1547570132376" xfId="35723" xr:uid="{D5A50F13-FE28-4405-BF8B-ED20F9411FB1}"/>
    <cellStyle name="style1547570132501" xfId="35724" xr:uid="{2F965891-7CF9-4FD8-8522-54C4CAE9132C}"/>
    <cellStyle name="style1547570132642" xfId="35725" xr:uid="{E6D3D52B-6E4C-4860-AF60-AD893970D5CB}"/>
    <cellStyle name="style1547570132845" xfId="35726" xr:uid="{660B228E-354F-4429-9976-7E519D89A576}"/>
    <cellStyle name="style1547570132970" xfId="35729" xr:uid="{4DC2486B-A13D-4E02-B177-B2270114D8FC}"/>
    <cellStyle name="style1547570133080" xfId="35730" xr:uid="{94F96C11-7F0A-479F-B057-56AEC4916586}"/>
    <cellStyle name="style1547570133205" xfId="35731" xr:uid="{FABBBA5B-24FD-4B7D-8303-80198086DC70}"/>
    <cellStyle name="style1547570133377" xfId="35732" xr:uid="{3E84BA33-BADC-4407-B524-6B24BD79E592}"/>
    <cellStyle name="style1547570133564" xfId="35735" xr:uid="{70D9CD6B-4334-4CA3-A231-CA6F741BD29C}"/>
    <cellStyle name="style1547570133674" xfId="35736" xr:uid="{05C7B280-4562-4A1C-A000-D1FFAC5E67E6}"/>
    <cellStyle name="style1547570133783" xfId="35737" xr:uid="{4CAF72B2-20C1-495C-B1D7-E95F0A8014F6}"/>
    <cellStyle name="style1547570133908" xfId="35738" xr:uid="{E6CF1A5B-5382-469D-BF26-C72639FCD025}"/>
    <cellStyle name="style1547570135814" xfId="35739" xr:uid="{394B4D72-6189-40EC-9A5E-AFE98B58489A}"/>
    <cellStyle name="style1547570136002" xfId="35740" xr:uid="{A7477BD2-BB56-4632-AE34-9F9674E6D89B}"/>
    <cellStyle name="style1547570136127" xfId="35745" xr:uid="{F972049A-4A0C-4F78-AA5D-1983DF4813B1}"/>
    <cellStyle name="style1547570136252" xfId="35746" xr:uid="{0A3ADF19-623C-49EB-9802-9238D58D6466}"/>
    <cellStyle name="style1547570136486" xfId="35742" xr:uid="{ACC8DB20-3A33-4BE4-AF2D-3951F7FDDBF1}"/>
    <cellStyle name="style1547570136596" xfId="35743" xr:uid="{B0AE724F-21CB-454A-A104-3658F57DABD8}"/>
    <cellStyle name="style1547570136721" xfId="35741" xr:uid="{04B72A52-B266-4E44-BE60-1C7B21DE00C7}"/>
    <cellStyle name="style1547570136830" xfId="35744" xr:uid="{5B5735ED-B589-402F-BB1A-579609EF608E}"/>
    <cellStyle name="style1547570136955" xfId="35747" xr:uid="{216D1714-A8D4-4F5D-BE0D-548D7908263D}"/>
    <cellStyle name="style1547570137065" xfId="35748" xr:uid="{A1ACB415-4A1C-4772-9191-D1A0AC6DE4C8}"/>
    <cellStyle name="style1547570137174" xfId="35749" xr:uid="{88949BC2-187A-43A2-A44A-43D642E93F84}"/>
    <cellStyle name="style1547570137299" xfId="35750" xr:uid="{96FB1952-BE34-4032-99A2-309991BD38BA}"/>
    <cellStyle name="style1547570137408" xfId="35751" xr:uid="{1E859B6F-5B29-4E6D-99E2-D0BAAEFF2841}"/>
    <cellStyle name="style1547570137533" xfId="35757" xr:uid="{2A277EF1-2AA7-47FF-8F1F-54AE493C481A}"/>
    <cellStyle name="style1547570137643" xfId="35752" xr:uid="{14876079-9C3A-4891-A595-C56E4FE970CD}"/>
    <cellStyle name="style1547570137752" xfId="35758" xr:uid="{A2ADBE6A-C7EB-4B53-9983-C8E355D4140A}"/>
    <cellStyle name="style1547570137877" xfId="35763" xr:uid="{070594BC-AFFD-4395-9085-6885EEB2A310}"/>
    <cellStyle name="style1547570138033" xfId="35764" xr:uid="{528F54D7-304E-492A-B085-3DFA2D2E0ECC}"/>
    <cellStyle name="style1547570138143" xfId="35753" xr:uid="{C2B161EA-9B4A-4FDC-8488-E4C815D654C8}"/>
    <cellStyle name="style1547570138268" xfId="35754" xr:uid="{FDB9FA79-15F5-430F-B089-ACD6AC319DC4}"/>
    <cellStyle name="style1547570138393" xfId="35755" xr:uid="{5FF65D58-2390-4FBE-B3CB-5AF7B9236093}"/>
    <cellStyle name="style1547570138502" xfId="35756" xr:uid="{F4F9F6B0-1013-41B5-888F-3105E78E84CD}"/>
    <cellStyle name="style1547570138612" xfId="35759" xr:uid="{5234681E-F4FE-446F-818B-CC12E4D6B935}"/>
    <cellStyle name="style1547570138721" xfId="35760" xr:uid="{DD4ACF26-A790-4DA8-A47E-533F23DC14F7}"/>
    <cellStyle name="style1547570138830" xfId="35761" xr:uid="{58E28088-63CB-4891-B934-DE97F48DF885}"/>
    <cellStyle name="style1547570138955" xfId="35762" xr:uid="{FE48782E-7F89-492A-85E6-7618D286BA81}"/>
    <cellStyle name="style1547570139127" xfId="35765" xr:uid="{3EE8C6B8-FC02-4278-9B1B-EC34E5E03EA9}"/>
    <cellStyle name="style1547570139237" xfId="35766" xr:uid="{B0676408-A78D-400D-9571-9E7A2137E650}"/>
    <cellStyle name="style1547570139346" xfId="35767" xr:uid="{2EBDFCED-C309-401C-937C-3D36EC051E7B}"/>
    <cellStyle name="style1547570139471" xfId="35768" xr:uid="{4A896CF3-F1CA-4405-AE7B-04E82B7AC6BD}"/>
    <cellStyle name="style1547570141659" xfId="35769" xr:uid="{EE07F872-DF44-4F24-87B8-6B3FEC12326E}"/>
    <cellStyle name="style1547570141800" xfId="35770" xr:uid="{6AAF2076-5807-41F5-B12F-7DA347729AA2}"/>
    <cellStyle name="style1547570141925" xfId="35775" xr:uid="{4D9B32CB-320D-46C9-A32F-4D04AD1BE4D4}"/>
    <cellStyle name="style1547570142034" xfId="35776" xr:uid="{A1B28BFD-6589-4A11-A930-E5BC171F5B6C}"/>
    <cellStyle name="style1547570142268" xfId="35772" xr:uid="{65BA5489-E65C-4128-8421-A4B5167AAF2F}"/>
    <cellStyle name="style1547570142378" xfId="35773" xr:uid="{8AD265A2-8743-43C0-8DDD-8813E71552D7}"/>
    <cellStyle name="style1547570142487" xfId="35771" xr:uid="{529E16E2-992A-4F90-8473-FC4756BCAFF0}"/>
    <cellStyle name="style1547570142612" xfId="35774" xr:uid="{580DCB9B-D8FC-4FC8-AB3F-0BF3D2D8BEF7}"/>
    <cellStyle name="style1547570142737" xfId="35777" xr:uid="{BA019D15-D332-4100-B386-76C779F80F1E}"/>
    <cellStyle name="style1547570142846" xfId="35778" xr:uid="{CDBB686B-C405-45A9-A19D-BBAC37BE74CF}"/>
    <cellStyle name="style1547570142971" xfId="35779" xr:uid="{E618E54F-DDC4-47EF-B54F-3EC9C04BCA52}"/>
    <cellStyle name="style1547570143081" xfId="35780" xr:uid="{6AB888EB-4BE7-465D-9A95-0128AA121EB5}"/>
    <cellStyle name="style1547570143190" xfId="35781" xr:uid="{BDC2BAE5-0F9F-4593-9AF4-7DFA2112D3F1}"/>
    <cellStyle name="style1547570143346" xfId="35787" xr:uid="{9A4E1A18-15A4-4DC7-9237-87EF77927C66}"/>
    <cellStyle name="style1547570143503" xfId="35782" xr:uid="{39743B34-B965-4598-945D-8E9DF3719B8A}"/>
    <cellStyle name="style1547570143690" xfId="35788" xr:uid="{87189E83-79A9-4547-A482-E83D5E232CA3}"/>
    <cellStyle name="style1547570143846" xfId="35793" xr:uid="{89502FF7-9267-46C2-9899-07436C727F30}"/>
    <cellStyle name="style1547570144003" xfId="35794" xr:uid="{3A541CD7-FF9B-4078-BDDF-D7A3231D0207}"/>
    <cellStyle name="style1547570144159" xfId="35783" xr:uid="{EFD39D32-354A-44D5-AAB3-522C319EF261}"/>
    <cellStyle name="style1547570144315" xfId="35784" xr:uid="{2C844F86-4464-41E7-AB39-5496AA378A0C}"/>
    <cellStyle name="style1547570144456" xfId="35785" xr:uid="{F6CD7D4F-9E74-453B-9E05-89F73D1E788A}"/>
    <cellStyle name="style1547570144651" xfId="35786" xr:uid="{C2E82CE0-B881-42CE-A104-20D267B023DE}"/>
    <cellStyle name="style1547570144791" xfId="35789" xr:uid="{F3390B99-722A-4F44-B377-33E453D436FB}"/>
    <cellStyle name="style1547570144916" xfId="35790" xr:uid="{79C1B254-D2FA-4E00-B5A2-D6F5248E361F}"/>
    <cellStyle name="style1547570145026" xfId="35791" xr:uid="{B78112F2-973D-4A6A-AE08-77EB6EEE7EA5}"/>
    <cellStyle name="style1547570145151" xfId="35792" xr:uid="{7C4B4DA0-2A6C-4AAE-B1E4-AB04180C357B}"/>
    <cellStyle name="style1547570145291" xfId="35795" xr:uid="{17539401-6A1D-48EE-95D6-D3772E108E17}"/>
    <cellStyle name="style1547570145401" xfId="35796" xr:uid="{DD96CCBF-D9F4-4AB8-9C0C-400532E93BFE}"/>
    <cellStyle name="style1547570145526" xfId="35797" xr:uid="{47A0A1F3-C9D5-48C7-B03C-6E848E0FF9ED}"/>
    <cellStyle name="style1547570145651" xfId="35798" xr:uid="{0C8E13E2-4E38-4E10-A40F-FF99507AD326}"/>
    <cellStyle name="style1547570147605" xfId="35799" xr:uid="{1F916F5A-314F-4DD1-8F7B-2D90F771D0C9}"/>
    <cellStyle name="style1547570147761" xfId="35800" xr:uid="{30E58A07-A2DC-4073-BC7B-0E5EDB3DA805}"/>
    <cellStyle name="style1547570147870" xfId="35805" xr:uid="{CD88570A-9B44-48EC-BBEF-5016A33D496D}"/>
    <cellStyle name="style1547570147995" xfId="35806" xr:uid="{6B98BFE4-D80B-40F7-8724-F52E42ACDE93}"/>
    <cellStyle name="style1547570148245" xfId="35802" xr:uid="{BDF4AF4B-0702-476F-A834-9AF04D28831E}"/>
    <cellStyle name="style1547570148355" xfId="35803" xr:uid="{C11F6E09-A1B3-4892-AA21-22A7046E9267}"/>
    <cellStyle name="style1547570148464" xfId="35801" xr:uid="{5B49B245-14B4-4ABF-969F-24248A62D651}"/>
    <cellStyle name="style1547570148589" xfId="35804" xr:uid="{A2E0B192-FE29-4096-94FF-02C60948570D}"/>
    <cellStyle name="style1547570148698" xfId="35807" xr:uid="{EC78E436-4415-46BE-82A6-C64DD61D3A86}"/>
    <cellStyle name="style1547570148808" xfId="35808" xr:uid="{E4FFC883-A7D9-4F92-83E5-21A68F4CC4DF}"/>
    <cellStyle name="style1547570148933" xfId="35809" xr:uid="{9E40F31D-845A-456D-97F8-07A366FFF92B}"/>
    <cellStyle name="style1547570149058" xfId="35810" xr:uid="{5C8E9768-3278-4109-A9EE-632620FD65CB}"/>
    <cellStyle name="style1547570149183" xfId="35811" xr:uid="{E0E13C7E-A0E1-4B63-926D-BA989A877A69}"/>
    <cellStyle name="style1547570149308" xfId="35817" xr:uid="{F0BF47B8-634E-4A13-B438-AF060365CC0B}"/>
    <cellStyle name="style1547570149417" xfId="35812" xr:uid="{D6D1C328-4DAE-46EA-A003-4A465FD81A80}"/>
    <cellStyle name="style1547570149526" xfId="35818" xr:uid="{1174F415-8C33-48C6-BDF4-2B86D3D37D3F}"/>
    <cellStyle name="style1547570149667" xfId="35823" xr:uid="{79C54DC5-5887-4A55-8908-961BCD3E9921}"/>
    <cellStyle name="style1547570149792" xfId="35824" xr:uid="{E0F21C01-B91C-49F7-9DBE-45BE2A1A68C8}"/>
    <cellStyle name="style1547570149917" xfId="35813" xr:uid="{FDD0E4D4-2665-4B78-AC04-01235105537D}"/>
    <cellStyle name="style1547570150058" xfId="35814" xr:uid="{7D514089-5B70-46DF-B5AB-0797AB86FEE9}"/>
    <cellStyle name="style1547570150167" xfId="35815" xr:uid="{0293B547-5047-4670-8E39-6CF0646FD1CD}"/>
    <cellStyle name="style1547570150277" xfId="35816" xr:uid="{85C885C0-7B67-45A0-BC47-7FAEE93725EB}"/>
    <cellStyle name="style1547570150402" xfId="35819" xr:uid="{3A537050-EFB6-4590-9881-6076793A5B24}"/>
    <cellStyle name="style1547570150527" xfId="35820" xr:uid="{F0FEC121-0818-4591-BD50-D9B2B3694D9C}"/>
    <cellStyle name="style1547570150652" xfId="35821" xr:uid="{438231E3-23A8-4132-94E7-83C3B0659CDD}"/>
    <cellStyle name="style1547570150761" xfId="35822" xr:uid="{1C9CD55E-0BA0-4B07-B49A-8AFB1C796BE1}"/>
    <cellStyle name="style1547570150933" xfId="35825" xr:uid="{A508F0EE-2842-4D8A-A3A6-DCDBF869FC99}"/>
    <cellStyle name="style1547570151042" xfId="35826" xr:uid="{51EA1120-1D10-4250-A8A4-B1C985C0404B}"/>
    <cellStyle name="style1547570151167" xfId="35827" xr:uid="{EC2E5265-C4DE-4904-A874-EC032D90FD50}"/>
    <cellStyle name="style1547570151292" xfId="35828" xr:uid="{25F92C3C-09AA-45B8-96CC-74C7745201D0}"/>
    <cellStyle name="style1547570151542" xfId="35829" xr:uid="{2CC61E6A-4A34-4E71-B488-B6697E787CAA}"/>
    <cellStyle name="style1547570151714" xfId="35830" xr:uid="{1EC11503-0E84-4626-B095-5F1F9F32D11E}"/>
    <cellStyle name="style1547570151823" xfId="35831" xr:uid="{62907457-0AF7-491A-AD41-5A1650B088B6}"/>
    <cellStyle name="style1547570151964" xfId="35832" xr:uid="{2C0B105A-926C-460B-9423-B93AFE87DC1C}"/>
    <cellStyle name="style1547570152058" xfId="35833" xr:uid="{6B99E2EB-4D6F-463C-A6F3-B3EEC770E822}"/>
    <cellStyle name="style1547570152152" xfId="35834" xr:uid="{E8209716-E307-4654-8048-BA70561433EB}"/>
    <cellStyle name="style1547570152261" xfId="35835" xr:uid="{39C17664-26E4-4B07-A188-AA61C583580C}"/>
    <cellStyle name="style1547570152355" xfId="35836" xr:uid="{5327C554-AEDA-49C3-B0E9-8A0D1EE30A82}"/>
    <cellStyle name="style1547570152480" xfId="35837" xr:uid="{F159D09E-E1E3-4F17-A5F3-5BE21907EDF8}"/>
    <cellStyle name="style1547570152575" xfId="35838" xr:uid="{D4FD002E-5AD0-4564-8D5D-8770DEAC8DA1}"/>
    <cellStyle name="style1547570152684" xfId="35839" xr:uid="{A45F4C46-71F9-4CF2-AB86-FDD9C2CCD6F3}"/>
    <cellStyle name="style1547570152778" xfId="35840" xr:uid="{5310023E-D885-4735-B65C-5604E61B836C}"/>
    <cellStyle name="style1547570155278" xfId="35841" xr:uid="{B55E03EE-494A-42AC-BF3C-F60B5112F15B}"/>
    <cellStyle name="style1547570155434" xfId="35842" xr:uid="{E4A5D9E0-AC90-4827-B510-3AE811ADDA6A}"/>
    <cellStyle name="style1547570155544" xfId="35847" xr:uid="{48919077-7C8F-4253-A415-E1DAD8F98BFE}"/>
    <cellStyle name="style1547570155669" xfId="35848" xr:uid="{924D01F7-2C93-4703-9948-122D5FF14795}"/>
    <cellStyle name="style1547570155903" xfId="35844" xr:uid="{81B0AF57-B9CA-49CE-AB10-B6899A9B60F3}"/>
    <cellStyle name="style1547570156012" xfId="35845" xr:uid="{42779D08-E53B-489D-B931-9F076F7ACA6E}"/>
    <cellStyle name="style1547570156122" xfId="35843" xr:uid="{0501F4D2-0C3B-4072-8281-525CC5970AED}"/>
    <cellStyle name="style1547570156231" xfId="35846" xr:uid="{1A3E9690-720D-46EB-9B2A-FF8CDC183BEC}"/>
    <cellStyle name="style1547570156356" xfId="35849" xr:uid="{198D373E-DBF4-4F88-AA10-6343DF0F99EC}"/>
    <cellStyle name="style1547570156497" xfId="35850" xr:uid="{65CB30F3-D24F-42BC-9E6D-3DE13D7C6E0A}"/>
    <cellStyle name="style1547570156622" xfId="35851" xr:uid="{A157681D-3014-47B5-9F15-B95D8AC30FC0}"/>
    <cellStyle name="style1547570156731" xfId="35852" xr:uid="{6377AD6C-BF5B-47AB-9138-DBBF81BD4CAA}"/>
    <cellStyle name="style1547570156841" xfId="35853" xr:uid="{D148179A-1E79-4849-8062-DFC911558DA9}"/>
    <cellStyle name="style1547570156966" xfId="35859" xr:uid="{51C03FD5-A673-415D-91E3-0794BECA9071}"/>
    <cellStyle name="style1547570157091" xfId="35865" xr:uid="{A8018D53-0633-41E3-A347-76937C6C1EC6}"/>
    <cellStyle name="style1547570157216" xfId="35854" xr:uid="{131517C4-79BB-41CB-B137-6942CDE4603D}"/>
    <cellStyle name="style1547570157325" xfId="35860" xr:uid="{15CD844D-7FC3-4CA3-8044-005E5D784CFB}"/>
    <cellStyle name="style1547570157450" xfId="35866" xr:uid="{1C2DB5CB-F185-4195-A10B-7AC8524FE308}"/>
    <cellStyle name="style1547570157559" xfId="35855" xr:uid="{D6DFDF72-D567-4802-A91A-8B98CB332104}"/>
    <cellStyle name="style1547570157684" xfId="35856" xr:uid="{12EC0545-BAC9-4D4A-BF09-304D4D098523}"/>
    <cellStyle name="style1547570157809" xfId="35857" xr:uid="{B5C9CE13-7B7F-47AD-8EB4-AAA6AD4A0BE4}"/>
    <cellStyle name="style1547570157934" xfId="35858" xr:uid="{6FC94087-C0B5-43E1-B78C-A9CA510900E6}"/>
    <cellStyle name="style1547570158059" xfId="35861" xr:uid="{618D182B-4076-4650-B6FF-91C3E258356B}"/>
    <cellStyle name="style1547570158184" xfId="35862" xr:uid="{3176C001-6C4F-450B-8C66-4F29ADCF9DC9}"/>
    <cellStyle name="style1547570158309" xfId="35863" xr:uid="{71DEA4B8-6713-419F-810C-C9E28FF450D4}"/>
    <cellStyle name="style1547570158434" xfId="35864" xr:uid="{EDD92055-AF84-4511-8918-ABDA4DD3BD6A}"/>
    <cellStyle name="style1547570158559" xfId="35867" xr:uid="{167AA236-F68C-43ED-910B-17BF5C5BD383}"/>
    <cellStyle name="style1547570158684" xfId="35868" xr:uid="{22958A7E-0C45-496D-8E46-7D57E9A42BB8}"/>
    <cellStyle name="style1547570158794" xfId="35869" xr:uid="{FA2580C0-D2AF-49E2-8D57-2760E0E2BF6F}"/>
    <cellStyle name="style1547570158919" xfId="35870" xr:uid="{6894464F-D8DE-44AA-902D-5A0624EF6DC7}"/>
    <cellStyle name="style1547570159059" xfId="35871" xr:uid="{BE3CC53B-A16E-4E22-97F0-1824977D36F7}"/>
    <cellStyle name="style1547570159169" xfId="35872" xr:uid="{E2B4E92C-F20E-4E9F-AAAE-E03F508F5AF9}"/>
    <cellStyle name="style1547570159263" xfId="35873" xr:uid="{48058BF5-51AC-4905-8AFC-85B251B3A713}"/>
    <cellStyle name="style1547570159356" xfId="35874" xr:uid="{164C18B5-AED4-4C95-8B9B-4A0116FE1D49}"/>
    <cellStyle name="style1547570159466" xfId="35875" xr:uid="{8984A127-F87B-4BC5-AC9C-B4846F698346}"/>
    <cellStyle name="style1547570159575" xfId="35876" xr:uid="{CA331A39-ABA7-4046-9C37-782D8E881342}"/>
    <cellStyle name="style1547570159669" xfId="35877" xr:uid="{3146B575-0275-4158-A417-1B3A1436ABAE}"/>
    <cellStyle name="style1547570159763" xfId="35878" xr:uid="{7EE3A15D-C1A4-4950-B962-3BD5C49BDD41}"/>
    <cellStyle name="style1547570159857" xfId="35879" xr:uid="{5F69C29F-4332-4177-A009-D4672509268F}"/>
    <cellStyle name="style1547570159966" xfId="35880" xr:uid="{372984A5-A65E-42F6-970E-D448853E284D}"/>
    <cellStyle name="style1547570160107" xfId="35881" xr:uid="{74D1AD0F-32B1-49F6-9E9F-6D2960E2C22D}"/>
    <cellStyle name="style1547570160216" xfId="35882" xr:uid="{42EF70FD-53A3-4D4A-BE11-142871AC8416}"/>
    <cellStyle name="style1547570162513" xfId="35884" xr:uid="{6548618C-3D7D-423D-BE47-CB5137452722}"/>
    <cellStyle name="style1547570162716" xfId="35885" xr:uid="{C6E5E399-66BD-40E4-BDC4-19C92BFE7283}"/>
    <cellStyle name="style1547570162841" xfId="35883" xr:uid="{67A1014F-2237-419D-BCEB-CE8271E4B2A3}"/>
    <cellStyle name="style1547570162982" xfId="35886" xr:uid="{5F47E759-F808-43AB-8760-92C8F3E9E905}"/>
    <cellStyle name="style1547570163107" xfId="35887" xr:uid="{5D750E43-CACA-404A-AB30-BCB3CD5C7516}"/>
    <cellStyle name="style1547570163247" xfId="35888" xr:uid="{5C72127D-658D-48DE-BF9E-530100507F9D}"/>
    <cellStyle name="style1547570163388" xfId="35889" xr:uid="{2EE6E5F1-56BB-400C-81EB-6619D679906E}"/>
    <cellStyle name="style1547570163513" xfId="35890" xr:uid="{D41C9534-0354-4C75-A57D-35A171CE0AEB}"/>
    <cellStyle name="style1547570163639" xfId="35892" xr:uid="{2632E8D9-B713-41FD-A5CF-BDBE59946E12}"/>
    <cellStyle name="style1547570163748" xfId="35893" xr:uid="{3BDF19F3-E533-41C1-ADF6-711108DCEAE2}"/>
    <cellStyle name="style1547570163873" xfId="35895" xr:uid="{ADB641F6-AFFB-49F8-8D15-29E22D9A7322}"/>
    <cellStyle name="style1547570163998" xfId="35896" xr:uid="{D58D2404-6FDB-498A-91B6-027E408E2EAF}"/>
    <cellStyle name="style1547570164108" xfId="35891" xr:uid="{3DBAC97B-B674-4D1B-A25F-574B73D6C5DE}"/>
    <cellStyle name="style1547570164264" xfId="35894" xr:uid="{619EA1B7-48F0-4B57-9CF4-91302783599A}"/>
    <cellStyle name="style1547570164436" xfId="35897" xr:uid="{297EFB5C-F45F-4CEE-A0E4-E6544DB31AEA}"/>
    <cellStyle name="style1547570164701" xfId="35899" xr:uid="{BE53C934-7243-4334-AD14-C28AF114B5A9}"/>
    <cellStyle name="style1547570164826" xfId="35900" xr:uid="{FF2AB0FB-6214-40EC-801B-6F895715C7C3}"/>
    <cellStyle name="style1547570164983" xfId="35898" xr:uid="{46399A99-4678-4A86-AFA9-452B04A9AB44}"/>
    <cellStyle name="style1547580196203" xfId="35628" xr:uid="{A2FB27C1-B4E2-4E78-AE57-3F23BDC50E22}"/>
    <cellStyle name="style1547580196453" xfId="35631" xr:uid="{1E53DBC5-BE05-492C-A06B-F59D68459C8F}"/>
    <cellStyle name="style1547580196938" xfId="35634" xr:uid="{D4B1408F-C7D9-47CA-B50D-BC603611DD7B}"/>
    <cellStyle name="style1547580197031" xfId="35637" xr:uid="{E6ECB401-40E4-4017-8118-213571E9F8AF}"/>
    <cellStyle name="style1547580197141" xfId="35642" xr:uid="{89037DFF-6EE8-4878-B1E3-3BBC135FC6DD}"/>
    <cellStyle name="style1547580197359" xfId="35645" xr:uid="{FCD8416B-2A10-4D6E-BBB6-481A6BCE0D36}"/>
    <cellStyle name="style1547580197703" xfId="35659" xr:uid="{E06832A4-5E5B-4EDD-9770-6CDE100722F6}"/>
    <cellStyle name="style1547580197828" xfId="35660" xr:uid="{D9757121-C0D9-43F6-9CDF-0FBBBF2F395A}"/>
    <cellStyle name="style1547580197938" xfId="35658" xr:uid="{76EBE70E-74CB-487A-AB78-1C1F1C98D3F7}"/>
    <cellStyle name="style1547580198063" xfId="35667" xr:uid="{6E92AE51-D77D-4974-8C34-51C696F5E6A0}"/>
    <cellStyle name="style1547580198203" xfId="35668" xr:uid="{C1E67425-CCBB-4BC0-BB12-899497CF845D}"/>
    <cellStyle name="style1547580198313" xfId="35669" xr:uid="{F134487C-6D0E-4BD4-AC79-43B0AE17B6AD}"/>
    <cellStyle name="style1547580198641" xfId="35670" xr:uid="{DBC9926D-024E-4AFD-BBEF-D3544D966AED}"/>
    <cellStyle name="style1547580198766" xfId="35671" xr:uid="{362340DB-A4F0-4736-B0FE-C3B54C845B4F}"/>
    <cellStyle name="style1547580198891" xfId="35672" xr:uid="{EF195DD3-1F9D-4BAE-BE83-2D91214B5E43}"/>
    <cellStyle name="style1547580199031" xfId="35677" xr:uid="{8F00DEC5-05C0-4E6E-BB99-821EC8684A20}"/>
    <cellStyle name="style1547580199125" xfId="35678" xr:uid="{29BDA517-F038-4963-B916-D9B149E02DFA}"/>
    <cellStyle name="style1547580201423" xfId="35629" xr:uid="{C6B81173-DC36-443C-8E17-BE8F299CB217}"/>
    <cellStyle name="style1547580201626" xfId="35632" xr:uid="{0530D7EF-07A5-44FD-9552-CB614DFE61E6}"/>
    <cellStyle name="style1547580202111" xfId="35635" xr:uid="{601651E1-57C8-4E45-A509-B8A8D52FF27E}"/>
    <cellStyle name="style1547580202204" xfId="35638" xr:uid="{AB057C1D-58ED-46C0-8EB2-5962ADEA5C4E}"/>
    <cellStyle name="style1547580202298" xfId="35640" xr:uid="{C0785973-5434-431D-859E-09C5A411C9EC}"/>
    <cellStyle name="style1547580202501" xfId="35643" xr:uid="{0BB29B33-8431-46D4-95E0-AD985BE0D0C5}"/>
    <cellStyle name="style1547580202829" xfId="35647" xr:uid="{DA12B983-E9F7-48CA-9D4C-7E5E2F63E594}"/>
    <cellStyle name="style1547580202923" xfId="35648" xr:uid="{704D7F93-A725-443B-BED1-D0F093D5CB05}"/>
    <cellStyle name="style1547580203033" xfId="35646" xr:uid="{17129FA1-4754-43B2-901E-42A5A7A6C7C9}"/>
    <cellStyle name="style1547580203158" xfId="35652" xr:uid="{2188CE02-2889-49F1-9841-E214F45352B5}"/>
    <cellStyle name="style1547580203267" xfId="35653" xr:uid="{20CCEA79-AB34-4A8C-BCFF-F6CFC4FD400D}"/>
    <cellStyle name="style1547580203361" xfId="35654" xr:uid="{8277122F-F5A5-4B0C-B210-CE978A87C8A8}"/>
    <cellStyle name="style1547580203689" xfId="35661" xr:uid="{D0103B28-1A3D-417A-B3C8-AAA5A11EEE40}"/>
    <cellStyle name="style1547580203798" xfId="35662" xr:uid="{9E5A5916-D05E-4139-A561-B5AA845BE908}"/>
    <cellStyle name="style1547580203892" xfId="35663" xr:uid="{736AB3DE-A5C9-49C5-B9B0-B9E6D5300886}"/>
    <cellStyle name="style1547580204017" xfId="35673" xr:uid="{2CF978BA-F84F-4CDE-AE7C-879748F907DB}"/>
    <cellStyle name="style1547580204126" xfId="35675" xr:uid="{7BC396DC-D798-4DA3-BF57-72D3BDB6837B}"/>
    <cellStyle name="style1547580206486" xfId="35630" xr:uid="{A3D56C51-B99B-48B2-BA21-F5A99613CC10}"/>
    <cellStyle name="style1547580206689" xfId="35633" xr:uid="{D8F70D3E-4CFA-4FFD-AA75-1D786F92996E}"/>
    <cellStyle name="style1547580207111" xfId="35636" xr:uid="{70D74320-4A00-435D-99E1-13173AC8D905}"/>
    <cellStyle name="style1547580207205" xfId="35639" xr:uid="{8C99FDDC-3D75-4B25-9DB1-AFB7D2FD029F}"/>
    <cellStyle name="style1547580207298" xfId="35641" xr:uid="{C6189643-493D-47C8-ABBC-DD833FF7D4AD}"/>
    <cellStyle name="style1547580207502" xfId="35644" xr:uid="{CD1B0AF7-63C9-481C-8756-4D3D190CBB59}"/>
    <cellStyle name="style1547580207830" xfId="35650" xr:uid="{E589788E-0FFC-4484-BC95-BDF1F1F12B62}"/>
    <cellStyle name="style1547580207939" xfId="35651" xr:uid="{F5D40599-D8F9-4C1A-BBA9-7D6F153517D8}"/>
    <cellStyle name="style1547580208048" xfId="35649" xr:uid="{04326B7D-B8DD-46F4-B5EC-1006BDA39658}"/>
    <cellStyle name="style1547580208158" xfId="35655" xr:uid="{9F74C87B-F71A-473A-86D5-020A580A7FBF}"/>
    <cellStyle name="style1547580208267" xfId="35656" xr:uid="{5DCD7CD4-3918-43B3-87A4-CF7417C8A14D}"/>
    <cellStyle name="style1547580208377" xfId="35657" xr:uid="{24DEDCA3-FB34-4C4D-B67F-F6A21B3D06B3}"/>
    <cellStyle name="style1547580208689" xfId="35664" xr:uid="{C6CFEAE1-7F70-48AC-BD28-29184C15D189}"/>
    <cellStyle name="style1547580208799" xfId="35665" xr:uid="{727DBDE4-79E9-4712-B2D8-5C287B97D730}"/>
    <cellStyle name="style1547580208892" xfId="35666" xr:uid="{1283BD20-C9E2-40CC-AAF7-CBD2EE41B11D}"/>
    <cellStyle name="style1547580209033" xfId="35674" xr:uid="{9C326CCA-EFFB-4A04-99E8-92C9E8816A71}"/>
    <cellStyle name="style1547580209142" xfId="35676" xr:uid="{EC8F8BCD-1C5E-4397-8A6E-07B4B723CE0B}"/>
    <cellStyle name="style1547580241844" xfId="35406" xr:uid="{D84FA761-4FC2-4B80-BFE9-EDCA865B823C}"/>
    <cellStyle name="style1547580242072" xfId="35407" xr:uid="{E5896F24-CDA1-46F5-973E-69F09E0B1D18}"/>
    <cellStyle name="style1547580242244" xfId="35412" xr:uid="{07075D75-D524-4318-AFDB-164454FBE5F0}"/>
    <cellStyle name="style1547580242400" xfId="35413" xr:uid="{3F8E3778-DD38-4661-974A-4F2D76F0967A}"/>
    <cellStyle name="style1547580242791" xfId="35409" xr:uid="{5E004446-EEA5-4698-B1D4-BDD383EB82B6}"/>
    <cellStyle name="style1547580242931" xfId="35410" xr:uid="{0A2BB624-9C80-4BDD-B861-5CF6EE2BB492}"/>
    <cellStyle name="style1547580243072" xfId="35408" xr:uid="{F4D9B865-4B93-47E4-96C7-1147D3836FFE}"/>
    <cellStyle name="style1547580243353" xfId="35411" xr:uid="{710A1069-C7FB-42EF-931E-55B9301F4A4F}"/>
    <cellStyle name="style1547580243510" xfId="35414" xr:uid="{D87D2E29-9F6A-4824-BDEE-661E998E6385}"/>
    <cellStyle name="style1547580243791" xfId="35415" xr:uid="{692B6259-9306-4D29-BB35-898FDA4F8949}"/>
    <cellStyle name="style1547580244026" xfId="35416" xr:uid="{5D858052-BDDE-4634-BF77-F1379B8923F5}"/>
    <cellStyle name="style1547580244182" xfId="35417" xr:uid="{76BB24C8-2603-465E-9B4E-577DD508EB49}"/>
    <cellStyle name="style1547580244338" xfId="35418" xr:uid="{FBEEE5B9-ADF0-4614-877B-C454B96B037E}"/>
    <cellStyle name="style1547580244526" xfId="35424" xr:uid="{37A93A6B-78DD-4A8D-8ABD-E6E080C86E54}"/>
    <cellStyle name="style1547580244682" xfId="35419" xr:uid="{E1B121A4-1403-4E0F-A675-A9D76458665F}"/>
    <cellStyle name="style1547580244823" xfId="35425" xr:uid="{DFEAB832-9159-4B93-9E97-65BAB8DFA24F}"/>
    <cellStyle name="style1547580244963" xfId="35430" xr:uid="{0C8F7EB2-DF2E-4367-B2B9-0E6A616230F0}"/>
    <cellStyle name="style1547580245088" xfId="35431" xr:uid="{AAD4BACE-0BBE-47F4-8992-01C56F09AD7A}"/>
    <cellStyle name="style1547580245229" xfId="35420" xr:uid="{E9EEE65A-837F-471D-AE16-E1795B41B423}"/>
    <cellStyle name="style1547580245354" xfId="35421" xr:uid="{C8CC2F65-24F5-4F84-BB06-5FF260BF9074}"/>
    <cellStyle name="style1547580245479" xfId="35422" xr:uid="{7C440C06-D07F-4194-BDF5-2AFB8F8BC963}"/>
    <cellStyle name="style1547580245604" xfId="35423" xr:uid="{93825C3E-3028-41FF-BFA7-E7C6DD9068C9}"/>
    <cellStyle name="style1547580245729" xfId="35426" xr:uid="{9F5ACD39-6FDC-4EB9-9C59-7B1C267FC7A5}"/>
    <cellStyle name="style1547580245870" xfId="35427" xr:uid="{A06616F1-90DE-4C7F-865F-63C53A15D0E7}"/>
    <cellStyle name="style1547580245995" xfId="35428" xr:uid="{5C608B5B-FE22-4C03-94D3-75D4889A094B}"/>
    <cellStyle name="style1547580246245" xfId="35429" xr:uid="{628E97C1-A5CF-4777-B74B-8F11DFF72CDE}"/>
    <cellStyle name="style1547580246479" xfId="35432" xr:uid="{9923EB00-8E9E-4F9E-9238-3DD999D5B0D4}"/>
    <cellStyle name="style1547580246604" xfId="35433" xr:uid="{6BA43AF5-39DC-47D3-ACEA-FA1E5F722276}"/>
    <cellStyle name="style1547580246729" xfId="35434" xr:uid="{982054B6-A904-48CF-98DE-D6A6C07F6A91}"/>
    <cellStyle name="style1547580246854" xfId="35435" xr:uid="{D437F9B9-E5C9-4E0E-933A-1DD975ADE820}"/>
    <cellStyle name="style1547580248573" xfId="35436" xr:uid="{C6A39727-0E51-4D19-8F2D-EBF4881650D8}"/>
    <cellStyle name="style1547580248698" xfId="35437" xr:uid="{19347656-74E6-457C-8534-8BA34D4FA765}"/>
    <cellStyle name="style1547580248854" xfId="35442" xr:uid="{FBB5A55C-DBC1-4062-BFD7-C9EF67BAF2D6}"/>
    <cellStyle name="style1547580248995" xfId="35443" xr:uid="{ABEBE98E-033C-4D44-B26D-BA162002FE2F}"/>
    <cellStyle name="style1547580249339" xfId="35439" xr:uid="{5B170DE5-3B3B-4C0A-BA58-3D7DB720C1DF}"/>
    <cellStyle name="style1547580249448" xfId="35440" xr:uid="{A5C69067-E65C-4E24-9109-D07760E0BC64}"/>
    <cellStyle name="style1547580249557" xfId="35438" xr:uid="{FB13104C-2462-4CF5-8E4C-1DDA53FBB362}"/>
    <cellStyle name="style1547580249667" xfId="35441" xr:uid="{5004161B-CB10-45AC-9F7C-93474FB4E990}"/>
    <cellStyle name="style1547580249776" xfId="35444" xr:uid="{3D8FA5CF-1515-4D01-A23E-11CFBCF29C85}"/>
    <cellStyle name="style1547580249885" xfId="35445" xr:uid="{7070EAD0-2CDC-4B05-A4FB-44536C674046}"/>
    <cellStyle name="style1547580250010" xfId="35446" xr:uid="{9BF8759D-32DC-4578-A8EA-887FE020A7EC}"/>
    <cellStyle name="style1547580250135" xfId="35447" xr:uid="{98E545DD-B3BF-4AD3-8971-E42DD9E4DEBD}"/>
    <cellStyle name="style1547580250245" xfId="35448" xr:uid="{0D766788-F276-46ED-881E-A433938F9799}"/>
    <cellStyle name="style1547580250385" xfId="35454" xr:uid="{AED39885-BEF6-44A0-9D33-3564DADDD1AF}"/>
    <cellStyle name="style1547580250495" xfId="35449" xr:uid="{1568F789-FBA0-4DDA-9DD8-7C72F65BEEE5}"/>
    <cellStyle name="style1547580250604" xfId="35455" xr:uid="{509818D8-85AE-44C6-B254-7AC114BC37F8}"/>
    <cellStyle name="style1547580250729" xfId="35460" xr:uid="{3DC13E3B-1E4C-46E4-B810-9D40E8DC542B}"/>
    <cellStyle name="style1547580250839" xfId="35461" xr:uid="{8D2A0154-E18F-4E42-B62E-E4881C938FCD}"/>
    <cellStyle name="style1547580250948" xfId="35450" xr:uid="{1CB780A6-A5A8-4B98-AC9B-D5880CD8E61A}"/>
    <cellStyle name="style1547580251058" xfId="35451" xr:uid="{1571C40E-C7FB-48F3-B106-1DCEF3DA142E}"/>
    <cellStyle name="style1547580251183" xfId="35452" xr:uid="{8DE7A424-687C-4FFB-A110-CCAE372665DC}"/>
    <cellStyle name="style1547580251308" xfId="35453" xr:uid="{C7CDAF6A-0113-446D-BD8B-0BC1996F1A91}"/>
    <cellStyle name="style1547580251417" xfId="35456" xr:uid="{67A1958F-19D0-4E02-AFD1-BD56E18655D7}"/>
    <cellStyle name="style1547580251542" xfId="35457" xr:uid="{93D371F1-5BEA-488D-AC77-779DC63716AE}"/>
    <cellStyle name="style1547580251651" xfId="35458" xr:uid="{599063D3-55D6-49F7-B470-EF613E00363D}"/>
    <cellStyle name="style1547580251761" xfId="35459" xr:uid="{332B2E4B-7230-425D-975F-5A04B36D9A75}"/>
    <cellStyle name="style1547580251933" xfId="35462" xr:uid="{8FFC33ED-5ED5-4993-B54D-BEBD14F07EE6}"/>
    <cellStyle name="style1547580252042" xfId="35463" xr:uid="{CCE77BA0-57E6-4224-AFA2-75A1ACE87C6A}"/>
    <cellStyle name="style1547580252167" xfId="35464" xr:uid="{97A88462-5154-4AE0-AD03-5EC5D033F6E3}"/>
    <cellStyle name="style1547580252276" xfId="35465" xr:uid="{0CC21AEE-C454-4DB4-9B72-EA37303EE9CD}"/>
    <cellStyle name="style1547580254155" xfId="35466" xr:uid="{D46C10B9-88B2-49FB-B7C3-CC4D695996CB}"/>
    <cellStyle name="style1547580254421" xfId="35467" xr:uid="{C783424D-723A-4E96-B869-AEDE563D17E9}"/>
    <cellStyle name="style1547580254608" xfId="35472" xr:uid="{600F883C-83EC-445D-9E39-2F2925919D70}"/>
    <cellStyle name="style1547580254827" xfId="35473" xr:uid="{19FABF2E-DC6F-4B35-A1B2-FC971CA6D791}"/>
    <cellStyle name="style1547580255093" xfId="35469" xr:uid="{AA9EC8E9-7B7F-46D5-820B-6A6A48E2A9BB}"/>
    <cellStyle name="style1547580255218" xfId="35470" xr:uid="{76CCB997-BF98-484B-B162-E071175A7661}"/>
    <cellStyle name="style1547580255343" xfId="35468" xr:uid="{D8BA10F6-6567-4448-BB38-B66E167EEF13}"/>
    <cellStyle name="style1547580255468" xfId="35471" xr:uid="{8BF92AA5-DDAA-48DB-A577-E7AE30FD02A7}"/>
    <cellStyle name="style1547580255593" xfId="35474" xr:uid="{88BE89D4-7877-4D68-93D6-13D4241124DE}"/>
    <cellStyle name="style1547580255718" xfId="35475" xr:uid="{389F5C9B-0A4B-4B6B-8160-16BA7556B6D1}"/>
    <cellStyle name="style1547580255827" xfId="35476" xr:uid="{2E0C3AEA-42D2-46D8-B829-0CAF2F87DA3D}"/>
    <cellStyle name="style1547580255953" xfId="35477" xr:uid="{123FEFD0-0FF2-4702-9610-145BD6C24F01}"/>
    <cellStyle name="style1547580256078" xfId="35478" xr:uid="{1B371C60-2F57-41D9-B26A-E92C3995E11C}"/>
    <cellStyle name="style1547580256203" xfId="35484" xr:uid="{8B377422-D1A5-4F53-8935-45AEDDE242C0}"/>
    <cellStyle name="style1547580256343" xfId="35479" xr:uid="{C4636994-52A8-4B4A-94A2-8AE38ED1D961}"/>
    <cellStyle name="style1547580256453" xfId="35485" xr:uid="{DEC00F39-C445-4376-992F-DCCE36A56602}"/>
    <cellStyle name="style1547580256562" xfId="35490" xr:uid="{DA6AE879-76C2-43AC-881F-9D8EF2BDDD9E}"/>
    <cellStyle name="style1547580256687" xfId="35491" xr:uid="{4A22EFF4-0105-403C-9BD4-FBA7DF7BAB71}"/>
    <cellStyle name="style1547580256812" xfId="35480" xr:uid="{229BDCA4-2949-4726-8A57-EC25A1C4FA9C}"/>
    <cellStyle name="style1547580256922" xfId="35481" xr:uid="{EFB239DD-14B6-4528-BEC0-8AF60A8F9F37}"/>
    <cellStyle name="style1547580257031" xfId="35482" xr:uid="{23EE315D-92E3-4F21-9BAD-5DFDF47DFF2E}"/>
    <cellStyle name="style1547580257156" xfId="35483" xr:uid="{CDAC082F-41FE-4DE8-AD37-DE83FBAD7DAB}"/>
    <cellStyle name="style1547580257265" xfId="35486" xr:uid="{56205579-6410-4898-8A7F-C882025E9B56}"/>
    <cellStyle name="style1547580257390" xfId="35487" xr:uid="{B24F0409-DE7A-4CF2-B490-C4412E9A46B2}"/>
    <cellStyle name="style1547580257500" xfId="35488" xr:uid="{7C14A6DF-C130-469E-83C6-83D10EA49FB8}"/>
    <cellStyle name="style1547580257609" xfId="35489" xr:uid="{51657BCA-CABE-413A-B742-9924468C6D3A}"/>
    <cellStyle name="style1547580257781" xfId="35492" xr:uid="{4BFD8D37-009D-4594-8D06-DEEFA560A8E7}"/>
    <cellStyle name="style1547580257922" xfId="35493" xr:uid="{06D93712-E41B-4F3E-91A6-3A10454F882D}"/>
    <cellStyle name="style1547580258047" xfId="35494" xr:uid="{8E504E1B-995C-4172-ACDD-8CBF98B28811}"/>
    <cellStyle name="style1547580258187" xfId="35495" xr:uid="{5DCDDA5A-4C3B-4C7A-90C4-308D616DFB81}"/>
    <cellStyle name="style1547580260328" xfId="35496" xr:uid="{4FB84834-8DB8-4B0E-B9E9-1D2ECF31752D}"/>
    <cellStyle name="style1547580260469" xfId="35497" xr:uid="{30BEBEC8-9A7F-4F5F-A719-B4F2B640DFF3}"/>
    <cellStyle name="style1547580260578" xfId="35502" xr:uid="{58ECFA6F-B271-4FC2-B0F1-B8C5AF649166}"/>
    <cellStyle name="style1547580260687" xfId="35503" xr:uid="{AE22F909-CF19-408B-B56F-EDCCC83DDC3A}"/>
    <cellStyle name="style1547580260922" xfId="35499" xr:uid="{D38C749A-42AA-4DE9-933D-F1528B1CCD43}"/>
    <cellStyle name="style1547580261047" xfId="35500" xr:uid="{8D75A45F-1C81-457F-ACE1-C1402D8BBB55}"/>
    <cellStyle name="style1547580261235" xfId="35498" xr:uid="{F49CAE12-6BF2-4B5E-9030-3F9A983762B8}"/>
    <cellStyle name="style1547580261375" xfId="35501" xr:uid="{DF3C1A2F-7D34-4BE7-8D9B-CD717B45656A}"/>
    <cellStyle name="style1547580261485" xfId="35504" xr:uid="{696BEEDD-A663-4F55-902D-3F935C227EF4}"/>
    <cellStyle name="style1547580261610" xfId="35505" xr:uid="{90537052-538E-4CCF-9D55-B71C75F84E32}"/>
    <cellStyle name="style1547580261719" xfId="35506" xr:uid="{37F84FE8-D0BB-40AD-BD85-59F56A4F6C8B}"/>
    <cellStyle name="style1547580261828" xfId="35507" xr:uid="{352CA67C-8D22-4765-A97D-47B23BEED5F2}"/>
    <cellStyle name="style1547580261938" xfId="35508" xr:uid="{FF9B6BE8-3854-4F71-BDDB-F51621B3F225}"/>
    <cellStyle name="style1547580262063" xfId="35514" xr:uid="{4F976590-713B-4D57-B130-D3F304994C66}"/>
    <cellStyle name="style1547580262188" xfId="35509" xr:uid="{0001DF3F-878C-428D-B45F-7011DCBBC097}"/>
    <cellStyle name="style1547580262297" xfId="35515" xr:uid="{81C0DF4D-F552-4F36-819D-9A611D430D1A}"/>
    <cellStyle name="style1547580262406" xfId="35520" xr:uid="{8D9F46FF-49EB-4AAA-93FE-1D2BD0B88069}"/>
    <cellStyle name="style1547580262516" xfId="35521" xr:uid="{5C4099DD-BB35-443C-892E-2F129E98D793}"/>
    <cellStyle name="style1547580262641" xfId="35510" xr:uid="{D8B7E726-3901-4225-BC3D-F503B7AD63D1}"/>
    <cellStyle name="style1547580262750" xfId="35511" xr:uid="{43A54F8D-012E-4FC6-9A1B-EB0A971C00DB}"/>
    <cellStyle name="style1547580262875" xfId="35512" xr:uid="{4B3BA1B3-31EA-4B0B-8D49-435375E765BC}"/>
    <cellStyle name="style1547580263016" xfId="35513" xr:uid="{FA81AB18-6829-433D-AE19-4AC402186B72}"/>
    <cellStyle name="style1547580263188" xfId="35516" xr:uid="{7AEC5530-DEF9-4F34-9303-51F2BF5B7543}"/>
    <cellStyle name="style1547580263313" xfId="35517" xr:uid="{AC184808-EFF9-4E0C-9476-4064C9162976}"/>
    <cellStyle name="style1547580263469" xfId="35518" xr:uid="{B7B94051-19E3-459A-9BB8-EF3C5C4825B8}"/>
    <cellStyle name="style1547580263594" xfId="35519" xr:uid="{23AFC623-3FF6-453D-B276-925004176ADF}"/>
    <cellStyle name="style1547580263719" xfId="35522" xr:uid="{86A8BA74-A385-4707-9D6F-A1DF6E0BFC36}"/>
    <cellStyle name="style1547580263844" xfId="35523" xr:uid="{952A457C-2285-41AD-B9AC-73246510B2E0}"/>
    <cellStyle name="style1547580263953" xfId="35524" xr:uid="{AC972253-71F6-40F7-AD9D-30E650ED09DC}"/>
    <cellStyle name="style1547580264078" xfId="35525" xr:uid="{7BA92464-2E11-4270-9DCC-F0E72363DCB1}"/>
    <cellStyle name="style1547580266032" xfId="35526" xr:uid="{3935F860-54F1-47B7-8666-1C308D53AD6C}"/>
    <cellStyle name="style1547580266313" xfId="35527" xr:uid="{5498F059-A234-4655-AD4A-224C62496D76}"/>
    <cellStyle name="style1547580266485" xfId="35532" xr:uid="{137B9EF6-BC2B-4184-8221-C3C177745386}"/>
    <cellStyle name="style1547580266610" xfId="35533" xr:uid="{5BD78244-8A7A-4B22-9D2E-B5579A9BFFB9}"/>
    <cellStyle name="style1547580266861" xfId="35529" xr:uid="{8209C038-F269-46FD-9D6A-932DE37C87B4}"/>
    <cellStyle name="style1547580266967" xfId="35530" xr:uid="{B02EDF0E-B00D-4D1D-B202-19C1534EEF61}"/>
    <cellStyle name="style1547580267076" xfId="35528" xr:uid="{B903668B-240C-4A89-B2FE-6682520C6B02}"/>
    <cellStyle name="style1547580267217" xfId="35531" xr:uid="{088F1EEF-5E0B-4CBE-AA60-8EB2DCFEEA82}"/>
    <cellStyle name="style1547580267342" xfId="35534" xr:uid="{472CBFCF-9801-48D9-BD57-9E1A15846B85}"/>
    <cellStyle name="style1547580267451" xfId="35535" xr:uid="{350C6083-2B03-4369-ACFC-EDBDD5F2A435}"/>
    <cellStyle name="style1547580267576" xfId="35536" xr:uid="{07D3AD03-5553-49B9-82A4-677542835160}"/>
    <cellStyle name="style1547580267701" xfId="35537" xr:uid="{743C8002-887E-4395-957D-6B453BC9CA5D}"/>
    <cellStyle name="style1547580267826" xfId="35538" xr:uid="{4E1154B6-EBEF-496E-8193-62270D10EA0B}"/>
    <cellStyle name="style1547580267951" xfId="35544" xr:uid="{86BCEF9D-A9CC-4D5E-83EB-8424BA6BE9B4}"/>
    <cellStyle name="style1547580268076" xfId="35539" xr:uid="{ADBA46AA-FB9E-4C34-A4C3-1ABE42FBF991}"/>
    <cellStyle name="style1547580268201" xfId="35545" xr:uid="{C4A0DB0B-A560-4A6B-A2AD-55619732BED9}"/>
    <cellStyle name="style1547580268373" xfId="35550" xr:uid="{D3451528-ADE5-4E5C-9EB0-803BECC78D89}"/>
    <cellStyle name="style1547580268545" xfId="35551" xr:uid="{7BF50E25-FFB3-44C1-8C66-CDDFC4439ACC}"/>
    <cellStyle name="style1547580268670" xfId="35540" xr:uid="{BE35AA6A-BA9C-4763-8D62-95B0B1D2B337}"/>
    <cellStyle name="style1547580268795" xfId="35541" xr:uid="{EB056264-ECAD-4F91-BBDB-3FC77951E26B}"/>
    <cellStyle name="style1547580268920" xfId="35542" xr:uid="{8F7C14E2-65B5-40F5-8643-16F6E670D26E}"/>
    <cellStyle name="style1547580269045" xfId="35543" xr:uid="{CFA35C0E-3691-4A2F-A9CB-B87338432161}"/>
    <cellStyle name="style1547580269186" xfId="35546" xr:uid="{EDF0A830-8ED3-4E2F-AB21-FFEA47A6B248}"/>
    <cellStyle name="style1547580269326" xfId="35547" xr:uid="{03D9EB7D-7A85-470B-ACD2-355545A5AA05}"/>
    <cellStyle name="style1547580269451" xfId="35548" xr:uid="{1643B7E3-FE4B-4D23-A695-C21F94456247}"/>
    <cellStyle name="style1547580269623" xfId="35549" xr:uid="{E14C1FAA-5D7C-4601-995A-28CB62161342}"/>
    <cellStyle name="style1547580269780" xfId="35552" xr:uid="{EA500875-7B1A-47B4-8E1F-A65515981AA3}"/>
    <cellStyle name="style1547580269905" xfId="35553" xr:uid="{33B6B29B-B9A5-4725-ACF6-98899872B6C8}"/>
    <cellStyle name="style1547580270030" xfId="35554" xr:uid="{C451796D-02DC-42CE-A547-65B113196B75}"/>
    <cellStyle name="style1547580270186" xfId="35555" xr:uid="{CD4E7053-3D20-4C27-9BD6-96A72AB5271E}"/>
    <cellStyle name="style1547580270326" xfId="35556" xr:uid="{8A1E2359-B256-44BB-870B-C7FDE3B8E158}"/>
    <cellStyle name="style1547580270436" xfId="35557" xr:uid="{09811BE7-5DE5-4A4D-8050-AF04D4285CBB}"/>
    <cellStyle name="style1547580270545" xfId="35558" xr:uid="{E5C85265-FA16-4259-A9AE-173F31FD8DF2}"/>
    <cellStyle name="style1547580270655" xfId="35559" xr:uid="{4EBD6B6A-4E77-4A86-93F6-563E0DE448BC}"/>
    <cellStyle name="style1547580270764" xfId="35560" xr:uid="{123EE6D6-0F74-48D2-86E0-1E3F049FCCEF}"/>
    <cellStyle name="style1547580270889" xfId="35561" xr:uid="{7D9AACA9-FA68-444A-BFE1-1C398C4C88F2}"/>
    <cellStyle name="style1547580271108" xfId="35562" xr:uid="{6159706A-F99D-4ABC-9EE6-E97D0EF23439}"/>
    <cellStyle name="style1547580271249" xfId="35563" xr:uid="{C77104FE-BE01-4E19-9865-1593423C9B5B}"/>
    <cellStyle name="style1547580271374" xfId="35564" xr:uid="{81B49CB2-9354-4A84-A3F1-2BFF2874EF87}"/>
    <cellStyle name="style1547580271483" xfId="35565" xr:uid="{1C801C46-F16C-4D3C-B245-7DEDDEB99FEB}"/>
    <cellStyle name="style1547580271577" xfId="35566" xr:uid="{836E3A7B-8E60-489F-AE55-66DEA8979C3D}"/>
    <cellStyle name="style1547580271670" xfId="35567" xr:uid="{33ADD7EC-C3E3-4DC2-8350-F11C0A8D3C2F}"/>
    <cellStyle name="style1547580273952" xfId="35568" xr:uid="{139C1460-E009-48B4-B0B8-13B3E0D77FAC}"/>
    <cellStyle name="style1547580274077" xfId="35569" xr:uid="{60A5C7D8-655E-4920-BC79-A888F6473395}"/>
    <cellStyle name="style1547580274249" xfId="35574" xr:uid="{550954F6-F641-4D3F-9EC4-AAA2E41A04D0}"/>
    <cellStyle name="style1547580274436" xfId="35575" xr:uid="{94E6FC03-5196-40CE-B8F4-CEF966B61FF2}"/>
    <cellStyle name="style1547580274718" xfId="35571" xr:uid="{E11130EA-8D54-4647-A238-EB4411F6D44C}"/>
    <cellStyle name="style1547580274827" xfId="35572" xr:uid="{C52BF254-EF54-4955-ACF3-594DEE5CE86C}"/>
    <cellStyle name="style1547580274968" xfId="35570" xr:uid="{9C0ACE5A-C1C5-4FBE-85AE-506391A71F7B}"/>
    <cellStyle name="style1547580275093" xfId="35573" xr:uid="{7C18F860-021E-4073-96DE-01A347A230C2}"/>
    <cellStyle name="style1547580275265" xfId="35576" xr:uid="{918F1677-AB63-4D1C-BC5D-2B5C94338A09}"/>
    <cellStyle name="style1547580275390" xfId="35577" xr:uid="{D2FB7289-D1B3-469F-A826-0E79D1439579}"/>
    <cellStyle name="style1547580275499" xfId="35578" xr:uid="{D6EA1C6A-118C-470D-B729-B111209C6BE4}"/>
    <cellStyle name="style1547580275608" xfId="35579" xr:uid="{6A832147-ACD7-42EE-B6BC-2DBB6673CE3F}"/>
    <cellStyle name="style1547580275718" xfId="35580" xr:uid="{8DCCFF3F-044A-455E-9593-5CFC4E345D1B}"/>
    <cellStyle name="style1547580275827" xfId="35586" xr:uid="{0A636610-F938-4983-9D4D-AF32B630283A}"/>
    <cellStyle name="style1547580275937" xfId="35592" xr:uid="{813BA94E-5AA2-45E3-9BD2-7D7D9D0A83AB}"/>
    <cellStyle name="style1547580276046" xfId="35581" xr:uid="{C660F2D5-F42A-44CE-9762-48EB911A5E80}"/>
    <cellStyle name="style1547580276171" xfId="35587" xr:uid="{7BFCFF4C-41B1-48B8-933E-B83EB0FA951B}"/>
    <cellStyle name="style1547580276265" xfId="35593" xr:uid="{EFC851D3-B26C-404B-9BBA-5E65F44A3F51}"/>
    <cellStyle name="style1547580276562" xfId="35582" xr:uid="{2D25CBDB-B405-4DCB-B4DA-CD48AC18C623}"/>
    <cellStyle name="style1547580276702" xfId="35583" xr:uid="{B9ECF95B-F6DC-40B6-AE38-35345F25491F}"/>
    <cellStyle name="style1547580276843" xfId="35584" xr:uid="{FC7B737B-525D-4E77-B348-BDB33E17B08D}"/>
    <cellStyle name="style1547580276984" xfId="35585" xr:uid="{98848D8D-F70F-47AE-8464-E0ADA982800D}"/>
    <cellStyle name="style1547580277109" xfId="35588" xr:uid="{512D20E6-F242-4BF6-9FC8-32622E4CE506}"/>
    <cellStyle name="style1547580277234" xfId="35589" xr:uid="{F79E8D3D-516C-414B-A8BD-B69FE7F5E291}"/>
    <cellStyle name="style1547580277343" xfId="35590" xr:uid="{254CD6D4-0C21-4A10-8843-AECD4C9AAB7E}"/>
    <cellStyle name="style1547580277452" xfId="35591" xr:uid="{D80487BF-2945-4E2D-838B-9D49F5CA0F38}"/>
    <cellStyle name="style1547580277562" xfId="35594" xr:uid="{3CC10529-E803-4855-B352-8B8EDC278191}"/>
    <cellStyle name="style1547580277718" xfId="35595" xr:uid="{E595C527-C2CF-4EAF-B7BC-AD146CC29B8C}"/>
    <cellStyle name="style1547580277859" xfId="35596" xr:uid="{9B5B3CC9-F9B9-4401-A496-15BD17052044}"/>
    <cellStyle name="style1547580277984" xfId="35597" xr:uid="{8F31762A-DDFB-4FFC-A8B6-96B2EB286C66}"/>
    <cellStyle name="style1547580278141" xfId="35598" xr:uid="{A6E5A275-EAE2-44CF-B2FE-A92645A6CF7C}"/>
    <cellStyle name="style1547580278266" xfId="35599" xr:uid="{AF8A1F1D-9333-4A39-8258-C8EAA082CEB5}"/>
    <cellStyle name="style1547580278359" xfId="35600" xr:uid="{780B4299-00D1-4B08-83FD-36C9B7F61B52}"/>
    <cellStyle name="style1547580278453" xfId="35601" xr:uid="{5AFD86C8-B993-4D59-8132-FD88F35D7FDF}"/>
    <cellStyle name="style1547580278547" xfId="35602" xr:uid="{827271DD-CE1C-4B0C-AD34-3832598AAC38}"/>
    <cellStyle name="style1547580278734" xfId="35603" xr:uid="{CAE075B1-D95F-45EB-AC24-B08514C30AE3}"/>
    <cellStyle name="style1547580278875" xfId="35604" xr:uid="{FD44A7C2-F924-455E-AA74-EEC9E89550B5}"/>
    <cellStyle name="style1547580278969" xfId="35605" xr:uid="{FCDFD638-71BC-4FE1-B99E-305D211AE2F6}"/>
    <cellStyle name="style1547580279094" xfId="35606" xr:uid="{1350F8FF-03EC-4523-949F-1C4DBD0173A4}"/>
    <cellStyle name="style1547580279234" xfId="35607" xr:uid="{4B523B4B-0DDE-4106-AB8B-1072F3908A27}"/>
    <cellStyle name="style1547580279328" xfId="35608" xr:uid="{18B462A6-49F3-4E54-9092-49AA56612A7B}"/>
    <cellStyle name="style1547580279422" xfId="35609" xr:uid="{6EC712E9-1100-4FA2-BBA2-A3666E23F1B3}"/>
    <cellStyle name="style1547580281547" xfId="35611" xr:uid="{D6605D81-8F1A-4C91-B63A-81DB5BFB7849}"/>
    <cellStyle name="style1547580281688" xfId="35612" xr:uid="{6CC0AD35-F3DC-48B6-A32A-56618AD1E34D}"/>
    <cellStyle name="style1547580281797" xfId="35610" xr:uid="{17791AEA-2B32-4DBA-A4C0-75A9641CAB07}"/>
    <cellStyle name="style1547580281922" xfId="35613" xr:uid="{12C68762-F49F-40F6-87DC-902F5AA578B4}"/>
    <cellStyle name="style1547580282047" xfId="35614" xr:uid="{36FB209C-88F7-4602-9D8A-37FD581441DE}"/>
    <cellStyle name="style1547580282188" xfId="35615" xr:uid="{2F60C1B9-E3EB-4619-B29D-5ED311DEF168}"/>
    <cellStyle name="style1547580282329" xfId="35616" xr:uid="{4D775B60-5D0C-442D-886E-3C5847945151}"/>
    <cellStyle name="style1547580282454" xfId="35617" xr:uid="{9E842DD3-BF68-45A1-A68D-734B617DADFA}"/>
    <cellStyle name="style1547580282579" xfId="35619" xr:uid="{6EE8067E-EA9A-413E-ACAC-60798F2CCE8A}"/>
    <cellStyle name="style1547580282688" xfId="35620" xr:uid="{1E899269-9306-46E9-99F3-716121B40B21}"/>
    <cellStyle name="style1547580282797" xfId="35622" xr:uid="{D59B6E9D-E11A-4B2E-9A2B-1F83615AA4B7}"/>
    <cellStyle name="style1547580282922" xfId="35623" xr:uid="{DEC91D75-F84F-4F76-81A1-EB7273CF2478}"/>
    <cellStyle name="style1547580283032" xfId="35618" xr:uid="{1622B489-7316-4CD0-B167-EB05428690BB}"/>
    <cellStyle name="style1547580283172" xfId="35621" xr:uid="{FC552516-61CA-4B77-BDAC-81F01CE491E3}"/>
    <cellStyle name="style1547580283297" xfId="35624" xr:uid="{5CF9C142-3908-40BC-A254-756C225E786D}"/>
    <cellStyle name="style1547580283610" xfId="35626" xr:uid="{04C2A496-062F-4B13-B903-74D5A08F910C}"/>
    <cellStyle name="style1547580283750" xfId="35627" xr:uid="{A0DC5F80-C82A-4FA9-BE6E-508EEFB9E63B}"/>
    <cellStyle name="style1547580283891" xfId="35625" xr:uid="{F679E325-8285-45F1-986A-DD62EF03809F}"/>
    <cellStyle name="style1558705265486" xfId="35352" xr:uid="{C8BC0D4C-DA81-4F77-8177-843349BD9F91}"/>
    <cellStyle name="style1558705265533" xfId="35355" xr:uid="{CEC9DE1F-FA9B-4B85-9E4C-D088C33C1A68}"/>
    <cellStyle name="style1558705265643" xfId="35358" xr:uid="{58ACB324-34C6-469A-B0D2-79348234E8D9}"/>
    <cellStyle name="style1558705265658" xfId="35361" xr:uid="{F970967C-6B22-4215-B4B7-AB0BD29AE584}"/>
    <cellStyle name="style1558705265674" xfId="35364" xr:uid="{F8A489F7-4909-49BB-8E82-C23FB8738C92}"/>
    <cellStyle name="style1558705265724" xfId="35366" xr:uid="{84EDFAF8-F7CF-4BD0-B5B9-CF2A9F430353}"/>
    <cellStyle name="style1558705265756" xfId="35370" xr:uid="{C139BFC8-14DE-492F-9059-700D3E0917D2}"/>
    <cellStyle name="style1558705265834" xfId="35374" xr:uid="{8018005B-62D8-42A9-8D90-4EB3B3383E18}"/>
    <cellStyle name="style1558705265865" xfId="35375" xr:uid="{9A1697E8-FD0C-43E9-AAD3-327130C97252}"/>
    <cellStyle name="style1558705265881" xfId="35373" xr:uid="{CF56C5F2-F8D7-4CEA-9851-A8E6D57E1858}"/>
    <cellStyle name="style1558705265914" xfId="35376" xr:uid="{D71C6D7D-07EE-4227-ABD8-B8E5BBFA6E73}"/>
    <cellStyle name="style1558705265927" xfId="35377" xr:uid="{46C6D13D-B1A3-440B-8555-7C63E6D4B467}"/>
    <cellStyle name="style1558705265958" xfId="35378" xr:uid="{E621FC9A-23F2-4410-A5E3-F842BE997CE3}"/>
    <cellStyle name="style1558705266020" xfId="35379" xr:uid="{D03CECEC-1836-4CF8-A7A4-6E8599AB69FC}"/>
    <cellStyle name="style1558705266052" xfId="35380" xr:uid="{30CEF259-BC4D-4E34-8963-E73A8EE9696A}"/>
    <cellStyle name="style1558705266083" xfId="35381" xr:uid="{46D7462F-B63A-4999-BBF9-12FB38D28868}"/>
    <cellStyle name="style1558705266114" xfId="35400" xr:uid="{7FACC69B-4920-45E3-BB3F-1E912DA174DC}"/>
    <cellStyle name="style1558705266130" xfId="35401" xr:uid="{0D7C35D1-DFCF-42A0-9056-4A00DB5CC8AD}"/>
    <cellStyle name="style1558705280107" xfId="35353" xr:uid="{8502BADC-3700-43F2-813B-EFBB77876989}"/>
    <cellStyle name="style1558705280138" xfId="35356" xr:uid="{EDC0CB1A-42DF-4527-B7A9-4B0A659B1CF4}"/>
    <cellStyle name="style1558705280242" xfId="35359" xr:uid="{797707E4-7A19-45DA-BA8C-FB0DA8D97DE8}"/>
    <cellStyle name="style1558705280257" xfId="35362" xr:uid="{E550B7A2-306D-4112-9A66-77A6BD55A328}"/>
    <cellStyle name="style1558705280273" xfId="35365" xr:uid="{EBB01461-D853-4737-B372-489095EB0753}"/>
    <cellStyle name="style1558705280320" xfId="35368" xr:uid="{60E3E8BB-C323-415C-B6B6-9FF4E5AA34CA}"/>
    <cellStyle name="style1558705280351" xfId="35371" xr:uid="{9A12BE8B-70A3-4C13-AE2C-7B7D96F61FDC}"/>
    <cellStyle name="style1558705280413" xfId="35383" xr:uid="{80D4E736-2CBC-45AA-862F-C2C14682D326}"/>
    <cellStyle name="style1558705280445" xfId="35384" xr:uid="{45632C80-08CC-4D27-8EB9-2330D6E5213F}"/>
    <cellStyle name="style1558705280460" xfId="35382" xr:uid="{1E199FE5-314B-459E-8F25-B683B2F8E457}"/>
    <cellStyle name="style1558705280476" xfId="35385" xr:uid="{D441EC91-94D4-49F3-B6C0-4E3C3D3FA722}"/>
    <cellStyle name="style1558705280507" xfId="35386" xr:uid="{0D19E4A7-5962-4DCF-8F47-3C02AC8D0729}"/>
    <cellStyle name="style1558705280523" xfId="35387" xr:uid="{FB84B2A9-47AE-4FC0-9787-892E2130EC26}"/>
    <cellStyle name="style1558705280585" xfId="35388" xr:uid="{A4FF8434-E023-449A-9978-C1F1670FE5BF}"/>
    <cellStyle name="style1558705280601" xfId="35389" xr:uid="{8F65AD99-0540-4DFA-BB1A-4E274F6FA527}"/>
    <cellStyle name="style1558705280632" xfId="35390" xr:uid="{1FA98808-073A-47F6-B418-3051D9FD4770}"/>
    <cellStyle name="style1558705280663" xfId="35402" xr:uid="{5F7626C8-2884-496D-AF43-E192437FDB0B}"/>
    <cellStyle name="style1558705280679" xfId="35403" xr:uid="{6D727A98-5D14-4642-8EA8-83496B069413}"/>
    <cellStyle name="style1558705294690" xfId="35354" xr:uid="{716D7274-9163-4EB7-BEAA-8ED6E52F9293}"/>
    <cellStyle name="style1558705294739" xfId="35357" xr:uid="{05E6B5EF-6807-49B8-A52B-0759C0D6602B}"/>
    <cellStyle name="style1558705294832" xfId="35360" xr:uid="{ACC80706-464F-46F1-B92C-DD5BF6BF5CD9}"/>
    <cellStyle name="style1558705294851" xfId="35363" xr:uid="{42D0EFD1-9DA3-4C23-BA96-A3F17059F954}"/>
    <cellStyle name="style1558705294873" xfId="35367" xr:uid="{BC97A43F-7C9D-41E5-A9DB-AC0E0444E4AD}"/>
    <cellStyle name="style1558705294913" xfId="35369" xr:uid="{EB9E90C1-65AE-4B7D-B054-90E4967FD333}"/>
    <cellStyle name="style1558705294944" xfId="35372" xr:uid="{A755E968-B241-45A7-8226-C29207174EDD}"/>
    <cellStyle name="style1558705295015" xfId="35392" xr:uid="{9B5746DB-C473-4C51-90D8-B7F7DA80CAC1}"/>
    <cellStyle name="style1558705295035" xfId="35393" xr:uid="{E59CFA1E-0362-43AB-AB31-4EB973F9562B}"/>
    <cellStyle name="style1558705295057" xfId="35391" xr:uid="{D2594C73-8A4F-4D46-81D7-A0085F6EC7C8}"/>
    <cellStyle name="style1558705295076" xfId="35394" xr:uid="{08138311-CB62-48E0-9564-2D4FAD53D7A0}"/>
    <cellStyle name="style1558705295096" xfId="35395" xr:uid="{7770642F-FE25-4E98-9BAB-D1BEFA813626}"/>
    <cellStyle name="style1558705295116" xfId="35396" xr:uid="{33F87176-3964-47D0-8ABC-38F8DF7A65E7}"/>
    <cellStyle name="style1558705295177" xfId="35397" xr:uid="{943AE045-A8F2-4BF9-9965-B88A2695E3C9}"/>
    <cellStyle name="style1558705295198" xfId="35398" xr:uid="{C3CF2F40-E827-4526-A1AD-700632CFD9EC}"/>
    <cellStyle name="style1558705295218" xfId="35399" xr:uid="{62B6240C-2546-4F44-8878-C1EA3EDCC513}"/>
    <cellStyle name="style1558705295258" xfId="35404" xr:uid="{D9E13C28-95E0-44A4-81A8-7523972E316E}"/>
    <cellStyle name="style1558705295279" xfId="35405" xr:uid="{3D1EC409-2228-4693-B211-D04F0C45886E}"/>
    <cellStyle name="style1558707078386" xfId="35142" xr:uid="{24C1A7D6-033F-41D5-9A93-E58023E8BE4A}"/>
    <cellStyle name="style1558707078414" xfId="35143" xr:uid="{E9312665-801B-42A6-934C-3C9A106D2632}"/>
    <cellStyle name="style1558707078437" xfId="35148" xr:uid="{9850F215-D31B-41B9-A809-D5D0BE46B519}"/>
    <cellStyle name="style1558707078457" xfId="35149" xr:uid="{43B5B8DD-5F45-443F-9FA0-35EBFAF5D8B6}"/>
    <cellStyle name="style1558707078509" xfId="35145" xr:uid="{70575B02-CD59-4A38-A700-F5424C718FA9}"/>
    <cellStyle name="style1558707078528" xfId="35146" xr:uid="{2EA4613C-2B46-48FD-BFD7-C51BD456484C}"/>
    <cellStyle name="style1558707078556" xfId="35144" xr:uid="{B15C5DB6-1CAC-4126-AFF6-3E350ABC46A5}"/>
    <cellStyle name="style1558707078579" xfId="35147" xr:uid="{8BB58286-5FA2-4FF5-ACEA-AC02B1911099}"/>
    <cellStyle name="style1558707078599" xfId="35150" xr:uid="{C91A2F5C-E7C6-40F5-B04A-26D2DB2D8F38}"/>
    <cellStyle name="style1558707078619" xfId="35151" xr:uid="{0D5EFBEA-E409-4708-936C-7A89814AAE40}"/>
    <cellStyle name="style1558707078640" xfId="35152" xr:uid="{63A3EF94-BDA0-4F1D-B4AD-092A9E0F2F4A}"/>
    <cellStyle name="style1558707078670" xfId="35153" xr:uid="{DE32CD6C-8377-43AA-8672-E16C7D7642E1}"/>
    <cellStyle name="style1558707078691" xfId="35154" xr:uid="{9D2D962C-A255-48E1-B590-AABD8CA1740C}"/>
    <cellStyle name="style1558707078719" xfId="35160" xr:uid="{CE8FDF2B-23F6-4AF4-9597-48FD9A62D8C7}"/>
    <cellStyle name="style1558707078741" xfId="35155" xr:uid="{B617B6F6-905B-4B4D-A320-CAE487422FC7}"/>
    <cellStyle name="style1558707078770" xfId="35161" xr:uid="{A4F42AA8-2B5C-4815-ABAE-A30B65E18AF5}"/>
    <cellStyle name="style1558707078792" xfId="35166" xr:uid="{6060D1C7-51FD-432A-B176-8A145C7F4A41}"/>
    <cellStyle name="style1558707078820" xfId="35167" xr:uid="{5B44C2F9-7EE8-4D1D-A65D-5A71DC4107C6}"/>
    <cellStyle name="style1558707078842" xfId="35156" xr:uid="{FD4DFF8F-31E1-44AF-9EBE-0ED546D3188A}"/>
    <cellStyle name="style1558707078870" xfId="35157" xr:uid="{57CE73AA-4A57-484E-A36F-50D1194AADC8}"/>
    <cellStyle name="style1558707078893" xfId="35158" xr:uid="{E44B9C7C-2E30-4AF0-B2A6-6D68A9EB3CD6}"/>
    <cellStyle name="style1558707078923" xfId="35159" xr:uid="{FA646A91-0F20-4BD2-B5D4-4C741552F239}"/>
    <cellStyle name="style1558707078943" xfId="35162" xr:uid="{F68C77EE-E6C9-4790-838E-BEBF8F251CC1}"/>
    <cellStyle name="style1558707078971" xfId="35163" xr:uid="{F194BE2B-299F-4B4D-AD54-AB129BDC6FEF}"/>
    <cellStyle name="style1558707078993" xfId="35164" xr:uid="{0573D8C5-1B2D-4F10-BCD2-DE6AC512DCB0}"/>
    <cellStyle name="style1558707079026" xfId="35165" xr:uid="{B55EC106-4FC6-41CA-9818-C66C94BD873D}"/>
    <cellStyle name="style1558707079054" xfId="35168" xr:uid="{D59B359F-53ED-464F-A340-C6995594D98C}"/>
    <cellStyle name="style1558707079085" xfId="35169" xr:uid="{1927883C-6465-4D88-ADA8-9D0830BAC3BC}"/>
    <cellStyle name="style1558707079105" xfId="35170" xr:uid="{E34CAC81-2531-492D-8DC8-5E142963CC7F}"/>
    <cellStyle name="style1558707079136" xfId="35171" xr:uid="{4B4022A3-E219-436D-B7F4-CDA90B7AAA19}"/>
    <cellStyle name="style1558707092569" xfId="35172" xr:uid="{7633E41D-E301-496D-A004-3B68A2EF9849}"/>
    <cellStyle name="style1558707092600" xfId="35173" xr:uid="{FD917C89-86FC-4B99-99BC-AC3F802B84B9}"/>
    <cellStyle name="style1558707092616" xfId="35178" xr:uid="{AFC2CC6E-537E-4C9B-9EE5-7A00B072C145}"/>
    <cellStyle name="style1558707092647" xfId="35179" xr:uid="{EB1876F3-2476-4387-B128-31B8B352448A}"/>
    <cellStyle name="style1558707092678" xfId="35175" xr:uid="{3E296045-BADD-455B-9C3C-DE4883460998}"/>
    <cellStyle name="style1558707092709" xfId="35176" xr:uid="{E0F96359-6665-44E8-874E-06A78FE67C26}"/>
    <cellStyle name="style1558707092731" xfId="35174" xr:uid="{199A8A0D-9865-443D-8E69-E7C6E2EA0EF8}"/>
    <cellStyle name="style1558707092747" xfId="35177" xr:uid="{6378608A-7027-4796-85B6-4262B658B137}"/>
    <cellStyle name="style1558707092762" xfId="35180" xr:uid="{5849D48F-4DA3-4B7B-A2A0-BA5CA0330776}"/>
    <cellStyle name="style1558707092794" xfId="35181" xr:uid="{AB50C3D9-222A-45D8-B3A4-48F0FF858F3B}"/>
    <cellStyle name="style1558707092821" xfId="35182" xr:uid="{6100F9CB-6F3C-461C-B661-6210C4E13AA6}"/>
    <cellStyle name="style1558707092837" xfId="35183" xr:uid="{67C544F3-D976-483F-BC41-82CA89C7E1AA}"/>
    <cellStyle name="style1558707092853" xfId="35184" xr:uid="{C1527B93-FFCC-4C6B-94B2-8B5E447F66C0}"/>
    <cellStyle name="style1558707092884" xfId="35190" xr:uid="{D71B56D0-7AD2-471A-9F12-A7F7BB49D65D}"/>
    <cellStyle name="style1558707092899" xfId="35185" xr:uid="{87510415-0D95-433F-A481-EF2851742653}"/>
    <cellStyle name="style1558707092931" xfId="35191" xr:uid="{F93FD13D-350A-46A0-81FC-6E81DDF28174}"/>
    <cellStyle name="style1558707092946" xfId="35196" xr:uid="{6E71661F-BAE7-419C-9E35-3EED902FBDD4}"/>
    <cellStyle name="style1558707092962" xfId="35197" xr:uid="{115848B3-94BD-4866-B5B2-B0BE99146F01}"/>
    <cellStyle name="style1558707092993" xfId="35186" xr:uid="{50905678-64C3-4B58-AC6C-227B092B1600}"/>
    <cellStyle name="style1558707093009" xfId="35187" xr:uid="{46BBE11A-AD14-4020-BB14-E84B61F7DBE1}"/>
    <cellStyle name="style1558707093040" xfId="35188" xr:uid="{0348C03F-8633-4114-9863-6F6BB8C53B48}"/>
    <cellStyle name="style1558707093056" xfId="35189" xr:uid="{14FA116D-0FF5-4B32-91C4-61E9837924CF}"/>
    <cellStyle name="style1558707093071" xfId="35192" xr:uid="{F92DE6C1-0D45-4969-A5AF-6B04DB21982C}"/>
    <cellStyle name="style1558707093102" xfId="35193" xr:uid="{8113F6CD-9E79-443A-9342-595F4A7F149D}"/>
    <cellStyle name="style1558707093118" xfId="35194" xr:uid="{29E2945E-078F-4F7C-9929-61317B37C57D}"/>
    <cellStyle name="style1558707093149" xfId="35195" xr:uid="{162FEFFA-3E34-4E77-9A52-E30D90BAFAC9}"/>
    <cellStyle name="style1558707093196" xfId="35198" xr:uid="{734625B3-C210-4274-922E-3594D394203F}"/>
    <cellStyle name="style1558707093212" xfId="35199" xr:uid="{21866434-20E8-43FD-8402-D64EE35BA053}"/>
    <cellStyle name="style1558707093227" xfId="35200" xr:uid="{C1FB4DB6-E89F-4474-9687-1106278F28A8}"/>
    <cellStyle name="style1558707093259" xfId="35201" xr:uid="{33107204-4D53-4393-B4DE-B0B561EFE099}"/>
    <cellStyle name="style1558707106620" xfId="35202" xr:uid="{90F57878-CCE1-42F8-8BB9-6E07616ABA04}"/>
    <cellStyle name="style1558707106635" xfId="35203" xr:uid="{7D714139-ECF3-4148-B1F2-004F507B20E5}"/>
    <cellStyle name="style1558707106651" xfId="35208" xr:uid="{B0F859AA-C88C-46D3-878E-B3AFEEDC267C}"/>
    <cellStyle name="style1558707106682" xfId="35209" xr:uid="{35766FE3-1EE9-4FFC-A1D7-3DC4EB36A23D}"/>
    <cellStyle name="style1558707106723" xfId="35205" xr:uid="{B6C2D4BA-5AC0-4594-B3FC-0FB389E4AA19}"/>
    <cellStyle name="style1558707106738" xfId="35206" xr:uid="{182FB412-3A38-425E-B4A5-5848530987DF}"/>
    <cellStyle name="style1558707106754" xfId="35204" xr:uid="{B24A7702-A8F1-4319-B612-1625878D181A}"/>
    <cellStyle name="style1558707106785" xfId="35207" xr:uid="{D80FB82F-2EA9-4FCF-A820-6CF348DA19DB}"/>
    <cellStyle name="style1558707106801" xfId="35210" xr:uid="{B4BC77BE-098D-4781-92A7-8EEBF83C9E14}"/>
    <cellStyle name="style1558707106832" xfId="35211" xr:uid="{4AFB5DB6-450D-4E4A-B874-065CAE5AFE0F}"/>
    <cellStyle name="style1558707106848" xfId="35212" xr:uid="{AACC4AFE-487E-4D3A-BB00-0C54EFF9093A}"/>
    <cellStyle name="style1558707106879" xfId="35213" xr:uid="{EB75BA60-7590-4A25-9521-DE6A1CCA3594}"/>
    <cellStyle name="style1558707106895" xfId="35214" xr:uid="{076E381F-D030-44DD-A843-877F2B09D5D9}"/>
    <cellStyle name="style1558707106926" xfId="35220" xr:uid="{D3FBD280-62F9-44CB-8097-7EED4CCADB23}"/>
    <cellStyle name="style1558707106942" xfId="35215" xr:uid="{29075CBD-BCD0-4407-8999-4DD8CDBAD8EA}"/>
    <cellStyle name="style1558707106957" xfId="35221" xr:uid="{190AB4DD-827A-4F63-B17C-584E5745B65E}"/>
    <cellStyle name="style1558707106988" xfId="35226" xr:uid="{18F1C9D4-BAFE-4371-A326-ACF02A21C338}"/>
    <cellStyle name="style1558707107004" xfId="35227" xr:uid="{62DF33F7-DB04-4C79-808C-F292BD85DA13}"/>
    <cellStyle name="style1558707107035" xfId="35216" xr:uid="{37FA9D29-364D-421E-8643-4556543D9FE6}"/>
    <cellStyle name="style1558707107051" xfId="35217" xr:uid="{AAC6CC51-CB58-4031-B23B-FAEF5A5B6F6A}"/>
    <cellStyle name="style1558707107082" xfId="35218" xr:uid="{D30B6270-3497-4E10-BC03-5A14E54F37D2}"/>
    <cellStyle name="style1558707107098" xfId="35219" xr:uid="{0FFE1070-674C-4A66-B7D2-8D6BE833911E}"/>
    <cellStyle name="style1558707107128" xfId="35222" xr:uid="{523B7ACE-356E-4AD6-9CE5-3F37E063C7DF}"/>
    <cellStyle name="style1558707107136" xfId="35223" xr:uid="{F2559CAE-9A40-4D76-B1B3-0BBF63F4B570}"/>
    <cellStyle name="style1558707107168" xfId="35224" xr:uid="{57024C58-2119-46E9-89B8-92DE78F883F2}"/>
    <cellStyle name="style1558707107183" xfId="35225" xr:uid="{74DA2348-5B4D-47B6-B218-3BF675AA68F9}"/>
    <cellStyle name="style1558707107261" xfId="35228" xr:uid="{5E250645-6BD2-4FD0-8579-DBD532D94C03}"/>
    <cellStyle name="style1558707107277" xfId="35229" xr:uid="{BBBE8307-3369-4009-A1FB-4C18767EAF93}"/>
    <cellStyle name="style1558707107308" xfId="35230" xr:uid="{860A4834-C85E-4FA5-BEE1-270384C74190}"/>
    <cellStyle name="style1558707107324" xfId="35231" xr:uid="{C6996BD2-1931-49C1-8F00-3EFF0F017FF7}"/>
    <cellStyle name="style1558707121184" xfId="35232" xr:uid="{CC6C9B55-E09B-434B-A4C8-75FEBFE7B863}"/>
    <cellStyle name="style1558707121216" xfId="35233" xr:uid="{C8E4762A-3065-46F1-A967-33D57EB846F5}"/>
    <cellStyle name="style1558707121231" xfId="35238" xr:uid="{82ADF4D0-8093-4827-A1F7-D164BCC954A1}"/>
    <cellStyle name="style1558707121262" xfId="35239" xr:uid="{76EF00DF-B15B-4648-862A-6C62E3960F94}"/>
    <cellStyle name="style1558707121309" xfId="35235" xr:uid="{2463DBB4-BD2D-4CEF-894C-DCCB6CB96561}"/>
    <cellStyle name="style1558707121325" xfId="35236" xr:uid="{34B8C8F6-B2C1-4FBD-93FF-D1297F78C4C0}"/>
    <cellStyle name="style1558707121341" xfId="35234" xr:uid="{6A750437-03C4-437E-8C63-391242D89897}"/>
    <cellStyle name="style1558707121372" xfId="35237" xr:uid="{450B6888-FBFA-4306-AD8A-8B1C0C1761D4}"/>
    <cellStyle name="style1558707121387" xfId="35240" xr:uid="{C77FDE58-66AF-4693-8E5F-90197D4AB66B}"/>
    <cellStyle name="style1558707121419" xfId="35241" xr:uid="{0D0F5A95-A539-49F3-8D3A-6099FB14CF25}"/>
    <cellStyle name="style1558707121442" xfId="35242" xr:uid="{10268F64-701E-44A7-9B21-9D599D730B3D}"/>
    <cellStyle name="style1558707121452" xfId="35243" xr:uid="{B4D270A1-1AA0-494E-B135-100C39C5A635}"/>
    <cellStyle name="style1558707121483" xfId="35244" xr:uid="{BEF241B4-9688-4E4C-9B6D-78B61B07089A}"/>
    <cellStyle name="style1558707121499" xfId="35247" xr:uid="{5FFCDFC0-D677-425B-81F9-97BC9AA38001}"/>
    <cellStyle name="style1558707121530" xfId="35245" xr:uid="{64107489-0F0D-4387-BD98-AAF7BA3A12A9}"/>
    <cellStyle name="style1558707121546" xfId="35248" xr:uid="{55826C37-ED7F-4447-A8F2-B5DC8F930C18}"/>
    <cellStyle name="style1558707121561" xfId="35250" xr:uid="{867478FC-CEA0-4417-ADD4-02F5F81D2BD9}"/>
    <cellStyle name="style1558707121592" xfId="35251" xr:uid="{D1B7F09E-FBE5-4538-BB03-921615681203}"/>
    <cellStyle name="style1558707121608" xfId="35246" xr:uid="{E168983E-55E9-48C0-A21B-22EB7D799D65}"/>
    <cellStyle name="style1558707121717" xfId="35249" xr:uid="{5EE149FB-A4E3-4794-9CE0-8DC06AEEB225}"/>
    <cellStyle name="style1558707121809" xfId="35252" xr:uid="{9E0F12B2-3FE0-43E6-8B70-B87E9469B4BF}"/>
    <cellStyle name="style1558707135438" xfId="35253" xr:uid="{490BCE7D-7FBA-4773-AD3C-86D0281A26EF}"/>
    <cellStyle name="style1558707135454" xfId="35254" xr:uid="{C33903D1-025E-44C3-8C95-288B9BFB5C91}"/>
    <cellStyle name="style1558707135469" xfId="35259" xr:uid="{19C53C9D-18EA-48C4-B9A8-01E7D0143719}"/>
    <cellStyle name="style1558707135501" xfId="35260" xr:uid="{F55C3864-5A06-435D-982D-AA85F142290F}"/>
    <cellStyle name="style1558707135548" xfId="35256" xr:uid="{F1580C30-0DD5-4E65-942B-AB51D05BADBC}"/>
    <cellStyle name="style1558707135563" xfId="35257" xr:uid="{09434136-89CC-4D26-97F1-CCD3ED2EFC6B}"/>
    <cellStyle name="style1558707135594" xfId="35255" xr:uid="{8E1F82EB-9192-4118-B3E4-2D5529A81418}"/>
    <cellStyle name="style1558707135610" xfId="35258" xr:uid="{3B8E81C6-18DB-4E25-87B0-7C9E7976987A}"/>
    <cellStyle name="style1558707135626" xfId="35261" xr:uid="{6EAA4DC9-44EC-42B2-ADC7-1E10EA66CEA8}"/>
    <cellStyle name="style1558707135657" xfId="35262" xr:uid="{CEFA45A1-D335-4CB2-BD09-389FBBB03B14}"/>
    <cellStyle name="style1558707135672" xfId="35263" xr:uid="{BD360CF3-FFCF-4875-B601-4BFDF01952BE}"/>
    <cellStyle name="style1558707135704" xfId="35264" xr:uid="{A61EB25E-A4A2-4241-BE80-2184770A119F}"/>
    <cellStyle name="style1558707135719" xfId="35265" xr:uid="{C544E772-0FDD-408B-A27F-302CA301DAF8}"/>
    <cellStyle name="style1558707135752" xfId="35268" xr:uid="{0BCEC321-3D12-4B38-BFAD-EBAC76C2807A}"/>
    <cellStyle name="style1558707135768" xfId="35266" xr:uid="{0061F8D7-9E79-4BF1-9BFA-170D5C3A3768}"/>
    <cellStyle name="style1558707135784" xfId="35269" xr:uid="{C65A9EB6-E492-400B-924F-76F54972B3D5}"/>
    <cellStyle name="style1558707135815" xfId="35274" xr:uid="{55F0E583-80F4-41DC-8305-7C70AA431D8C}"/>
    <cellStyle name="style1558707135830" xfId="35275" xr:uid="{37FB7F12-5C88-4CA7-A4C8-96DA71451E27}"/>
    <cellStyle name="style1558707135862" xfId="35267" xr:uid="{8ADAF37D-BF88-4746-A0EB-5237640ED8CF}"/>
    <cellStyle name="style1558707135940" xfId="35270" xr:uid="{46AB7918-0882-4572-98FC-1872A7D1CA6F}"/>
    <cellStyle name="style1558707135971" xfId="35271" xr:uid="{5CC21535-9766-42A4-BDC4-FA0A45DA863E}"/>
    <cellStyle name="style1558707135987" xfId="35272" xr:uid="{83961ACB-E701-4CC6-8C8E-4C7673F01A0F}"/>
    <cellStyle name="style1558707136002" xfId="35273" xr:uid="{E26E8DAB-5524-4F21-BB09-0D16DD510FD8}"/>
    <cellStyle name="style1558707136049" xfId="35276" xr:uid="{3400D28C-BB79-4036-8F78-1DB143B96A53}"/>
    <cellStyle name="style1558707136065" xfId="35277" xr:uid="{141EA84A-2BB0-45A4-9FDE-50825FF3209E}"/>
    <cellStyle name="style1558707136096" xfId="35278" xr:uid="{CB9E7EBD-7170-4772-9244-D31881A45478}"/>
    <cellStyle name="style1558707136112" xfId="35279" xr:uid="{C0B3E575-100B-4C0A-BF84-F6C92DE23674}"/>
    <cellStyle name="style1558707136143" xfId="35280" xr:uid="{CFF264C8-5E81-496E-901E-7CB1F826C0C1}"/>
    <cellStyle name="style1558707136158" xfId="35281" xr:uid="{2D1C91BA-C3C9-4D86-8DF9-DAF26164AE9E}"/>
    <cellStyle name="style1558707136174" xfId="35282" xr:uid="{0BFC25B3-1120-49D4-BCE1-B70AB72FD167}"/>
    <cellStyle name="style1558707136205" xfId="35283" xr:uid="{F68E22AE-B88C-48BE-A1ED-18275762735F}"/>
    <cellStyle name="style1558707136221" xfId="35284" xr:uid="{56BB0D70-43F4-4B32-B68D-E4EF6B51884B}"/>
    <cellStyle name="style1558707136237" xfId="35285" xr:uid="{74E6E6C9-9CEE-403E-A571-D9756E349594}"/>
    <cellStyle name="style1558707136252" xfId="35286" xr:uid="{4D68454A-DA2E-4276-8BFD-2F1908CE29F4}"/>
    <cellStyle name="style1558707136281" xfId="35287" xr:uid="{ECCE9A1D-F503-4C96-8A8D-7BC274FFD3EF}"/>
    <cellStyle name="style1558707136309" xfId="35288" xr:uid="{8BCE8AA8-F61B-4750-8F6B-8145C6FE7CF4}"/>
    <cellStyle name="style1558707136318" xfId="35289" xr:uid="{81E309D1-008B-4E01-A8D4-7EFFAF4E682E}"/>
    <cellStyle name="style1558707136334" xfId="35290" xr:uid="{A1F75F9F-5B0D-4AC5-B4F2-3D32B4AF40AB}"/>
    <cellStyle name="style1558707136365" xfId="35291" xr:uid="{F0D65827-7513-4D13-AB81-44FB990C97EB}"/>
    <cellStyle name="style1558707149824" xfId="35292" xr:uid="{CF4B0260-44F2-4214-A371-7A3EBE7731E0}"/>
    <cellStyle name="style1558707149839" xfId="35293" xr:uid="{297E5497-0824-4863-A995-2B3C4C635853}"/>
    <cellStyle name="style1558707149871" xfId="35298" xr:uid="{FA35C270-AB57-41C1-8D8D-7682B29BA08E}"/>
    <cellStyle name="style1558707149886" xfId="35299" xr:uid="{84180817-8E76-4938-951C-566A62A19124}"/>
    <cellStyle name="style1558707149933" xfId="35295" xr:uid="{9AA8D5EB-B5E8-492E-9219-C480DCC970A9}"/>
    <cellStyle name="style1558707149949" xfId="35296" xr:uid="{8CEF7298-13F9-46DB-A8E7-164E0D7FF1C4}"/>
    <cellStyle name="style1558707149980" xfId="35294" xr:uid="{223D98E4-90EC-48C4-A59B-018EF76EDDEE}"/>
    <cellStyle name="style1558707149995" xfId="35297" xr:uid="{332600C0-A50B-48FB-A13F-FFE63F5F677E}"/>
    <cellStyle name="style1558707150027" xfId="35300" xr:uid="{B74AC318-C3D4-4C47-A0BF-3728CAEC1117}"/>
    <cellStyle name="style1558707150051" xfId="35301" xr:uid="{9FD2261B-7BCE-4230-8AF5-96CD30860954}"/>
    <cellStyle name="style1558707150068" xfId="35302" xr:uid="{2097514B-9115-4493-8AA5-38B063728E8E}"/>
    <cellStyle name="style1558707150084" xfId="35303" xr:uid="{5F373EFE-EB42-4411-9827-5C3445EC427F}"/>
    <cellStyle name="style1558707150115" xfId="35304" xr:uid="{505953EB-975B-4C97-AFD8-F53D18A0ABB7}"/>
    <cellStyle name="style1558707150131" xfId="35310" xr:uid="{2F18E523-32CC-4E21-BB4C-19A0CB071F5B}"/>
    <cellStyle name="style1558707150146" xfId="35316" xr:uid="{22EF5066-6E22-4929-ACC5-2599C2475B7B}"/>
    <cellStyle name="style1558707150177" xfId="35305" xr:uid="{E1F7AB43-7AB8-4660-B4EE-D33E3CF1FE5B}"/>
    <cellStyle name="style1558707150193" xfId="35311" xr:uid="{9549939A-EA7C-45AF-A1A8-2D3095D2B5CB}"/>
    <cellStyle name="style1558707150224" xfId="35317" xr:uid="{5A07C516-D0F4-47E4-9398-80182D575090}"/>
    <cellStyle name="style1558707150240" xfId="35306" xr:uid="{CDDECF33-46F6-4CDC-B585-46B3414FF844}"/>
    <cellStyle name="style1558707150256" xfId="35307" xr:uid="{490F960E-8AAF-4A63-AD90-4627DB45952A}"/>
    <cellStyle name="style1558707150287" xfId="35308" xr:uid="{BDFD2345-F1D5-4CC9-B66F-E615EEB419C2}"/>
    <cellStyle name="style1558707150302" xfId="35309" xr:uid="{35B8CD86-3A35-4586-85E6-C0F57FB97C2D}"/>
    <cellStyle name="style1558707150334" xfId="35312" xr:uid="{65E59C56-9F64-4866-8B63-5E31ADA6704F}"/>
    <cellStyle name="style1558707150349" xfId="35313" xr:uid="{68FBA9E5-7799-4C3B-812A-3708A164B767}"/>
    <cellStyle name="style1558707150365" xfId="35314" xr:uid="{F5A508B1-EA8D-44EC-9BF8-D56D49EB33F3}"/>
    <cellStyle name="style1558707150396" xfId="35315" xr:uid="{C8F5EA1B-B9A3-4BAD-8FC6-242B8DEDF31B}"/>
    <cellStyle name="style1558707150412" xfId="35318" xr:uid="{B8D90936-6005-403D-AA78-F69DDD230906}"/>
    <cellStyle name="style1558707150427" xfId="35319" xr:uid="{83555464-AA67-4F0C-8F32-24D721C96F35}"/>
    <cellStyle name="style1558707150459" xfId="35320" xr:uid="{1F1FA081-0F34-47E5-85B6-298252806E43}"/>
    <cellStyle name="style1558707150474" xfId="35321" xr:uid="{00004C74-CDA7-440C-A298-0E6E4F3280A7}"/>
    <cellStyle name="style1558707150506" xfId="35322" xr:uid="{C26A15B1-6F99-4B89-AA2F-6140017C6B55}"/>
    <cellStyle name="style1558707150521" xfId="35323" xr:uid="{25BB2F85-B3EB-4980-9C58-EF64DDFFDD23}"/>
    <cellStyle name="style1558707150537" xfId="35324" xr:uid="{A2ABF9CA-B25B-434B-914C-DFF32A06BA74}"/>
    <cellStyle name="style1558707150569" xfId="35325" xr:uid="{36DF75D9-1722-4DA9-9B03-9D59E1BFACFA}"/>
    <cellStyle name="style1558707150588" xfId="35326" xr:uid="{1531E91A-9602-4959-9722-D1055EE24347}"/>
    <cellStyle name="style1558707150601" xfId="35327" xr:uid="{2909311E-F248-4A6A-8AB7-6C83DF3A02BE}"/>
    <cellStyle name="style1558707150616" xfId="35328" xr:uid="{765C0F15-D869-4C52-B2E6-99AC1C7D8A07}"/>
    <cellStyle name="style1558707150632" xfId="35329" xr:uid="{75CDE354-18B3-4007-829E-FC0921FB1077}"/>
    <cellStyle name="style1558707150648" xfId="35330" xr:uid="{F4E58147-296F-4DDC-A029-DBC7D530BA7D}"/>
    <cellStyle name="style1558707150679" xfId="35331" xr:uid="{A22446A7-D522-42A4-9174-313CD91DB594}"/>
    <cellStyle name="style1558707150694" xfId="35332" xr:uid="{CD77974F-F6CD-4B82-AE47-1F3118A2C03C}"/>
    <cellStyle name="style1558707150710" xfId="35333" xr:uid="{CC6A6897-C32C-4E4A-B9F5-89C08EBA6656}"/>
    <cellStyle name="style1558707164272" xfId="35335" xr:uid="{7313D4A9-8E41-4F8F-9A11-74BFAAB3A225}"/>
    <cellStyle name="style1558707164303" xfId="35336" xr:uid="{5A699E60-27C7-4AA5-BCF4-72698464BF07}"/>
    <cellStyle name="style1558707164330" xfId="35334" xr:uid="{8D5D139C-1232-4B98-BC60-B3626F3E25C4}"/>
    <cellStyle name="style1558707164354" xfId="35337" xr:uid="{4B69584E-1222-46BB-B7CF-C7B10DC8E80B}"/>
    <cellStyle name="style1558707164379" xfId="35338" xr:uid="{A7414086-0AAE-4C0F-BAEA-62A382050BB0}"/>
    <cellStyle name="style1558707164400" xfId="35339" xr:uid="{9E3570E7-CC61-4436-9C74-F29C0DD02110}"/>
    <cellStyle name="style1558707164416" xfId="35340" xr:uid="{D6A1DEBA-0CB8-4F9F-8105-E656F382DD5F}"/>
    <cellStyle name="style1558707164447" xfId="35341" xr:uid="{023DB4E6-3722-4F11-9C47-054FC402AFFF}"/>
    <cellStyle name="style1558707164463" xfId="35343" xr:uid="{788BF1CC-CE8E-412F-89D9-EAFAC2CC5BA5}"/>
    <cellStyle name="style1558707164494" xfId="35344" xr:uid="{30E5AACA-A631-4FB7-ACA7-8EE9500AD472}"/>
    <cellStyle name="style1558707164510" xfId="35346" xr:uid="{609B4AD1-0714-4B00-8CAA-3A4110556C16}"/>
    <cellStyle name="style1558707164525" xfId="35347" xr:uid="{9F91BFD2-E1A8-45F8-A9DF-0715B448DE81}"/>
    <cellStyle name="style1558707164557" xfId="35342" xr:uid="{C79AD934-EA10-42DC-B63B-1378646B3FD2}"/>
    <cellStyle name="style1558707164572" xfId="35345" xr:uid="{E4656532-31D8-4FAA-99D4-CB8F53308B4A}"/>
    <cellStyle name="style1558707164604" xfId="35348" xr:uid="{3B13E2A4-B2E5-424D-8F37-2E113566478C}"/>
    <cellStyle name="style1558707164650" xfId="35350" xr:uid="{0705FC0E-B368-4A33-8BD6-FA717D3CF6B2}"/>
    <cellStyle name="style1558707164666" xfId="35351" xr:uid="{8816D2FA-3892-4327-A545-79833246F5CE}"/>
    <cellStyle name="style1558707164697" xfId="35349" xr:uid="{E1251293-AB66-4E3F-9501-5AD8CF0ACB99}"/>
    <cellStyle name="text heading" xfId="34382" xr:uid="{00000000-0005-0000-0000-000018000000}"/>
    <cellStyle name="third level head" xfId="34383" xr:uid="{00000000-0005-0000-0000-000019000000}"/>
    <cellStyle name="use of" xfId="34384" xr:uid="{00000000-0005-0000-0000-00001A000000}"/>
  </cellStyles>
  <dxfs count="0"/>
  <tableStyles count="0" defaultTableStyle="TableStyleMedium2" defaultPivotStyle="PivotStyleLight16"/>
  <colors>
    <mruColors>
      <color rgb="FF4FC3F7"/>
      <color rgb="FF81C784"/>
      <color rgb="FFFFB300"/>
      <color rgb="FFFFCA28"/>
      <color rgb="FFFFF176"/>
      <color rgb="FFAB47BC"/>
      <color rgb="FFFFD54F"/>
      <color rgb="FF8CC63F"/>
      <color rgb="FFAF72B0"/>
      <color rgb="FFF57D2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9.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16.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17.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8.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9.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0.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7.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8.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9.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0.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1.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2.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3.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4.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5.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6.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7.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38.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39.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40.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1.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2.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3.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4.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45.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4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1.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52.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53.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4.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5.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6.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7.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58.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59.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0.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61.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62.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63.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64.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65.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66.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67.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68.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69.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70.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71.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72.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88.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89.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90.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91.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92.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93.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94.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95.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_rels/chart96.xml.rels><?xml version="1.0" encoding="UTF-8" standalone="yes"?>
<Relationships xmlns="http://schemas.openxmlformats.org/package/2006/relationships"><Relationship Id="rId1" Type="http://schemas.openxmlformats.org/officeDocument/2006/relationships/themeOverride" Target="../theme/themeOverrid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303983823653925"/>
          <c:y val="0.12584209582497841"/>
          <c:w val="0.76323467156738223"/>
          <c:h val="0.72559973481575668"/>
        </c:manualLayout>
      </c:layout>
      <c:scatterChart>
        <c:scatterStyle val="lineMarker"/>
        <c:varyColors val="0"/>
        <c:ser>
          <c:idx val="0"/>
          <c:order val="0"/>
          <c:tx>
            <c:strRef>
              <c:f>Water!$X$97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Water!$C$105:$C$116</c:f>
              <c:numCache>
                <c:formatCode>0</c:formatCode>
                <c:ptCount val="12"/>
                <c:pt idx="0">
                  <c:v>2012</c:v>
                </c:pt>
              </c:numCache>
            </c:numRef>
          </c:xVal>
          <c:yVal>
            <c:numRef>
              <c:f>Water!$AB$105:$AB$116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Water!$C$105:$C$116</c:f>
              <c:numCache>
                <c:formatCode>0</c:formatCode>
                <c:ptCount val="12"/>
                <c:pt idx="0">
                  <c:v>2012</c:v>
                </c:pt>
              </c:numCache>
            </c:numRef>
          </c:xVal>
          <c:yVal>
            <c:numRef>
              <c:f>Water!$W$105:$W$116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Water!$C$105:$C$116</c:f>
              <c:numCache>
                <c:formatCode>0</c:formatCode>
                <c:ptCount val="12"/>
                <c:pt idx="0">
                  <c:v>2012</c:v>
                </c:pt>
              </c:numCache>
            </c:numRef>
          </c:xVal>
          <c:yVal>
            <c:numRef>
              <c:f>Water!$R$105:$R$116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Water!$C$105:$C$116</c:f>
              <c:numCache>
                <c:formatCode>0</c:formatCode>
                <c:ptCount val="12"/>
                <c:pt idx="0">
                  <c:v>2012</c:v>
                </c:pt>
              </c:numCache>
            </c:numRef>
          </c:xVal>
          <c:yVal>
            <c:numRef>
              <c:f>Water!$M$105:$M$116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Water!$C$105:$C$116</c:f>
              <c:numCache>
                <c:formatCode>0</c:formatCode>
                <c:ptCount val="12"/>
                <c:pt idx="0">
                  <c:v>2012</c:v>
                </c:pt>
              </c:numCache>
            </c:numRef>
          </c:xVal>
          <c:yVal>
            <c:numRef>
              <c:f>Water!$H$105:$H$116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15970655470724"/>
          <c:y val="5.9332680600779647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b="0">
                <a:latin typeface="Arial" panose="020B0604020202020204" pitchFamily="34" charset="0"/>
                <a:cs typeface="Arial" panose="020B0604020202020204" pitchFamily="34" charset="0"/>
              </a:defRPr>
            </a:pPr>
            <a:r>
              <a:rPr lang="fr-CH" sz="1400" b="0">
                <a:latin typeface="Arial" panose="020B0604020202020204" pitchFamily="34" charset="0"/>
                <a:cs typeface="Arial" panose="020B0604020202020204" pitchFamily="34" charset="0"/>
              </a:rPr>
              <a:t>Improved (basic + limited) water</a:t>
            </a:r>
          </a:p>
        </c:rich>
      </c:tx>
      <c:layout>
        <c:manualLayout>
          <c:xMode val="edge"/>
          <c:yMode val="edge"/>
          <c:x val="0.19994255994819887"/>
          <c:y val="1.2095795041224488E-3"/>
        </c:manualLayout>
      </c:layout>
      <c:overlay val="0"/>
    </c:title>
    <c:autoTitleDeleted val="0"/>
    <c:plotArea>
      <c:layout>
        <c:manualLayout>
          <c:layoutTarget val="inner"/>
          <c:xMode val="edge"/>
          <c:yMode val="edge"/>
          <c:x val="7.0877459623459219E-2"/>
          <c:y val="0.1276385979235008"/>
          <c:w val="0.87495728511934812"/>
          <c:h val="0.72546135481608043"/>
        </c:manualLayout>
      </c:layout>
      <c:scatterChart>
        <c:scatterStyle val="lineMarker"/>
        <c:varyColors val="0"/>
        <c:ser>
          <c:idx val="0"/>
          <c:order val="0"/>
          <c:tx>
            <c:strRef>
              <c:f>Water!$X$97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Water!$C$105:$C$116</c:f>
              <c:numCache>
                <c:formatCode>0</c:formatCode>
                <c:ptCount val="12"/>
                <c:pt idx="0">
                  <c:v>2012</c:v>
                </c:pt>
              </c:numCache>
            </c:numRef>
          </c:xVal>
          <c:yVal>
            <c:numRef>
              <c:f>Water!$X$105:$X$116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Water!$C$105:$C$116</c:f>
              <c:numCache>
                <c:formatCode>0</c:formatCode>
                <c:ptCount val="12"/>
                <c:pt idx="0">
                  <c:v>2012</c:v>
                </c:pt>
              </c:numCache>
            </c:numRef>
          </c:xVal>
          <c:yVal>
            <c:numRef>
              <c:f>Water!$S$105:$S$116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Water!$C$105:$C$116</c:f>
              <c:numCache>
                <c:formatCode>0</c:formatCode>
                <c:ptCount val="12"/>
                <c:pt idx="0">
                  <c:v>2012</c:v>
                </c:pt>
              </c:numCache>
            </c:numRef>
          </c:xVal>
          <c:yVal>
            <c:numRef>
              <c:f>Water!$N$105:$N$116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Water!$C$105:$C$116</c:f>
              <c:numCache>
                <c:formatCode>0</c:formatCode>
                <c:ptCount val="12"/>
                <c:pt idx="0">
                  <c:v>2012</c:v>
                </c:pt>
              </c:numCache>
            </c:numRef>
          </c:xVal>
          <c:yVal>
            <c:numRef>
              <c:f>Water!$I$105:$I$116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Water!$C$105:$C$116</c:f>
              <c:numCache>
                <c:formatCode>0</c:formatCode>
                <c:ptCount val="12"/>
                <c:pt idx="0">
                  <c:v>2012</c:v>
                </c:pt>
              </c:numCache>
            </c:numRef>
          </c:xVal>
          <c:yVal>
            <c:numRef>
              <c:f>Water!$D$105:$D$116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450855968727387E-2"/>
          <c:y val="6.2788251564685427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0</c:v>
                </c:pt>
                <c:pt idx="1">
                  <c:v>0</c:v>
                </c:pt>
              </c:numCache>
            </c:numRef>
          </c:val>
          <c:extLst>
            <c:ext xmlns:c16="http://schemas.microsoft.com/office/drawing/2014/chart" uri="{C3380CC4-5D6E-409C-BE32-E72D297353CC}">
              <c16:uniqueId val="{00000000-7561-4E24-8575-E8E19C1A5F74}"/>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7561-4E24-8575-E8E19C1A5F74}"/>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0</c:v>
                </c:pt>
                <c:pt idx="1">
                  <c:v>0</c:v>
                </c:pt>
              </c:numCache>
            </c:numRef>
          </c:val>
          <c:extLst>
            <c:ext xmlns:c16="http://schemas.microsoft.com/office/drawing/2014/chart" uri="{C3380CC4-5D6E-409C-BE32-E72D297353CC}">
              <c16:uniqueId val="{00000002-7561-4E24-8575-E8E19C1A5F74}"/>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7561-4E24-8575-E8E19C1A5F74}"/>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0</c:v>
                </c:pt>
                <c:pt idx="1">
                  <c:v>0</c:v>
                </c:pt>
              </c:numCache>
            </c:numRef>
          </c:val>
          <c:extLst>
            <c:ext xmlns:c16="http://schemas.microsoft.com/office/drawing/2014/chart" uri="{C3380CC4-5D6E-409C-BE32-E72D297353CC}">
              <c16:uniqueId val="{00000000-8F01-43C0-B207-03AE521EB0A5}"/>
            </c:ext>
          </c:extLst>
        </c:ser>
        <c:ser>
          <c:idx val="1"/>
          <c:order val="1"/>
          <c:tx>
            <c:strRef>
              <c:f>Water!$K$98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8F01-43C0-B207-03AE521EB0A5}"/>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0</c:v>
                </c:pt>
                <c:pt idx="1">
                  <c:v>0</c:v>
                </c:pt>
              </c:numCache>
            </c:numRef>
          </c:val>
          <c:extLst>
            <c:ext xmlns:c16="http://schemas.microsoft.com/office/drawing/2014/chart" uri="{C3380CC4-5D6E-409C-BE32-E72D297353CC}">
              <c16:uniqueId val="{00000002-8F01-43C0-B207-03AE521EB0A5}"/>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8F01-43C0-B207-03AE521EB0A5}"/>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0</c:v>
                </c:pt>
                <c:pt idx="1">
                  <c:v>0</c:v>
                </c:pt>
              </c:numCache>
            </c:numRef>
          </c:val>
          <c:extLst>
            <c:ext xmlns:c16="http://schemas.microsoft.com/office/drawing/2014/chart" uri="{C3380CC4-5D6E-409C-BE32-E72D297353CC}">
              <c16:uniqueId val="{00000000-F9FF-4A72-A9D1-5AAD60A73D76}"/>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F9FF-4A72-A9D1-5AAD60A73D76}"/>
            </c:ext>
          </c:extLst>
        </c:ser>
        <c:ser>
          <c:idx val="2"/>
          <c:order val="2"/>
          <c:tx>
            <c:strRef>
              <c:f>Water!$Q$98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F9FF-4A72-A9D1-5AAD60A73D76}"/>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F9FF-4A72-A9D1-5AAD60A73D7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0</c:v>
                </c:pt>
                <c:pt idx="1">
                  <c:v>0</c:v>
                </c:pt>
              </c:numCache>
            </c:numRef>
          </c:val>
          <c:extLst>
            <c:ext xmlns:c16="http://schemas.microsoft.com/office/drawing/2014/chart" uri="{C3380CC4-5D6E-409C-BE32-E72D297353CC}">
              <c16:uniqueId val="{00000000-5714-4211-8B01-6D5076308DE6}"/>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5714-4211-8B01-6D5076308DE6}"/>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5714-4211-8B01-6D5076308DE6}"/>
            </c:ext>
          </c:extLst>
        </c:ser>
        <c:ser>
          <c:idx val="3"/>
          <c:order val="3"/>
          <c:tx>
            <c:strRef>
              <c:f>Water!$W$98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5714-4211-8B01-6D5076308DE6}"/>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0</c:v>
                </c:pt>
                <c:pt idx="1">
                  <c:v>0</c:v>
                </c:pt>
              </c:numCache>
            </c:numRef>
          </c:val>
          <c:extLst>
            <c:ext xmlns:c16="http://schemas.microsoft.com/office/drawing/2014/chart" uri="{C3380CC4-5D6E-409C-BE32-E72D297353CC}">
              <c16:uniqueId val="{00000000-BDF4-4A1A-83D6-97AB407D7824}"/>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BDF4-4A1A-83D6-97AB407D7824}"/>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BDF4-4A1A-83D6-97AB407D7824}"/>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BDF4-4A1A-83D6-97AB407D7824}"/>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78574753507596"/>
          <c:y val="0.13785415336596438"/>
          <c:w val="0.76323467156738223"/>
          <c:h val="0.79166583906741383"/>
        </c:manualLayout>
      </c:layout>
      <c:scatterChart>
        <c:scatterStyle val="lineMarker"/>
        <c:varyColors val="0"/>
        <c:ser>
          <c:idx val="0"/>
          <c:order val="0"/>
          <c:tx>
            <c:strRef>
              <c:f>Water!$X$197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Water!$C$205:$C$216</c:f>
              <c:numCache>
                <c:formatCode>0</c:formatCode>
                <c:ptCount val="12"/>
                <c:pt idx="0">
                  <c:v>2012</c:v>
                </c:pt>
              </c:numCache>
            </c:numRef>
          </c:xVal>
          <c:yVal>
            <c:numRef>
              <c:f>Water!$AB$205:$AB$216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Water!$C$205:$C$216</c:f>
              <c:numCache>
                <c:formatCode>0</c:formatCode>
                <c:ptCount val="12"/>
                <c:pt idx="0">
                  <c:v>2012</c:v>
                </c:pt>
              </c:numCache>
            </c:numRef>
          </c:xVal>
          <c:yVal>
            <c:numRef>
              <c:f>Water!$W$205:$W$216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Water!$C$205:$C$216</c:f>
              <c:numCache>
                <c:formatCode>0</c:formatCode>
                <c:ptCount val="12"/>
                <c:pt idx="0">
                  <c:v>2012</c:v>
                </c:pt>
              </c:numCache>
            </c:numRef>
          </c:xVal>
          <c:yVal>
            <c:numRef>
              <c:f>Water!$R$205:$R$216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Water!$C$205:$C$216</c:f>
              <c:numCache>
                <c:formatCode>0</c:formatCode>
                <c:ptCount val="12"/>
                <c:pt idx="0">
                  <c:v>2012</c:v>
                </c:pt>
              </c:numCache>
            </c:numRef>
          </c:xVal>
          <c:yVal>
            <c:numRef>
              <c:f>Water!$M$205:$M$216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Water!$C$205:$C$216</c:f>
              <c:numCache>
                <c:formatCode>0</c:formatCode>
                <c:ptCount val="12"/>
                <c:pt idx="0">
                  <c:v>2012</c:v>
                </c:pt>
              </c:numCache>
            </c:numRef>
          </c:xVal>
          <c:yVal>
            <c:numRef>
              <c:f>Water!$H$205:$H$216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64799605987045"/>
          <c:y val="6.8341727554325993E-2"/>
          <c:w val="0.7638287339319777"/>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569560010423452"/>
          <c:y val="1.2097354353938048E-3"/>
        </c:manualLayout>
      </c:layout>
      <c:overlay val="0"/>
    </c:title>
    <c:autoTitleDeleted val="0"/>
    <c:plotArea>
      <c:layout>
        <c:manualLayout>
          <c:layoutTarget val="inner"/>
          <c:xMode val="edge"/>
          <c:yMode val="edge"/>
          <c:x val="7.0877499215598813E-2"/>
          <c:y val="0.1397186114244732"/>
          <c:w val="0.87495728511934812"/>
          <c:h val="0.79492153688403744"/>
        </c:manualLayout>
      </c:layout>
      <c:scatterChart>
        <c:scatterStyle val="lineMarker"/>
        <c:varyColors val="0"/>
        <c:ser>
          <c:idx val="0"/>
          <c:order val="0"/>
          <c:tx>
            <c:strRef>
              <c:f>Water!$X$197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Water!$C$205:$C$216</c:f>
              <c:numCache>
                <c:formatCode>0</c:formatCode>
                <c:ptCount val="12"/>
                <c:pt idx="0">
                  <c:v>2012</c:v>
                </c:pt>
              </c:numCache>
            </c:numRef>
          </c:xVal>
          <c:yVal>
            <c:numRef>
              <c:f>Water!$X$205:$X$216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Water!$S$197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Water!$C$205:$C$216</c:f>
              <c:numCache>
                <c:formatCode>0</c:formatCode>
                <c:ptCount val="12"/>
                <c:pt idx="0">
                  <c:v>2012</c:v>
                </c:pt>
              </c:numCache>
            </c:numRef>
          </c:xVal>
          <c:yVal>
            <c:numRef>
              <c:f>Water!$S$205:$S$216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Water!$N$197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Water!$C$205:$C$216</c:f>
              <c:numCache>
                <c:formatCode>0</c:formatCode>
                <c:ptCount val="12"/>
                <c:pt idx="0">
                  <c:v>2012</c:v>
                </c:pt>
              </c:numCache>
            </c:numRef>
          </c:xVal>
          <c:yVal>
            <c:numRef>
              <c:f>Water!$N$205:$N$216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Water!$I$197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Water!$C$205:$C$216</c:f>
              <c:numCache>
                <c:formatCode>0</c:formatCode>
                <c:ptCount val="12"/>
                <c:pt idx="0">
                  <c:v>2012</c:v>
                </c:pt>
              </c:numCache>
            </c:numRef>
          </c:xVal>
          <c:yVal>
            <c:numRef>
              <c:f>Water!$I$205:$I$216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Water!$D$197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Water!$C$205:$C$216</c:f>
              <c:numCache>
                <c:formatCode>0</c:formatCode>
                <c:ptCount val="12"/>
                <c:pt idx="0">
                  <c:v>2012</c:v>
                </c:pt>
              </c:numCache>
            </c:numRef>
          </c:xVal>
          <c:yVal>
            <c:numRef>
              <c:f>Water!$D$205:$D$216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404074949450152E-2"/>
          <c:y val="6.8828341840083254E-2"/>
          <c:w val="0.87678629079151893"/>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Water!$E$199:$E$200</c:f>
              <c:numCache>
                <c:formatCode>0.0</c:formatCode>
                <c:ptCount val="2"/>
                <c:pt idx="0">
                  <c:v>0</c:v>
                </c:pt>
                <c:pt idx="1">
                  <c:v>0</c:v>
                </c:pt>
              </c:numCache>
            </c:numRef>
          </c:val>
          <c:extLst>
            <c:ext xmlns:c16="http://schemas.microsoft.com/office/drawing/2014/chart" uri="{C3380CC4-5D6E-409C-BE32-E72D297353CC}">
              <c16:uniqueId val="{00000000-FA1A-4F1E-8FBC-752FFBAC997F}"/>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FA1A-4F1E-8FBC-752FFBAC997F}"/>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Water!$G$199:$G$200</c:f>
              <c:numCache>
                <c:formatCode>0.0</c:formatCode>
                <c:ptCount val="2"/>
                <c:pt idx="0">
                  <c:v>0</c:v>
                </c:pt>
                <c:pt idx="1">
                  <c:v>0</c:v>
                </c:pt>
              </c:numCache>
            </c:numRef>
          </c:val>
          <c:extLst>
            <c:ext xmlns:c16="http://schemas.microsoft.com/office/drawing/2014/chart" uri="{C3380CC4-5D6E-409C-BE32-E72D297353CC}">
              <c16:uniqueId val="{00000002-FA1A-4F1E-8FBC-752FFBAC997F}"/>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FA1A-4F1E-8FBC-752FFBAC997F}"/>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Water!$J$199:$J$200</c:f>
              <c:numCache>
                <c:formatCode>0.0</c:formatCode>
                <c:ptCount val="2"/>
                <c:pt idx="0">
                  <c:v>0</c:v>
                </c:pt>
                <c:pt idx="1">
                  <c:v>0</c:v>
                </c:pt>
              </c:numCache>
            </c:numRef>
          </c:val>
          <c:extLst>
            <c:ext xmlns:c16="http://schemas.microsoft.com/office/drawing/2014/chart" uri="{C3380CC4-5D6E-409C-BE32-E72D297353CC}">
              <c16:uniqueId val="{00000000-3773-4A62-B70A-80C469BEF3C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3773-4A62-B70A-80C469BEF3C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3773-4A62-B70A-80C469BEF3C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3773-4A62-B70A-80C469BEF3CA}"/>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Water!$O$199:$O$200</c:f>
              <c:numCache>
                <c:formatCode>0.0</c:formatCode>
                <c:ptCount val="2"/>
                <c:pt idx="0">
                  <c:v>0</c:v>
                </c:pt>
                <c:pt idx="1">
                  <c:v>0</c:v>
                </c:pt>
              </c:numCache>
            </c:numRef>
          </c:val>
          <c:extLst>
            <c:ext xmlns:c16="http://schemas.microsoft.com/office/drawing/2014/chart" uri="{C3380CC4-5D6E-409C-BE32-E72D297353CC}">
              <c16:uniqueId val="{00000000-A3CA-4EC9-B4C5-67B58F602095}"/>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A3CA-4EC9-B4C5-67B58F602095}"/>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A3CA-4EC9-B4C5-67B58F602095}"/>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A3CA-4EC9-B4C5-67B58F602095}"/>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Water!$T$199:$T$200</c:f>
              <c:numCache>
                <c:formatCode>0.0</c:formatCode>
                <c:ptCount val="2"/>
                <c:pt idx="0">
                  <c:v>0</c:v>
                </c:pt>
                <c:pt idx="1">
                  <c:v>0</c:v>
                </c:pt>
              </c:numCache>
            </c:numRef>
          </c:val>
          <c:extLst>
            <c:ext xmlns:c16="http://schemas.microsoft.com/office/drawing/2014/chart" uri="{C3380CC4-5D6E-409C-BE32-E72D297353CC}">
              <c16:uniqueId val="{00000000-E0F4-4D7C-BDD4-2A1D5077A08E}"/>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E0F4-4D7C-BDD4-2A1D5077A08E}"/>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E0F4-4D7C-BDD4-2A1D5077A08E}"/>
            </c:ext>
          </c:extLst>
        </c:ser>
        <c:ser>
          <c:idx val="3"/>
          <c:order val="3"/>
          <c:tx>
            <c:strRef>
              <c:f>Water!$W$198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E0F4-4D7C-BDD4-2A1D5077A08E}"/>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Water!$Y$199:$Y$200</c:f>
              <c:numCache>
                <c:formatCode>0.0</c:formatCode>
                <c:ptCount val="2"/>
                <c:pt idx="0">
                  <c:v>0</c:v>
                </c:pt>
                <c:pt idx="1">
                  <c:v>0</c:v>
                </c:pt>
              </c:numCache>
            </c:numRef>
          </c:val>
          <c:extLst>
            <c:ext xmlns:c16="http://schemas.microsoft.com/office/drawing/2014/chart" uri="{C3380CC4-5D6E-409C-BE32-E72D297353CC}">
              <c16:uniqueId val="{00000000-4FE7-4900-B555-F791668E5E8C}"/>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4FE7-4900-B555-F791668E5E8C}"/>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4FE7-4900-B555-F791668E5E8C}"/>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4FE7-4900-B555-F791668E5E8C}"/>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Surface water</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846336263239685"/>
          <c:y val="0.14094213806147787"/>
          <c:w val="0.75822693019131071"/>
          <c:h val="0.79203982796889449"/>
        </c:manualLayout>
      </c:layout>
      <c:scatterChart>
        <c:scatterStyle val="lineMarker"/>
        <c:varyColors val="0"/>
        <c:ser>
          <c:idx val="0"/>
          <c:order val="0"/>
          <c:tx>
            <c:strRef>
              <c:f>Water!$X$297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Water!$C$305:$C$316</c:f>
              <c:numCache>
                <c:formatCode>0</c:formatCode>
                <c:ptCount val="12"/>
                <c:pt idx="0">
                  <c:v>2012</c:v>
                </c:pt>
              </c:numCache>
            </c:numRef>
          </c:xVal>
          <c:yVal>
            <c:numRef>
              <c:f>Water!$AB$305:$AB$316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Water!$S$297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Water!$C$305:$C$316</c:f>
              <c:numCache>
                <c:formatCode>0</c:formatCode>
                <c:ptCount val="12"/>
                <c:pt idx="0">
                  <c:v>2012</c:v>
                </c:pt>
              </c:numCache>
            </c:numRef>
          </c:xVal>
          <c:yVal>
            <c:numRef>
              <c:f>Water!$W$305:$W$316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Water!$N$297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Water!$C$305:$C$316</c:f>
              <c:numCache>
                <c:formatCode>0</c:formatCode>
                <c:ptCount val="12"/>
                <c:pt idx="0">
                  <c:v>2012</c:v>
                </c:pt>
              </c:numCache>
            </c:numRef>
          </c:xVal>
          <c:yVal>
            <c:numRef>
              <c:f>Water!$R$305:$R$316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Water!$I$297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Water!$C$305:$C$316</c:f>
              <c:numCache>
                <c:formatCode>0</c:formatCode>
                <c:ptCount val="12"/>
                <c:pt idx="0">
                  <c:v>2012</c:v>
                </c:pt>
              </c:numCache>
            </c:numRef>
          </c:xVal>
          <c:yVal>
            <c:numRef>
              <c:f>Water!$M$305:$M$316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Water!$D$297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Water!$C$305:$C$316</c:f>
              <c:numCache>
                <c:formatCode>0</c:formatCode>
                <c:ptCount val="12"/>
                <c:pt idx="0">
                  <c:v>2012</c:v>
                </c:pt>
              </c:numCache>
            </c:numRef>
          </c:xVal>
          <c:yVal>
            <c:numRef>
              <c:f>Water!$H$305:$H$316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15970655470724"/>
          <c:y val="5.9332680600779647E-2"/>
          <c:w val="0.75631705606122335"/>
          <c:h val="5.084870731056032E-2"/>
        </c:manualLayout>
      </c:layout>
      <c:overlay val="0"/>
      <c:spPr>
        <a:noFill/>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water</a:t>
            </a:r>
          </a:p>
        </c:rich>
      </c:tx>
      <c:layout>
        <c:manualLayout>
          <c:xMode val="edge"/>
          <c:yMode val="edge"/>
          <c:x val="0.2005357082103178"/>
          <c:y val="1.2097357240447263E-3"/>
        </c:manualLayout>
      </c:layout>
      <c:overlay val="0"/>
    </c:title>
    <c:autoTitleDeleted val="0"/>
    <c:plotArea>
      <c:layout>
        <c:manualLayout>
          <c:layoutTarget val="inner"/>
          <c:xMode val="edge"/>
          <c:yMode val="edge"/>
          <c:x val="7.3878070032850338E-2"/>
          <c:y val="0.13975978991161533"/>
          <c:w val="0.87495728511934812"/>
          <c:h val="0.79515833698799199"/>
        </c:manualLayout>
      </c:layout>
      <c:scatterChart>
        <c:scatterStyle val="lineMarker"/>
        <c:varyColors val="0"/>
        <c:ser>
          <c:idx val="0"/>
          <c:order val="0"/>
          <c:tx>
            <c:strRef>
              <c:f>Water!$X$297</c:f>
              <c:strCache>
                <c:ptCount val="1"/>
                <c:pt idx="0">
                  <c:v>Richest</c:v>
                </c:pt>
              </c:strCache>
            </c:strRef>
          </c:tx>
          <c:spPr>
            <a:ln w="19050">
              <a:solidFill>
                <a:srgbClr val="4FC3F7"/>
              </a:solidFill>
            </a:ln>
          </c:spPr>
          <c:marker>
            <c:symbol val="plus"/>
            <c:size val="4"/>
            <c:spPr>
              <a:solidFill>
                <a:srgbClr val="4FC3F7"/>
              </a:solidFill>
              <a:ln>
                <a:solidFill>
                  <a:srgbClr val="4FC3F7"/>
                </a:solidFill>
              </a:ln>
            </c:spPr>
          </c:marker>
          <c:xVal>
            <c:numRef>
              <c:f>Water!$C$305:$C$316</c:f>
              <c:numCache>
                <c:formatCode>0</c:formatCode>
                <c:ptCount val="12"/>
                <c:pt idx="0">
                  <c:v>2012</c:v>
                </c:pt>
              </c:numCache>
            </c:numRef>
          </c:xVal>
          <c:yVal>
            <c:numRef>
              <c:f>Water!$X$305:$X$316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Water!$S$297</c:f>
              <c:strCache>
                <c:ptCount val="1"/>
                <c:pt idx="0">
                  <c:v>Rich</c:v>
                </c:pt>
              </c:strCache>
            </c:strRef>
          </c:tx>
          <c:spPr>
            <a:ln w="25400">
              <a:solidFill>
                <a:srgbClr val="4FC3F7"/>
              </a:solidFill>
              <a:prstDash val="sysDash"/>
            </a:ln>
          </c:spPr>
          <c:marker>
            <c:symbol val="diamond"/>
            <c:size val="6"/>
            <c:spPr>
              <a:solidFill>
                <a:srgbClr val="4FC3F7"/>
              </a:solidFill>
              <a:ln>
                <a:solidFill>
                  <a:srgbClr val="4FC3F7"/>
                </a:solidFill>
              </a:ln>
            </c:spPr>
          </c:marker>
          <c:xVal>
            <c:numRef>
              <c:f>Water!$C$305:$C$316</c:f>
              <c:numCache>
                <c:formatCode>0</c:formatCode>
                <c:ptCount val="12"/>
                <c:pt idx="0">
                  <c:v>2012</c:v>
                </c:pt>
              </c:numCache>
            </c:numRef>
          </c:xVal>
          <c:yVal>
            <c:numRef>
              <c:f>Water!$S$305:$S$316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Water!$N$297</c:f>
              <c:strCache>
                <c:ptCount val="1"/>
                <c:pt idx="0">
                  <c:v>Middle</c:v>
                </c:pt>
              </c:strCache>
            </c:strRef>
          </c:tx>
          <c:spPr>
            <a:ln w="28575">
              <a:solidFill>
                <a:srgbClr val="4FC3F7"/>
              </a:solidFill>
              <a:prstDash val="sysDot"/>
            </a:ln>
          </c:spPr>
          <c:marker>
            <c:symbol val="circle"/>
            <c:size val="5"/>
            <c:spPr>
              <a:solidFill>
                <a:srgbClr val="4FC3F7"/>
              </a:solidFill>
              <a:ln>
                <a:solidFill>
                  <a:srgbClr val="4FC3F7"/>
                </a:solidFill>
              </a:ln>
            </c:spPr>
          </c:marker>
          <c:xVal>
            <c:numRef>
              <c:f>Water!$C$305:$C$316</c:f>
              <c:numCache>
                <c:formatCode>0</c:formatCode>
                <c:ptCount val="12"/>
                <c:pt idx="0">
                  <c:v>2012</c:v>
                </c:pt>
              </c:numCache>
            </c:numRef>
          </c:xVal>
          <c:yVal>
            <c:numRef>
              <c:f>Water!$N$305:$N$316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Water!$I$297</c:f>
              <c:strCache>
                <c:ptCount val="1"/>
                <c:pt idx="0">
                  <c:v>Poor</c:v>
                </c:pt>
              </c:strCache>
            </c:strRef>
          </c:tx>
          <c:spPr>
            <a:ln w="19050">
              <a:solidFill>
                <a:srgbClr val="4FC3F7"/>
              </a:solidFill>
              <a:prstDash val="sysDot"/>
            </a:ln>
          </c:spPr>
          <c:marker>
            <c:symbol val="triangle"/>
            <c:size val="6"/>
            <c:spPr>
              <a:solidFill>
                <a:srgbClr val="4FC3F7"/>
              </a:solidFill>
              <a:ln>
                <a:solidFill>
                  <a:srgbClr val="4FC3F7"/>
                </a:solidFill>
              </a:ln>
            </c:spPr>
          </c:marker>
          <c:xVal>
            <c:numRef>
              <c:f>Water!$C$305:$C$316</c:f>
              <c:numCache>
                <c:formatCode>0</c:formatCode>
                <c:ptCount val="12"/>
                <c:pt idx="0">
                  <c:v>2012</c:v>
                </c:pt>
              </c:numCache>
            </c:numRef>
          </c:xVal>
          <c:yVal>
            <c:numRef>
              <c:f>Water!$I$305:$I$316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Water!$D$297</c:f>
              <c:strCache>
                <c:ptCount val="1"/>
                <c:pt idx="0">
                  <c:v>Poorest</c:v>
                </c:pt>
              </c:strCache>
            </c:strRef>
          </c:tx>
          <c:spPr>
            <a:ln w="15875">
              <a:solidFill>
                <a:srgbClr val="4FC3F7"/>
              </a:solidFill>
              <a:prstDash val="sysDot"/>
            </a:ln>
          </c:spPr>
          <c:marker>
            <c:symbol val="x"/>
            <c:size val="4"/>
            <c:spPr>
              <a:solidFill>
                <a:srgbClr val="4FC3F7"/>
              </a:solidFill>
              <a:ln>
                <a:solidFill>
                  <a:srgbClr val="4FC3F7"/>
                </a:solidFill>
              </a:ln>
            </c:spPr>
          </c:marker>
          <c:xVal>
            <c:numRef>
              <c:f>Water!$C$305:$C$316</c:f>
              <c:numCache>
                <c:formatCode>0</c:formatCode>
                <c:ptCount val="12"/>
                <c:pt idx="0">
                  <c:v>2012</c:v>
                </c:pt>
              </c:numCache>
            </c:numRef>
          </c:xVal>
          <c:yVal>
            <c:numRef>
              <c:f>Water!$D$305:$D$316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b"/>
      <c:layout>
        <c:manualLayout>
          <c:xMode val="edge"/>
          <c:yMode val="edge"/>
          <c:x val="6.7509063141460615E-2"/>
          <c:y val="6.2788147357741519E-2"/>
          <c:w val="0.89478982773415794"/>
          <c:h val="5.1027627216334318E-2"/>
        </c:manualLayout>
      </c:layout>
      <c:overlay val="0"/>
      <c:spPr>
        <a:ln w="6350">
          <a:solidFill>
            <a:schemeClr val="bg1">
              <a:lumMod val="50000"/>
            </a:schemeClr>
          </a:solidFill>
        </a:ln>
      </c:spPr>
    </c:legend>
    <c:plotVisOnly val="1"/>
    <c:dispBlanksAs val="span"/>
    <c:showDLblsOverMax val="0"/>
  </c:chart>
  <c:spPr>
    <a:ln>
      <a:noFill/>
    </a:ln>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Water!$E$299:$E$300</c:f>
              <c:numCache>
                <c:formatCode>0.0</c:formatCode>
                <c:ptCount val="2"/>
                <c:pt idx="0">
                  <c:v>0</c:v>
                </c:pt>
                <c:pt idx="1">
                  <c:v>0</c:v>
                </c:pt>
              </c:numCache>
            </c:numRef>
          </c:val>
          <c:extLst>
            <c:ext xmlns:c16="http://schemas.microsoft.com/office/drawing/2014/chart" uri="{C3380CC4-5D6E-409C-BE32-E72D297353CC}">
              <c16:uniqueId val="{00000000-7445-4184-B744-6925BCFF84AF}"/>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445-4184-B744-6925BCFF84AF}"/>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Water!$G$299:$G$300</c:f>
              <c:numCache>
                <c:formatCode>0.0</c:formatCode>
                <c:ptCount val="2"/>
                <c:pt idx="0">
                  <c:v>0</c:v>
                </c:pt>
                <c:pt idx="1">
                  <c:v>0</c:v>
                </c:pt>
              </c:numCache>
            </c:numRef>
          </c:val>
          <c:extLst>
            <c:ext xmlns:c16="http://schemas.microsoft.com/office/drawing/2014/chart" uri="{C3380CC4-5D6E-409C-BE32-E72D297353CC}">
              <c16:uniqueId val="{00000002-7445-4184-B744-6925BCFF84AF}"/>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445-4184-B744-6925BCFF84AF}"/>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Water!$J$299:$J$300</c:f>
              <c:numCache>
                <c:formatCode>0.0</c:formatCode>
                <c:ptCount val="2"/>
                <c:pt idx="0">
                  <c:v>0</c:v>
                </c:pt>
                <c:pt idx="1">
                  <c:v>0</c:v>
                </c:pt>
              </c:numCache>
            </c:numRef>
          </c:val>
          <c:extLst>
            <c:ext xmlns:c16="http://schemas.microsoft.com/office/drawing/2014/chart" uri="{C3380CC4-5D6E-409C-BE32-E72D297353CC}">
              <c16:uniqueId val="{00000000-5B6A-4160-97D4-663D55C2A21F}"/>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5B6A-4160-97D4-663D55C2A21F}"/>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5B6A-4160-97D4-663D55C2A21F}"/>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5B6A-4160-97D4-663D55C2A21F}"/>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Water!$O$299:$O$300</c:f>
              <c:numCache>
                <c:formatCode>0.0</c:formatCode>
                <c:ptCount val="2"/>
                <c:pt idx="0">
                  <c:v>0</c:v>
                </c:pt>
                <c:pt idx="1">
                  <c:v>0</c:v>
                </c:pt>
              </c:numCache>
            </c:numRef>
          </c:val>
          <c:extLst>
            <c:ext xmlns:c16="http://schemas.microsoft.com/office/drawing/2014/chart" uri="{C3380CC4-5D6E-409C-BE32-E72D297353CC}">
              <c16:uniqueId val="{00000000-5E70-4FB6-A669-0EF2A4E5E748}"/>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5E70-4FB6-A669-0EF2A4E5E748}"/>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Water!$Q$299:$Q$300</c:f>
              <c:numCache>
                <c:formatCode>0.0</c:formatCode>
                <c:ptCount val="2"/>
                <c:pt idx="0">
                  <c:v>0</c:v>
                </c:pt>
                <c:pt idx="1">
                  <c:v>0</c:v>
                </c:pt>
              </c:numCache>
            </c:numRef>
          </c:val>
          <c:extLst>
            <c:ext xmlns:c16="http://schemas.microsoft.com/office/drawing/2014/chart" uri="{C3380CC4-5D6E-409C-BE32-E72D297353CC}">
              <c16:uniqueId val="{00000002-5E70-4FB6-A669-0EF2A4E5E748}"/>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5E70-4FB6-A669-0EF2A4E5E748}"/>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Water!$T$299:$T$300</c:f>
              <c:numCache>
                <c:formatCode>0.0</c:formatCode>
                <c:ptCount val="2"/>
                <c:pt idx="0">
                  <c:v>0</c:v>
                </c:pt>
                <c:pt idx="1">
                  <c:v>0</c:v>
                </c:pt>
              </c:numCache>
            </c:numRef>
          </c:val>
          <c:extLst>
            <c:ext xmlns:c16="http://schemas.microsoft.com/office/drawing/2014/chart" uri="{C3380CC4-5D6E-409C-BE32-E72D297353CC}">
              <c16:uniqueId val="{00000000-2FBD-445B-9039-4E575D55C81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FBD-445B-9039-4E575D55C81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FBD-445B-9039-4E575D55C811}"/>
            </c:ext>
          </c:extLst>
        </c:ser>
        <c:ser>
          <c:idx val="3"/>
          <c:order val="3"/>
          <c:tx>
            <c:strRef>
              <c:f>Water!$W$298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FBD-445B-9039-4E575D55C81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Water!$Y$299:$Y$300</c:f>
              <c:numCache>
                <c:formatCode>0.0</c:formatCode>
                <c:ptCount val="2"/>
                <c:pt idx="0">
                  <c:v>0</c:v>
                </c:pt>
                <c:pt idx="1">
                  <c:v>0</c:v>
                </c:pt>
              </c:numCache>
            </c:numRef>
          </c:val>
          <c:extLst>
            <c:ext xmlns:c16="http://schemas.microsoft.com/office/drawing/2014/chart" uri="{C3380CC4-5D6E-409C-BE32-E72D297353CC}">
              <c16:uniqueId val="{00000000-01A7-4022-935F-510D6F8AB116}"/>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01A7-4022-935F-510D6F8AB116}"/>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Water!$AA$299:$AA$300</c:f>
              <c:numCache>
                <c:formatCode>0.0</c:formatCode>
                <c:ptCount val="2"/>
                <c:pt idx="0">
                  <c:v>0</c:v>
                </c:pt>
                <c:pt idx="1">
                  <c:v>0</c:v>
                </c:pt>
              </c:numCache>
            </c:numRef>
          </c:val>
          <c:extLst>
            <c:ext xmlns:c16="http://schemas.microsoft.com/office/drawing/2014/chart" uri="{C3380CC4-5D6E-409C-BE32-E72D297353CC}">
              <c16:uniqueId val="{00000002-01A7-4022-935F-510D6F8AB116}"/>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01A7-4022-935F-510D6F8AB116}"/>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Water!$E$299:$E$300</c:f>
              <c:numCache>
                <c:formatCode>0.0</c:formatCode>
                <c:ptCount val="2"/>
                <c:pt idx="0">
                  <c:v>0</c:v>
                </c:pt>
                <c:pt idx="1">
                  <c:v>0</c:v>
                </c:pt>
              </c:numCache>
            </c:numRef>
          </c:val>
          <c:extLst>
            <c:ext xmlns:c16="http://schemas.microsoft.com/office/drawing/2014/chart" uri="{C3380CC4-5D6E-409C-BE32-E72D297353CC}">
              <c16:uniqueId val="{00000000-7587-4E7E-914E-8E1E63E5F7C6}"/>
            </c:ext>
          </c:extLst>
        </c:ser>
        <c:ser>
          <c:idx val="1"/>
          <c:order val="1"/>
          <c:tx>
            <c:strRef>
              <c:f>Water!$F$298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Water!$F$299:$F$300</c:f>
              <c:numCache>
                <c:formatCode>0.0</c:formatCode>
                <c:ptCount val="2"/>
                <c:pt idx="0">
                  <c:v>0</c:v>
                </c:pt>
                <c:pt idx="1">
                  <c:v>0</c:v>
                </c:pt>
              </c:numCache>
            </c:numRef>
          </c:val>
          <c:extLst>
            <c:ext xmlns:c16="http://schemas.microsoft.com/office/drawing/2014/chart" uri="{C3380CC4-5D6E-409C-BE32-E72D297353CC}">
              <c16:uniqueId val="{00000001-7587-4E7E-914E-8E1E63E5F7C6}"/>
            </c:ext>
          </c:extLst>
        </c:ser>
        <c:ser>
          <c:idx val="2"/>
          <c:order val="2"/>
          <c:tx>
            <c:strRef>
              <c:f>Water!$G$298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Water!$G$299:$G$300</c:f>
              <c:numCache>
                <c:formatCode>0.0</c:formatCode>
                <c:ptCount val="2"/>
                <c:pt idx="0">
                  <c:v>0</c:v>
                </c:pt>
                <c:pt idx="1">
                  <c:v>0</c:v>
                </c:pt>
              </c:numCache>
            </c:numRef>
          </c:val>
          <c:extLst>
            <c:ext xmlns:c16="http://schemas.microsoft.com/office/drawing/2014/chart" uri="{C3380CC4-5D6E-409C-BE32-E72D297353CC}">
              <c16:uniqueId val="{00000002-7587-4E7E-914E-8E1E63E5F7C6}"/>
            </c:ext>
          </c:extLst>
        </c:ser>
        <c:ser>
          <c:idx val="3"/>
          <c:order val="3"/>
          <c:tx>
            <c:strRef>
              <c:f>Water!$H$298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Water!$H$299:$H$300</c:f>
              <c:numCache>
                <c:formatCode>0.0</c:formatCode>
                <c:ptCount val="2"/>
                <c:pt idx="0">
                  <c:v>0</c:v>
                </c:pt>
                <c:pt idx="1">
                  <c:v>0</c:v>
                </c:pt>
              </c:numCache>
            </c:numRef>
          </c:val>
          <c:extLst>
            <c:ext xmlns:c16="http://schemas.microsoft.com/office/drawing/2014/chart" uri="{C3380CC4-5D6E-409C-BE32-E72D297353CC}">
              <c16:uniqueId val="{00000003-7587-4E7E-914E-8E1E63E5F7C6}"/>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Water!$J$299:$J$300</c:f>
              <c:numCache>
                <c:formatCode>0.0</c:formatCode>
                <c:ptCount val="2"/>
                <c:pt idx="0">
                  <c:v>0</c:v>
                </c:pt>
                <c:pt idx="1">
                  <c:v>0</c:v>
                </c:pt>
              </c:numCache>
            </c:numRef>
          </c:val>
          <c:extLst>
            <c:ext xmlns:c16="http://schemas.microsoft.com/office/drawing/2014/chart" uri="{C3380CC4-5D6E-409C-BE32-E72D297353CC}">
              <c16:uniqueId val="{00000000-CE08-4BC6-90EF-22A3A6340FAC}"/>
            </c:ext>
          </c:extLst>
        </c:ser>
        <c:ser>
          <c:idx val="1"/>
          <c:order val="1"/>
          <c:tx>
            <c:strRef>
              <c:f>Water!$K$298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Water!$K$299:$K$300</c:f>
              <c:numCache>
                <c:formatCode>0.0</c:formatCode>
                <c:ptCount val="2"/>
                <c:pt idx="0">
                  <c:v>0</c:v>
                </c:pt>
                <c:pt idx="1">
                  <c:v>0</c:v>
                </c:pt>
              </c:numCache>
            </c:numRef>
          </c:val>
          <c:extLst>
            <c:ext xmlns:c16="http://schemas.microsoft.com/office/drawing/2014/chart" uri="{C3380CC4-5D6E-409C-BE32-E72D297353CC}">
              <c16:uniqueId val="{00000001-CE08-4BC6-90EF-22A3A6340FAC}"/>
            </c:ext>
          </c:extLst>
        </c:ser>
        <c:ser>
          <c:idx val="2"/>
          <c:order val="2"/>
          <c:tx>
            <c:strRef>
              <c:f>Water!$L$298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Water!$L$299:$L$300</c:f>
              <c:numCache>
                <c:formatCode>0.0</c:formatCode>
                <c:ptCount val="2"/>
                <c:pt idx="0">
                  <c:v>0</c:v>
                </c:pt>
                <c:pt idx="1">
                  <c:v>0</c:v>
                </c:pt>
              </c:numCache>
            </c:numRef>
          </c:val>
          <c:extLst>
            <c:ext xmlns:c16="http://schemas.microsoft.com/office/drawing/2014/chart" uri="{C3380CC4-5D6E-409C-BE32-E72D297353CC}">
              <c16:uniqueId val="{00000002-CE08-4BC6-90EF-22A3A6340FAC}"/>
            </c:ext>
          </c:extLst>
        </c:ser>
        <c:ser>
          <c:idx val="3"/>
          <c:order val="3"/>
          <c:tx>
            <c:strRef>
              <c:f>Water!$M$298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Water!$M$299:$M$300</c:f>
              <c:numCache>
                <c:formatCode>0.0</c:formatCode>
                <c:ptCount val="2"/>
                <c:pt idx="0">
                  <c:v>0</c:v>
                </c:pt>
                <c:pt idx="1">
                  <c:v>0</c:v>
                </c:pt>
              </c:numCache>
            </c:numRef>
          </c:val>
          <c:extLst>
            <c:ext xmlns:c16="http://schemas.microsoft.com/office/drawing/2014/chart" uri="{C3380CC4-5D6E-409C-BE32-E72D297353CC}">
              <c16:uniqueId val="{00000003-CE08-4BC6-90EF-22A3A6340FAC}"/>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Water!$O$299:$O$300</c:f>
              <c:numCache>
                <c:formatCode>0.0</c:formatCode>
                <c:ptCount val="2"/>
                <c:pt idx="0">
                  <c:v>0</c:v>
                </c:pt>
                <c:pt idx="1">
                  <c:v>0</c:v>
                </c:pt>
              </c:numCache>
            </c:numRef>
          </c:val>
          <c:extLst>
            <c:ext xmlns:c16="http://schemas.microsoft.com/office/drawing/2014/chart" uri="{C3380CC4-5D6E-409C-BE32-E72D297353CC}">
              <c16:uniqueId val="{00000000-419A-4A51-AA82-F30F1705470A}"/>
            </c:ext>
          </c:extLst>
        </c:ser>
        <c:ser>
          <c:idx val="1"/>
          <c:order val="1"/>
          <c:tx>
            <c:strRef>
              <c:f>Water!$P$298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Water!$P$299:$P$300</c:f>
              <c:numCache>
                <c:formatCode>0.0</c:formatCode>
                <c:ptCount val="2"/>
                <c:pt idx="0">
                  <c:v>0</c:v>
                </c:pt>
                <c:pt idx="1">
                  <c:v>0</c:v>
                </c:pt>
              </c:numCache>
            </c:numRef>
          </c:val>
          <c:extLst>
            <c:ext xmlns:c16="http://schemas.microsoft.com/office/drawing/2014/chart" uri="{C3380CC4-5D6E-409C-BE32-E72D297353CC}">
              <c16:uniqueId val="{00000001-419A-4A51-AA82-F30F1705470A}"/>
            </c:ext>
          </c:extLst>
        </c:ser>
        <c:ser>
          <c:idx val="2"/>
          <c:order val="2"/>
          <c:tx>
            <c:strRef>
              <c:f>Water!$Q$298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Water!$Q$299:$Q$300</c:f>
              <c:numCache>
                <c:formatCode>0.0</c:formatCode>
                <c:ptCount val="2"/>
                <c:pt idx="0">
                  <c:v>0</c:v>
                </c:pt>
                <c:pt idx="1">
                  <c:v>0</c:v>
                </c:pt>
              </c:numCache>
            </c:numRef>
          </c:val>
          <c:extLst>
            <c:ext xmlns:c16="http://schemas.microsoft.com/office/drawing/2014/chart" uri="{C3380CC4-5D6E-409C-BE32-E72D297353CC}">
              <c16:uniqueId val="{00000002-419A-4A51-AA82-F30F1705470A}"/>
            </c:ext>
          </c:extLst>
        </c:ser>
        <c:ser>
          <c:idx val="3"/>
          <c:order val="3"/>
          <c:tx>
            <c:strRef>
              <c:f>Water!$R$298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Water!$R$299:$R$300</c:f>
              <c:numCache>
                <c:formatCode>0.0</c:formatCode>
                <c:ptCount val="2"/>
                <c:pt idx="0">
                  <c:v>0</c:v>
                </c:pt>
                <c:pt idx="1">
                  <c:v>0</c:v>
                </c:pt>
              </c:numCache>
            </c:numRef>
          </c:val>
          <c:extLst>
            <c:ext xmlns:c16="http://schemas.microsoft.com/office/drawing/2014/chart" uri="{C3380CC4-5D6E-409C-BE32-E72D297353CC}">
              <c16:uniqueId val="{00000003-419A-4A51-AA82-F30F1705470A}"/>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Water!$T$299:$T$300</c:f>
              <c:numCache>
                <c:formatCode>0.0</c:formatCode>
                <c:ptCount val="2"/>
                <c:pt idx="0">
                  <c:v>0</c:v>
                </c:pt>
                <c:pt idx="1">
                  <c:v>0</c:v>
                </c:pt>
              </c:numCache>
            </c:numRef>
          </c:val>
          <c:extLst>
            <c:ext xmlns:c16="http://schemas.microsoft.com/office/drawing/2014/chart" uri="{C3380CC4-5D6E-409C-BE32-E72D297353CC}">
              <c16:uniqueId val="{00000000-2AFC-463B-85A5-2CDA3B03B061}"/>
            </c:ext>
          </c:extLst>
        </c:ser>
        <c:ser>
          <c:idx val="1"/>
          <c:order val="1"/>
          <c:tx>
            <c:strRef>
              <c:f>Water!$U$298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Water!$U$299:$U$300</c:f>
              <c:numCache>
                <c:formatCode>0.0</c:formatCode>
                <c:ptCount val="2"/>
                <c:pt idx="0">
                  <c:v>0</c:v>
                </c:pt>
                <c:pt idx="1">
                  <c:v>0</c:v>
                </c:pt>
              </c:numCache>
            </c:numRef>
          </c:val>
          <c:extLst>
            <c:ext xmlns:c16="http://schemas.microsoft.com/office/drawing/2014/chart" uri="{C3380CC4-5D6E-409C-BE32-E72D297353CC}">
              <c16:uniqueId val="{00000001-2AFC-463B-85A5-2CDA3B03B061}"/>
            </c:ext>
          </c:extLst>
        </c:ser>
        <c:ser>
          <c:idx val="2"/>
          <c:order val="2"/>
          <c:tx>
            <c:strRef>
              <c:f>Water!$V$298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Water!$V$299:$V$300</c:f>
              <c:numCache>
                <c:formatCode>0.0</c:formatCode>
                <c:ptCount val="2"/>
                <c:pt idx="0">
                  <c:v>0</c:v>
                </c:pt>
                <c:pt idx="1">
                  <c:v>0</c:v>
                </c:pt>
              </c:numCache>
            </c:numRef>
          </c:val>
          <c:extLst>
            <c:ext xmlns:c16="http://schemas.microsoft.com/office/drawing/2014/chart" uri="{C3380CC4-5D6E-409C-BE32-E72D297353CC}">
              <c16:uniqueId val="{00000002-2AFC-463B-85A5-2CDA3B03B061}"/>
            </c:ext>
          </c:extLst>
        </c:ser>
        <c:ser>
          <c:idx val="3"/>
          <c:order val="3"/>
          <c:tx>
            <c:strRef>
              <c:f>Water!$I$32</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Water!$W$299:$W$300</c:f>
              <c:numCache>
                <c:formatCode>0.0</c:formatCode>
                <c:ptCount val="2"/>
                <c:pt idx="0">
                  <c:v>0</c:v>
                </c:pt>
                <c:pt idx="1">
                  <c:v>0</c:v>
                </c:pt>
              </c:numCache>
            </c:numRef>
          </c:val>
          <c:extLst>
            <c:ext xmlns:c16="http://schemas.microsoft.com/office/drawing/2014/chart" uri="{C3380CC4-5D6E-409C-BE32-E72D297353CC}">
              <c16:uniqueId val="{00000003-2AFC-463B-85A5-2CDA3B03B061}"/>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Water!$Y$298</c:f>
              <c:strCache>
                <c:ptCount val="1"/>
                <c:pt idx="0">
                  <c:v>Basic</c:v>
                </c:pt>
              </c:strCache>
            </c:strRef>
          </c:tx>
          <c:spPr>
            <a:solidFill>
              <a:srgbClr val="4FC3F7"/>
            </a:solidFill>
            <a:ln>
              <a:noFill/>
            </a:ln>
            <a:effectLst/>
          </c:spPr>
          <c:cat>
            <c:numRef>
              <c:f>Water!$C$299:$C$300</c:f>
              <c:numCache>
                <c:formatCode>0</c:formatCode>
                <c:ptCount val="2"/>
                <c:pt idx="0">
                  <c:v>2008</c:v>
                </c:pt>
                <c:pt idx="1">
                  <c:v>2016</c:v>
                </c:pt>
              </c:numCache>
            </c:numRef>
          </c:cat>
          <c:val>
            <c:numRef>
              <c:f>Water!$Y$299:$Y$300</c:f>
              <c:numCache>
                <c:formatCode>0.0</c:formatCode>
                <c:ptCount val="2"/>
                <c:pt idx="0">
                  <c:v>0</c:v>
                </c:pt>
                <c:pt idx="1">
                  <c:v>0</c:v>
                </c:pt>
              </c:numCache>
            </c:numRef>
          </c:val>
          <c:extLst>
            <c:ext xmlns:c16="http://schemas.microsoft.com/office/drawing/2014/chart" uri="{C3380CC4-5D6E-409C-BE32-E72D297353CC}">
              <c16:uniqueId val="{00000000-C911-4928-9524-213FA40B1DEC}"/>
            </c:ext>
          </c:extLst>
        </c:ser>
        <c:ser>
          <c:idx val="1"/>
          <c:order val="1"/>
          <c:tx>
            <c:strRef>
              <c:f>Water!$Z$298</c:f>
              <c:strCache>
                <c:ptCount val="1"/>
                <c:pt idx="0">
                  <c:v>Limited</c:v>
                </c:pt>
              </c:strCache>
            </c:strRef>
          </c:tx>
          <c:spPr>
            <a:solidFill>
              <a:schemeClr val="accent2"/>
            </a:solidFill>
            <a:ln>
              <a:noFill/>
            </a:ln>
            <a:effectLst/>
          </c:spPr>
          <c:cat>
            <c:numRef>
              <c:f>Water!$C$299:$C$300</c:f>
              <c:numCache>
                <c:formatCode>0</c:formatCode>
                <c:ptCount val="2"/>
                <c:pt idx="0">
                  <c:v>2008</c:v>
                </c:pt>
                <c:pt idx="1">
                  <c:v>2016</c:v>
                </c:pt>
              </c:numCache>
            </c:numRef>
          </c:cat>
          <c:val>
            <c:numRef>
              <c:f>Water!$Z$299:$Z$300</c:f>
              <c:numCache>
                <c:formatCode>0.0</c:formatCode>
                <c:ptCount val="2"/>
                <c:pt idx="0">
                  <c:v>0</c:v>
                </c:pt>
                <c:pt idx="1">
                  <c:v>0</c:v>
                </c:pt>
              </c:numCache>
            </c:numRef>
          </c:val>
          <c:extLst>
            <c:ext xmlns:c16="http://schemas.microsoft.com/office/drawing/2014/chart" uri="{C3380CC4-5D6E-409C-BE32-E72D297353CC}">
              <c16:uniqueId val="{00000001-C911-4928-9524-213FA40B1DEC}"/>
            </c:ext>
          </c:extLst>
        </c:ser>
        <c:ser>
          <c:idx val="2"/>
          <c:order val="2"/>
          <c:tx>
            <c:strRef>
              <c:f>Water!$AA$298</c:f>
              <c:strCache>
                <c:ptCount val="1"/>
                <c:pt idx="0">
                  <c:v>Unimproved</c:v>
                </c:pt>
              </c:strCache>
            </c:strRef>
          </c:tx>
          <c:spPr>
            <a:solidFill>
              <a:schemeClr val="accent3"/>
            </a:solidFill>
            <a:ln>
              <a:noFill/>
            </a:ln>
            <a:effectLst/>
          </c:spPr>
          <c:cat>
            <c:numRef>
              <c:f>Water!$C$299:$C$300</c:f>
              <c:numCache>
                <c:formatCode>0</c:formatCode>
                <c:ptCount val="2"/>
                <c:pt idx="0">
                  <c:v>2008</c:v>
                </c:pt>
                <c:pt idx="1">
                  <c:v>2016</c:v>
                </c:pt>
              </c:numCache>
            </c:numRef>
          </c:cat>
          <c:val>
            <c:numRef>
              <c:f>Water!$AA$299:$AA$300</c:f>
              <c:numCache>
                <c:formatCode>0.0</c:formatCode>
                <c:ptCount val="2"/>
                <c:pt idx="0">
                  <c:v>0</c:v>
                </c:pt>
                <c:pt idx="1">
                  <c:v>0</c:v>
                </c:pt>
              </c:numCache>
            </c:numRef>
          </c:val>
          <c:extLst>
            <c:ext xmlns:c16="http://schemas.microsoft.com/office/drawing/2014/chart" uri="{C3380CC4-5D6E-409C-BE32-E72D297353CC}">
              <c16:uniqueId val="{00000002-C911-4928-9524-213FA40B1DEC}"/>
            </c:ext>
          </c:extLst>
        </c:ser>
        <c:ser>
          <c:idx val="3"/>
          <c:order val="3"/>
          <c:tx>
            <c:strRef>
              <c:f>Water!$AB$298</c:f>
              <c:strCache>
                <c:ptCount val="1"/>
                <c:pt idx="0">
                  <c:v>Surface water</c:v>
                </c:pt>
              </c:strCache>
            </c:strRef>
          </c:tx>
          <c:spPr>
            <a:solidFill>
              <a:schemeClr val="accent4"/>
            </a:solidFill>
            <a:ln>
              <a:noFill/>
            </a:ln>
            <a:effectLst/>
          </c:spPr>
          <c:cat>
            <c:numRef>
              <c:f>Water!$C$299:$C$300</c:f>
              <c:numCache>
                <c:formatCode>0</c:formatCode>
                <c:ptCount val="2"/>
                <c:pt idx="0">
                  <c:v>2008</c:v>
                </c:pt>
                <c:pt idx="1">
                  <c:v>2016</c:v>
                </c:pt>
              </c:numCache>
            </c:numRef>
          </c:cat>
          <c:val>
            <c:numRef>
              <c:f>Water!$AB$299:$AB$300</c:f>
              <c:numCache>
                <c:formatCode>0.0</c:formatCode>
                <c:ptCount val="2"/>
                <c:pt idx="0">
                  <c:v>0</c:v>
                </c:pt>
                <c:pt idx="1">
                  <c:v>0</c:v>
                </c:pt>
              </c:numCache>
            </c:numRef>
          </c:val>
          <c:extLst>
            <c:ext xmlns:c16="http://schemas.microsoft.com/office/drawing/2014/chart" uri="{C3380CC4-5D6E-409C-BE32-E72D297353CC}">
              <c16:uniqueId val="{00000003-C911-4928-9524-213FA40B1DEC}"/>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Water!$F$32</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Water!$E$99:$E$100</c:f>
              <c:numCache>
                <c:formatCode>0.0</c:formatCode>
                <c:ptCount val="2"/>
                <c:pt idx="0">
                  <c:v>0</c:v>
                </c:pt>
                <c:pt idx="1">
                  <c:v>0</c:v>
                </c:pt>
              </c:numCache>
            </c:numRef>
          </c:val>
          <c:extLst>
            <c:ext xmlns:c16="http://schemas.microsoft.com/office/drawing/2014/chart" uri="{C3380CC4-5D6E-409C-BE32-E72D297353CC}">
              <c16:uniqueId val="{00000000-FB86-4F63-8AE0-1AE45786ED22}"/>
            </c:ext>
          </c:extLst>
        </c:ser>
        <c:ser>
          <c:idx val="1"/>
          <c:order val="1"/>
          <c:tx>
            <c:strRef>
              <c:f>Water!$F$98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Water!$F$99:$F$100</c:f>
              <c:numCache>
                <c:formatCode>0.0</c:formatCode>
                <c:ptCount val="2"/>
                <c:pt idx="0">
                  <c:v>0</c:v>
                </c:pt>
                <c:pt idx="1">
                  <c:v>0</c:v>
                </c:pt>
              </c:numCache>
            </c:numRef>
          </c:val>
          <c:extLst>
            <c:ext xmlns:c16="http://schemas.microsoft.com/office/drawing/2014/chart" uri="{C3380CC4-5D6E-409C-BE32-E72D297353CC}">
              <c16:uniqueId val="{00000001-FB86-4F63-8AE0-1AE45786ED22}"/>
            </c:ext>
          </c:extLst>
        </c:ser>
        <c:ser>
          <c:idx val="2"/>
          <c:order val="2"/>
          <c:tx>
            <c:strRef>
              <c:f>Water!$G$98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Water!$G$99:$G$100</c:f>
              <c:numCache>
                <c:formatCode>0.0</c:formatCode>
                <c:ptCount val="2"/>
                <c:pt idx="0">
                  <c:v>0</c:v>
                </c:pt>
                <c:pt idx="1">
                  <c:v>0</c:v>
                </c:pt>
              </c:numCache>
            </c:numRef>
          </c:val>
          <c:extLst>
            <c:ext xmlns:c16="http://schemas.microsoft.com/office/drawing/2014/chart" uri="{C3380CC4-5D6E-409C-BE32-E72D297353CC}">
              <c16:uniqueId val="{00000002-FB86-4F63-8AE0-1AE45786ED22}"/>
            </c:ext>
          </c:extLst>
        </c:ser>
        <c:ser>
          <c:idx val="3"/>
          <c:order val="3"/>
          <c:tx>
            <c:strRef>
              <c:f>Water!$H$98</c:f>
              <c:strCache>
                <c:ptCount val="1"/>
                <c:pt idx="0">
                  <c:v>Surface water</c:v>
                </c:pt>
              </c:strCache>
            </c:strRef>
          </c:tx>
          <c:spPr>
            <a:solidFill>
              <a:srgbClr val="FFB300"/>
            </a:solidFill>
            <a:ln>
              <a:noFill/>
            </a:ln>
            <a:effectLst/>
          </c:spPr>
          <c:cat>
            <c:numRef>
              <c:f>Water!$C$99:$C$100</c:f>
              <c:numCache>
                <c:formatCode>0</c:formatCode>
                <c:ptCount val="2"/>
                <c:pt idx="0">
                  <c:v>2000</c:v>
                </c:pt>
                <c:pt idx="1">
                  <c:v>2017</c:v>
                </c:pt>
              </c:numCache>
            </c:numRef>
          </c:cat>
          <c:val>
            <c:numRef>
              <c:f>Water!$H$99:$H$100</c:f>
              <c:numCache>
                <c:formatCode>0.0</c:formatCode>
                <c:ptCount val="2"/>
                <c:pt idx="0">
                  <c:v>0</c:v>
                </c:pt>
                <c:pt idx="1">
                  <c:v>0</c:v>
                </c:pt>
              </c:numCache>
            </c:numRef>
          </c:val>
          <c:extLst>
            <c:ext xmlns:c16="http://schemas.microsoft.com/office/drawing/2014/chart" uri="{C3380CC4-5D6E-409C-BE32-E72D297353CC}">
              <c16:uniqueId val="{00000003-FB86-4F63-8AE0-1AE45786ED2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Water!$J$99:$J$100</c:f>
              <c:numCache>
                <c:formatCode>0.0</c:formatCode>
                <c:ptCount val="2"/>
                <c:pt idx="0">
                  <c:v>0</c:v>
                </c:pt>
                <c:pt idx="1">
                  <c:v>0</c:v>
                </c:pt>
              </c:numCache>
            </c:numRef>
          </c:val>
          <c:extLst>
            <c:ext xmlns:c16="http://schemas.microsoft.com/office/drawing/2014/chart" uri="{C3380CC4-5D6E-409C-BE32-E72D297353CC}">
              <c16:uniqueId val="{00000000-E84D-4EE6-A84B-94B51D2B7ACE}"/>
            </c:ext>
          </c:extLst>
        </c:ser>
        <c:ser>
          <c:idx val="1"/>
          <c:order val="1"/>
          <c:tx>
            <c:strRef>
              <c:f>Water!$G$32</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Water!$K$99:$K$100</c:f>
              <c:numCache>
                <c:formatCode>0.0</c:formatCode>
                <c:ptCount val="2"/>
                <c:pt idx="0">
                  <c:v>0</c:v>
                </c:pt>
                <c:pt idx="1">
                  <c:v>0</c:v>
                </c:pt>
              </c:numCache>
            </c:numRef>
          </c:val>
          <c:extLst>
            <c:ext xmlns:c16="http://schemas.microsoft.com/office/drawing/2014/chart" uri="{C3380CC4-5D6E-409C-BE32-E72D297353CC}">
              <c16:uniqueId val="{00000001-E84D-4EE6-A84B-94B51D2B7ACE}"/>
            </c:ext>
          </c:extLst>
        </c:ser>
        <c:ser>
          <c:idx val="2"/>
          <c:order val="2"/>
          <c:tx>
            <c:strRef>
              <c:f>Water!$L$98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Water!$L$99:$L$100</c:f>
              <c:numCache>
                <c:formatCode>0.0</c:formatCode>
                <c:ptCount val="2"/>
                <c:pt idx="0">
                  <c:v>0</c:v>
                </c:pt>
                <c:pt idx="1">
                  <c:v>0</c:v>
                </c:pt>
              </c:numCache>
            </c:numRef>
          </c:val>
          <c:extLst>
            <c:ext xmlns:c16="http://schemas.microsoft.com/office/drawing/2014/chart" uri="{C3380CC4-5D6E-409C-BE32-E72D297353CC}">
              <c16:uniqueId val="{00000002-E84D-4EE6-A84B-94B51D2B7ACE}"/>
            </c:ext>
          </c:extLst>
        </c:ser>
        <c:ser>
          <c:idx val="3"/>
          <c:order val="3"/>
          <c:tx>
            <c:strRef>
              <c:f>Water!$M$98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Water!$M$99:$M$100</c:f>
              <c:numCache>
                <c:formatCode>0.0</c:formatCode>
                <c:ptCount val="2"/>
                <c:pt idx="0">
                  <c:v>0</c:v>
                </c:pt>
                <c:pt idx="1">
                  <c:v>0</c:v>
                </c:pt>
              </c:numCache>
            </c:numRef>
          </c:val>
          <c:extLst>
            <c:ext xmlns:c16="http://schemas.microsoft.com/office/drawing/2014/chart" uri="{C3380CC4-5D6E-409C-BE32-E72D297353CC}">
              <c16:uniqueId val="{00000003-E84D-4EE6-A84B-94B51D2B7ACE}"/>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Water!$O$99:$O$100</c:f>
              <c:numCache>
                <c:formatCode>0.0</c:formatCode>
                <c:ptCount val="2"/>
                <c:pt idx="0">
                  <c:v>0</c:v>
                </c:pt>
                <c:pt idx="1">
                  <c:v>0</c:v>
                </c:pt>
              </c:numCache>
            </c:numRef>
          </c:val>
          <c:extLst>
            <c:ext xmlns:c16="http://schemas.microsoft.com/office/drawing/2014/chart" uri="{C3380CC4-5D6E-409C-BE32-E72D297353CC}">
              <c16:uniqueId val="{00000000-39DC-4104-99BF-DDE64BAD06C2}"/>
            </c:ext>
          </c:extLst>
        </c:ser>
        <c:ser>
          <c:idx val="1"/>
          <c:order val="1"/>
          <c:tx>
            <c:strRef>
              <c:f>Water!$P$98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Water!$P$99:$P$100</c:f>
              <c:numCache>
                <c:formatCode>0.0</c:formatCode>
                <c:ptCount val="2"/>
                <c:pt idx="0">
                  <c:v>0</c:v>
                </c:pt>
                <c:pt idx="1">
                  <c:v>0</c:v>
                </c:pt>
              </c:numCache>
            </c:numRef>
          </c:val>
          <c:extLst>
            <c:ext xmlns:c16="http://schemas.microsoft.com/office/drawing/2014/chart" uri="{C3380CC4-5D6E-409C-BE32-E72D297353CC}">
              <c16:uniqueId val="{00000001-39DC-4104-99BF-DDE64BAD06C2}"/>
            </c:ext>
          </c:extLst>
        </c:ser>
        <c:ser>
          <c:idx val="2"/>
          <c:order val="2"/>
          <c:tx>
            <c:strRef>
              <c:f>Water!$H$32</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Water!$Q$99:$Q$100</c:f>
              <c:numCache>
                <c:formatCode>0.0</c:formatCode>
                <c:ptCount val="2"/>
                <c:pt idx="0">
                  <c:v>0</c:v>
                </c:pt>
                <c:pt idx="1">
                  <c:v>0</c:v>
                </c:pt>
              </c:numCache>
            </c:numRef>
          </c:val>
          <c:extLst>
            <c:ext xmlns:c16="http://schemas.microsoft.com/office/drawing/2014/chart" uri="{C3380CC4-5D6E-409C-BE32-E72D297353CC}">
              <c16:uniqueId val="{00000002-39DC-4104-99BF-DDE64BAD06C2}"/>
            </c:ext>
          </c:extLst>
        </c:ser>
        <c:ser>
          <c:idx val="3"/>
          <c:order val="3"/>
          <c:tx>
            <c:strRef>
              <c:f>Water!$R$98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Water!$R$99:$R$100</c:f>
              <c:numCache>
                <c:formatCode>0.0</c:formatCode>
                <c:ptCount val="2"/>
                <c:pt idx="0">
                  <c:v>0</c:v>
                </c:pt>
                <c:pt idx="1">
                  <c:v>0</c:v>
                </c:pt>
              </c:numCache>
            </c:numRef>
          </c:val>
          <c:extLst>
            <c:ext xmlns:c16="http://schemas.microsoft.com/office/drawing/2014/chart" uri="{C3380CC4-5D6E-409C-BE32-E72D297353CC}">
              <c16:uniqueId val="{00000003-39DC-4104-99BF-DDE64BAD06C2}"/>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Water!$T$99:$T$100</c:f>
              <c:numCache>
                <c:formatCode>0.0</c:formatCode>
                <c:ptCount val="2"/>
                <c:pt idx="0">
                  <c:v>0</c:v>
                </c:pt>
                <c:pt idx="1">
                  <c:v>0</c:v>
                </c:pt>
              </c:numCache>
            </c:numRef>
          </c:val>
          <c:extLst>
            <c:ext xmlns:c16="http://schemas.microsoft.com/office/drawing/2014/chart" uri="{C3380CC4-5D6E-409C-BE32-E72D297353CC}">
              <c16:uniqueId val="{00000000-D781-4ED4-8E9F-345EEF8A8B6F}"/>
            </c:ext>
          </c:extLst>
        </c:ser>
        <c:ser>
          <c:idx val="1"/>
          <c:order val="1"/>
          <c:tx>
            <c:strRef>
              <c:f>Water!$U$98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Water!$U$99:$U$100</c:f>
              <c:numCache>
                <c:formatCode>0.0</c:formatCode>
                <c:ptCount val="2"/>
                <c:pt idx="0">
                  <c:v>0</c:v>
                </c:pt>
                <c:pt idx="1">
                  <c:v>0</c:v>
                </c:pt>
              </c:numCache>
            </c:numRef>
          </c:val>
          <c:extLst>
            <c:ext xmlns:c16="http://schemas.microsoft.com/office/drawing/2014/chart" uri="{C3380CC4-5D6E-409C-BE32-E72D297353CC}">
              <c16:uniqueId val="{00000001-D781-4ED4-8E9F-345EEF8A8B6F}"/>
            </c:ext>
          </c:extLst>
        </c:ser>
        <c:ser>
          <c:idx val="2"/>
          <c:order val="2"/>
          <c:tx>
            <c:strRef>
              <c:f>Water!$V$98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Water!$V$99:$V$100</c:f>
              <c:numCache>
                <c:formatCode>0.0</c:formatCode>
                <c:ptCount val="2"/>
                <c:pt idx="0">
                  <c:v>0</c:v>
                </c:pt>
                <c:pt idx="1">
                  <c:v>0</c:v>
                </c:pt>
              </c:numCache>
            </c:numRef>
          </c:val>
          <c:extLst>
            <c:ext xmlns:c16="http://schemas.microsoft.com/office/drawing/2014/chart" uri="{C3380CC4-5D6E-409C-BE32-E72D297353CC}">
              <c16:uniqueId val="{00000002-D781-4ED4-8E9F-345EEF8A8B6F}"/>
            </c:ext>
          </c:extLst>
        </c:ser>
        <c:ser>
          <c:idx val="3"/>
          <c:order val="3"/>
          <c:tx>
            <c:strRef>
              <c:f>Water!$I$32</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Water!$W$99:$W$100</c:f>
              <c:numCache>
                <c:formatCode>0.0</c:formatCode>
                <c:ptCount val="2"/>
                <c:pt idx="0">
                  <c:v>0</c:v>
                </c:pt>
                <c:pt idx="1">
                  <c:v>0</c:v>
                </c:pt>
              </c:numCache>
            </c:numRef>
          </c:val>
          <c:extLst>
            <c:ext xmlns:c16="http://schemas.microsoft.com/office/drawing/2014/chart" uri="{C3380CC4-5D6E-409C-BE32-E72D297353CC}">
              <c16:uniqueId val="{00000003-D781-4ED4-8E9F-345EEF8A8B6F}"/>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Water!$Y$98</c:f>
              <c:strCache>
                <c:ptCount val="1"/>
                <c:pt idx="0">
                  <c:v>Basic</c:v>
                </c:pt>
              </c:strCache>
            </c:strRef>
          </c:tx>
          <c:spPr>
            <a:solidFill>
              <a:srgbClr val="4FC3F7"/>
            </a:solidFill>
            <a:ln>
              <a:noFill/>
            </a:ln>
            <a:effectLst/>
          </c:spPr>
          <c:cat>
            <c:numRef>
              <c:f>Water!$C$99:$C$100</c:f>
              <c:numCache>
                <c:formatCode>0</c:formatCode>
                <c:ptCount val="2"/>
                <c:pt idx="0">
                  <c:v>2000</c:v>
                </c:pt>
                <c:pt idx="1">
                  <c:v>2017</c:v>
                </c:pt>
              </c:numCache>
            </c:numRef>
          </c:cat>
          <c:val>
            <c:numRef>
              <c:f>Water!$Y$99:$Y$100</c:f>
              <c:numCache>
                <c:formatCode>0.0</c:formatCode>
                <c:ptCount val="2"/>
                <c:pt idx="0">
                  <c:v>0</c:v>
                </c:pt>
                <c:pt idx="1">
                  <c:v>0</c:v>
                </c:pt>
              </c:numCache>
            </c:numRef>
          </c:val>
          <c:extLst>
            <c:ext xmlns:c16="http://schemas.microsoft.com/office/drawing/2014/chart" uri="{C3380CC4-5D6E-409C-BE32-E72D297353CC}">
              <c16:uniqueId val="{00000000-C2A4-478F-A4B1-3D7576FB26E9}"/>
            </c:ext>
          </c:extLst>
        </c:ser>
        <c:ser>
          <c:idx val="1"/>
          <c:order val="1"/>
          <c:tx>
            <c:strRef>
              <c:f>Water!$Z$98</c:f>
              <c:strCache>
                <c:ptCount val="1"/>
                <c:pt idx="0">
                  <c:v>Limited</c:v>
                </c:pt>
              </c:strCache>
            </c:strRef>
          </c:tx>
          <c:spPr>
            <a:solidFill>
              <a:schemeClr val="accent2"/>
            </a:solidFill>
            <a:ln>
              <a:noFill/>
            </a:ln>
            <a:effectLst/>
          </c:spPr>
          <c:cat>
            <c:numRef>
              <c:f>Water!$C$99:$C$100</c:f>
              <c:numCache>
                <c:formatCode>0</c:formatCode>
                <c:ptCount val="2"/>
                <c:pt idx="0">
                  <c:v>2000</c:v>
                </c:pt>
                <c:pt idx="1">
                  <c:v>2017</c:v>
                </c:pt>
              </c:numCache>
            </c:numRef>
          </c:cat>
          <c:val>
            <c:numRef>
              <c:f>Water!$Z$99:$Z$100</c:f>
              <c:numCache>
                <c:formatCode>0.0</c:formatCode>
                <c:ptCount val="2"/>
                <c:pt idx="0">
                  <c:v>0</c:v>
                </c:pt>
                <c:pt idx="1">
                  <c:v>0</c:v>
                </c:pt>
              </c:numCache>
            </c:numRef>
          </c:val>
          <c:extLst>
            <c:ext xmlns:c16="http://schemas.microsoft.com/office/drawing/2014/chart" uri="{C3380CC4-5D6E-409C-BE32-E72D297353CC}">
              <c16:uniqueId val="{00000001-C2A4-478F-A4B1-3D7576FB26E9}"/>
            </c:ext>
          </c:extLst>
        </c:ser>
        <c:ser>
          <c:idx val="2"/>
          <c:order val="2"/>
          <c:tx>
            <c:strRef>
              <c:f>Water!$AA$98</c:f>
              <c:strCache>
                <c:ptCount val="1"/>
                <c:pt idx="0">
                  <c:v>Unimproved</c:v>
                </c:pt>
              </c:strCache>
            </c:strRef>
          </c:tx>
          <c:spPr>
            <a:solidFill>
              <a:schemeClr val="accent3"/>
            </a:solidFill>
            <a:ln>
              <a:noFill/>
            </a:ln>
            <a:effectLst/>
          </c:spPr>
          <c:cat>
            <c:numRef>
              <c:f>Water!$C$99:$C$100</c:f>
              <c:numCache>
                <c:formatCode>0</c:formatCode>
                <c:ptCount val="2"/>
                <c:pt idx="0">
                  <c:v>2000</c:v>
                </c:pt>
                <c:pt idx="1">
                  <c:v>2017</c:v>
                </c:pt>
              </c:numCache>
            </c:numRef>
          </c:cat>
          <c:val>
            <c:numRef>
              <c:f>Water!$AA$99:$AA$100</c:f>
              <c:numCache>
                <c:formatCode>0.0</c:formatCode>
                <c:ptCount val="2"/>
                <c:pt idx="0">
                  <c:v>0</c:v>
                </c:pt>
                <c:pt idx="1">
                  <c:v>0</c:v>
                </c:pt>
              </c:numCache>
            </c:numRef>
          </c:val>
          <c:extLst>
            <c:ext xmlns:c16="http://schemas.microsoft.com/office/drawing/2014/chart" uri="{C3380CC4-5D6E-409C-BE32-E72D297353CC}">
              <c16:uniqueId val="{00000002-C2A4-478F-A4B1-3D7576FB26E9}"/>
            </c:ext>
          </c:extLst>
        </c:ser>
        <c:ser>
          <c:idx val="3"/>
          <c:order val="3"/>
          <c:tx>
            <c:strRef>
              <c:f>Water!$AB$98</c:f>
              <c:strCache>
                <c:ptCount val="1"/>
                <c:pt idx="0">
                  <c:v>Surface water</c:v>
                </c:pt>
              </c:strCache>
            </c:strRef>
          </c:tx>
          <c:spPr>
            <a:solidFill>
              <a:schemeClr val="accent4"/>
            </a:solidFill>
            <a:ln>
              <a:noFill/>
            </a:ln>
            <a:effectLst/>
          </c:spPr>
          <c:cat>
            <c:numRef>
              <c:f>Water!$C$99:$C$100</c:f>
              <c:numCache>
                <c:formatCode>0</c:formatCode>
                <c:ptCount val="2"/>
                <c:pt idx="0">
                  <c:v>2000</c:v>
                </c:pt>
                <c:pt idx="1">
                  <c:v>2017</c:v>
                </c:pt>
              </c:numCache>
            </c:numRef>
          </c:cat>
          <c:val>
            <c:numRef>
              <c:f>Water!$AB$99:$AB$100</c:f>
              <c:numCache>
                <c:formatCode>0.0</c:formatCode>
                <c:ptCount val="2"/>
                <c:pt idx="0">
                  <c:v>0</c:v>
                </c:pt>
                <c:pt idx="1">
                  <c:v>0</c:v>
                </c:pt>
              </c:numCache>
            </c:numRef>
          </c:val>
          <c:extLst>
            <c:ext xmlns:c16="http://schemas.microsoft.com/office/drawing/2014/chart" uri="{C3380CC4-5D6E-409C-BE32-E72D297353CC}">
              <c16:uniqueId val="{00000003-C2A4-478F-A4B1-3D7576FB26E9}"/>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Water!$E$198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Water!$E$199:$E$200</c:f>
              <c:numCache>
                <c:formatCode>0.0</c:formatCode>
                <c:ptCount val="2"/>
                <c:pt idx="0">
                  <c:v>0</c:v>
                </c:pt>
                <c:pt idx="1">
                  <c:v>0</c:v>
                </c:pt>
              </c:numCache>
            </c:numRef>
          </c:val>
          <c:extLst>
            <c:ext xmlns:c16="http://schemas.microsoft.com/office/drawing/2014/chart" uri="{C3380CC4-5D6E-409C-BE32-E72D297353CC}">
              <c16:uniqueId val="{00000000-17C3-4E8B-8F9C-45D355F053BE}"/>
            </c:ext>
          </c:extLst>
        </c:ser>
        <c:ser>
          <c:idx val="1"/>
          <c:order val="1"/>
          <c:tx>
            <c:strRef>
              <c:f>Water!$F$198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Water!$F$199:$F$200</c:f>
              <c:numCache>
                <c:formatCode>0.0</c:formatCode>
                <c:ptCount val="2"/>
                <c:pt idx="0">
                  <c:v>0</c:v>
                </c:pt>
                <c:pt idx="1">
                  <c:v>0</c:v>
                </c:pt>
              </c:numCache>
            </c:numRef>
          </c:val>
          <c:extLst>
            <c:ext xmlns:c16="http://schemas.microsoft.com/office/drawing/2014/chart" uri="{C3380CC4-5D6E-409C-BE32-E72D297353CC}">
              <c16:uniqueId val="{00000001-17C3-4E8B-8F9C-45D355F053BE}"/>
            </c:ext>
          </c:extLst>
        </c:ser>
        <c:ser>
          <c:idx val="2"/>
          <c:order val="2"/>
          <c:tx>
            <c:strRef>
              <c:f>Water!$G$198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Water!$G$199:$G$200</c:f>
              <c:numCache>
                <c:formatCode>0.0</c:formatCode>
                <c:ptCount val="2"/>
                <c:pt idx="0">
                  <c:v>0</c:v>
                </c:pt>
                <c:pt idx="1">
                  <c:v>0</c:v>
                </c:pt>
              </c:numCache>
            </c:numRef>
          </c:val>
          <c:extLst>
            <c:ext xmlns:c16="http://schemas.microsoft.com/office/drawing/2014/chart" uri="{C3380CC4-5D6E-409C-BE32-E72D297353CC}">
              <c16:uniqueId val="{00000002-17C3-4E8B-8F9C-45D355F053BE}"/>
            </c:ext>
          </c:extLst>
        </c:ser>
        <c:ser>
          <c:idx val="3"/>
          <c:order val="3"/>
          <c:tx>
            <c:strRef>
              <c:f>Water!$H$198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Water!$H$199:$H$200</c:f>
              <c:numCache>
                <c:formatCode>0.0</c:formatCode>
                <c:ptCount val="2"/>
                <c:pt idx="0">
                  <c:v>0</c:v>
                </c:pt>
                <c:pt idx="1">
                  <c:v>0</c:v>
                </c:pt>
              </c:numCache>
            </c:numRef>
          </c:val>
          <c:extLst>
            <c:ext xmlns:c16="http://schemas.microsoft.com/office/drawing/2014/chart" uri="{C3380CC4-5D6E-409C-BE32-E72D297353CC}">
              <c16:uniqueId val="{00000003-17C3-4E8B-8F9C-45D355F053BE}"/>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Water!$J$198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Water!$J$199:$J$200</c:f>
              <c:numCache>
                <c:formatCode>0.0</c:formatCode>
                <c:ptCount val="2"/>
                <c:pt idx="0">
                  <c:v>0</c:v>
                </c:pt>
                <c:pt idx="1">
                  <c:v>0</c:v>
                </c:pt>
              </c:numCache>
            </c:numRef>
          </c:val>
          <c:extLst>
            <c:ext xmlns:c16="http://schemas.microsoft.com/office/drawing/2014/chart" uri="{C3380CC4-5D6E-409C-BE32-E72D297353CC}">
              <c16:uniqueId val="{00000000-FDC7-4D09-9764-84F370EF641A}"/>
            </c:ext>
          </c:extLst>
        </c:ser>
        <c:ser>
          <c:idx val="1"/>
          <c:order val="1"/>
          <c:tx>
            <c:strRef>
              <c:f>Water!$K$198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Water!$K$199:$K$200</c:f>
              <c:numCache>
                <c:formatCode>0.0</c:formatCode>
                <c:ptCount val="2"/>
                <c:pt idx="0">
                  <c:v>0</c:v>
                </c:pt>
                <c:pt idx="1">
                  <c:v>0</c:v>
                </c:pt>
              </c:numCache>
            </c:numRef>
          </c:val>
          <c:extLst>
            <c:ext xmlns:c16="http://schemas.microsoft.com/office/drawing/2014/chart" uri="{C3380CC4-5D6E-409C-BE32-E72D297353CC}">
              <c16:uniqueId val="{00000001-FDC7-4D09-9764-84F370EF641A}"/>
            </c:ext>
          </c:extLst>
        </c:ser>
        <c:ser>
          <c:idx val="2"/>
          <c:order val="2"/>
          <c:tx>
            <c:strRef>
              <c:f>Water!$L$198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Water!$L$199:$L$200</c:f>
              <c:numCache>
                <c:formatCode>0.0</c:formatCode>
                <c:ptCount val="2"/>
                <c:pt idx="0">
                  <c:v>0</c:v>
                </c:pt>
                <c:pt idx="1">
                  <c:v>0</c:v>
                </c:pt>
              </c:numCache>
            </c:numRef>
          </c:val>
          <c:extLst>
            <c:ext xmlns:c16="http://schemas.microsoft.com/office/drawing/2014/chart" uri="{C3380CC4-5D6E-409C-BE32-E72D297353CC}">
              <c16:uniqueId val="{00000002-FDC7-4D09-9764-84F370EF641A}"/>
            </c:ext>
          </c:extLst>
        </c:ser>
        <c:ser>
          <c:idx val="3"/>
          <c:order val="3"/>
          <c:tx>
            <c:strRef>
              <c:f>Water!$M$198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Water!$M$199:$M$200</c:f>
              <c:numCache>
                <c:formatCode>0.0</c:formatCode>
                <c:ptCount val="2"/>
                <c:pt idx="0">
                  <c:v>0</c:v>
                </c:pt>
                <c:pt idx="1">
                  <c:v>0</c:v>
                </c:pt>
              </c:numCache>
            </c:numRef>
          </c:val>
          <c:extLst>
            <c:ext xmlns:c16="http://schemas.microsoft.com/office/drawing/2014/chart" uri="{C3380CC4-5D6E-409C-BE32-E72D297353CC}">
              <c16:uniqueId val="{00000003-FDC7-4D09-9764-84F370EF641A}"/>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Water!$O$198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Water!$O$199:$O$200</c:f>
              <c:numCache>
                <c:formatCode>0.0</c:formatCode>
                <c:ptCount val="2"/>
                <c:pt idx="0">
                  <c:v>0</c:v>
                </c:pt>
                <c:pt idx="1">
                  <c:v>0</c:v>
                </c:pt>
              </c:numCache>
            </c:numRef>
          </c:val>
          <c:extLst>
            <c:ext xmlns:c16="http://schemas.microsoft.com/office/drawing/2014/chart" uri="{C3380CC4-5D6E-409C-BE32-E72D297353CC}">
              <c16:uniqueId val="{00000000-37CC-48E5-A50B-D3BC23030A2A}"/>
            </c:ext>
          </c:extLst>
        </c:ser>
        <c:ser>
          <c:idx val="1"/>
          <c:order val="1"/>
          <c:tx>
            <c:strRef>
              <c:f>Water!$P$198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Water!$P$199:$P$200</c:f>
              <c:numCache>
                <c:formatCode>0.0</c:formatCode>
                <c:ptCount val="2"/>
                <c:pt idx="0">
                  <c:v>0</c:v>
                </c:pt>
                <c:pt idx="1">
                  <c:v>0</c:v>
                </c:pt>
              </c:numCache>
            </c:numRef>
          </c:val>
          <c:extLst>
            <c:ext xmlns:c16="http://schemas.microsoft.com/office/drawing/2014/chart" uri="{C3380CC4-5D6E-409C-BE32-E72D297353CC}">
              <c16:uniqueId val="{00000001-37CC-48E5-A50B-D3BC23030A2A}"/>
            </c:ext>
          </c:extLst>
        </c:ser>
        <c:ser>
          <c:idx val="2"/>
          <c:order val="2"/>
          <c:tx>
            <c:strRef>
              <c:f>Water!$Q$198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Water!$Q$199:$Q$200</c:f>
              <c:numCache>
                <c:formatCode>0.0</c:formatCode>
                <c:ptCount val="2"/>
                <c:pt idx="0">
                  <c:v>0</c:v>
                </c:pt>
                <c:pt idx="1">
                  <c:v>0</c:v>
                </c:pt>
              </c:numCache>
            </c:numRef>
          </c:val>
          <c:extLst>
            <c:ext xmlns:c16="http://schemas.microsoft.com/office/drawing/2014/chart" uri="{C3380CC4-5D6E-409C-BE32-E72D297353CC}">
              <c16:uniqueId val="{00000002-37CC-48E5-A50B-D3BC23030A2A}"/>
            </c:ext>
          </c:extLst>
        </c:ser>
        <c:ser>
          <c:idx val="3"/>
          <c:order val="3"/>
          <c:tx>
            <c:strRef>
              <c:f>Water!$R$198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Water!$R$199:$R$200</c:f>
              <c:numCache>
                <c:formatCode>0.0</c:formatCode>
                <c:ptCount val="2"/>
                <c:pt idx="0">
                  <c:v>0</c:v>
                </c:pt>
                <c:pt idx="1">
                  <c:v>0</c:v>
                </c:pt>
              </c:numCache>
            </c:numRef>
          </c:val>
          <c:extLst>
            <c:ext xmlns:c16="http://schemas.microsoft.com/office/drawing/2014/chart" uri="{C3380CC4-5D6E-409C-BE32-E72D297353CC}">
              <c16:uniqueId val="{00000003-37CC-48E5-A50B-D3BC23030A2A}"/>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Water!$T$198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Water!$T$199:$T$200</c:f>
              <c:numCache>
                <c:formatCode>0.0</c:formatCode>
                <c:ptCount val="2"/>
                <c:pt idx="0">
                  <c:v>0</c:v>
                </c:pt>
                <c:pt idx="1">
                  <c:v>0</c:v>
                </c:pt>
              </c:numCache>
            </c:numRef>
          </c:val>
          <c:extLst>
            <c:ext xmlns:c16="http://schemas.microsoft.com/office/drawing/2014/chart" uri="{C3380CC4-5D6E-409C-BE32-E72D297353CC}">
              <c16:uniqueId val="{00000000-5FC6-4D32-AFE0-575AF5DB63AF}"/>
            </c:ext>
          </c:extLst>
        </c:ser>
        <c:ser>
          <c:idx val="1"/>
          <c:order val="1"/>
          <c:tx>
            <c:strRef>
              <c:f>Water!$U$198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Water!$U$199:$U$200</c:f>
              <c:numCache>
                <c:formatCode>0.0</c:formatCode>
                <c:ptCount val="2"/>
                <c:pt idx="0">
                  <c:v>0</c:v>
                </c:pt>
                <c:pt idx="1">
                  <c:v>0</c:v>
                </c:pt>
              </c:numCache>
            </c:numRef>
          </c:val>
          <c:extLst>
            <c:ext xmlns:c16="http://schemas.microsoft.com/office/drawing/2014/chart" uri="{C3380CC4-5D6E-409C-BE32-E72D297353CC}">
              <c16:uniqueId val="{00000001-5FC6-4D32-AFE0-575AF5DB63AF}"/>
            </c:ext>
          </c:extLst>
        </c:ser>
        <c:ser>
          <c:idx val="2"/>
          <c:order val="2"/>
          <c:tx>
            <c:strRef>
              <c:f>Water!$V$198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Water!$V$199:$V$200</c:f>
              <c:numCache>
                <c:formatCode>0.0</c:formatCode>
                <c:ptCount val="2"/>
                <c:pt idx="0">
                  <c:v>0</c:v>
                </c:pt>
                <c:pt idx="1">
                  <c:v>0</c:v>
                </c:pt>
              </c:numCache>
            </c:numRef>
          </c:val>
          <c:extLst>
            <c:ext xmlns:c16="http://schemas.microsoft.com/office/drawing/2014/chart" uri="{C3380CC4-5D6E-409C-BE32-E72D297353CC}">
              <c16:uniqueId val="{00000002-5FC6-4D32-AFE0-575AF5DB63AF}"/>
            </c:ext>
          </c:extLst>
        </c:ser>
        <c:ser>
          <c:idx val="3"/>
          <c:order val="3"/>
          <c:tx>
            <c:strRef>
              <c:f>Water!$I$32</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Water!$W$199:$W$200</c:f>
              <c:numCache>
                <c:formatCode>0.0</c:formatCode>
                <c:ptCount val="2"/>
                <c:pt idx="0">
                  <c:v>0</c:v>
                </c:pt>
                <c:pt idx="1">
                  <c:v>0</c:v>
                </c:pt>
              </c:numCache>
            </c:numRef>
          </c:val>
          <c:extLst>
            <c:ext xmlns:c16="http://schemas.microsoft.com/office/drawing/2014/chart" uri="{C3380CC4-5D6E-409C-BE32-E72D297353CC}">
              <c16:uniqueId val="{00000003-5FC6-4D32-AFE0-575AF5DB63AF}"/>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Water!$Y$198</c:f>
              <c:strCache>
                <c:ptCount val="1"/>
                <c:pt idx="0">
                  <c:v>Basic</c:v>
                </c:pt>
              </c:strCache>
            </c:strRef>
          </c:tx>
          <c:spPr>
            <a:solidFill>
              <a:srgbClr val="4FC3F7"/>
            </a:solidFill>
            <a:ln>
              <a:noFill/>
            </a:ln>
            <a:effectLst/>
          </c:spPr>
          <c:cat>
            <c:numRef>
              <c:f>Water!$C$199:$C$200</c:f>
              <c:numCache>
                <c:formatCode>0</c:formatCode>
                <c:ptCount val="2"/>
                <c:pt idx="0">
                  <c:v>2008</c:v>
                </c:pt>
                <c:pt idx="1">
                  <c:v>2016</c:v>
                </c:pt>
              </c:numCache>
            </c:numRef>
          </c:cat>
          <c:val>
            <c:numRef>
              <c:f>Water!$Y$199:$Y$200</c:f>
              <c:numCache>
                <c:formatCode>0.0</c:formatCode>
                <c:ptCount val="2"/>
                <c:pt idx="0">
                  <c:v>0</c:v>
                </c:pt>
                <c:pt idx="1">
                  <c:v>0</c:v>
                </c:pt>
              </c:numCache>
            </c:numRef>
          </c:val>
          <c:extLst>
            <c:ext xmlns:c16="http://schemas.microsoft.com/office/drawing/2014/chart" uri="{C3380CC4-5D6E-409C-BE32-E72D297353CC}">
              <c16:uniqueId val="{00000000-3005-4FAD-AD0C-DEC25721B20E}"/>
            </c:ext>
          </c:extLst>
        </c:ser>
        <c:ser>
          <c:idx val="1"/>
          <c:order val="1"/>
          <c:tx>
            <c:strRef>
              <c:f>Water!$Z$198</c:f>
              <c:strCache>
                <c:ptCount val="1"/>
                <c:pt idx="0">
                  <c:v>Limited</c:v>
                </c:pt>
              </c:strCache>
            </c:strRef>
          </c:tx>
          <c:spPr>
            <a:solidFill>
              <a:schemeClr val="accent2"/>
            </a:solidFill>
            <a:ln>
              <a:noFill/>
            </a:ln>
            <a:effectLst/>
          </c:spPr>
          <c:cat>
            <c:numRef>
              <c:f>Water!$C$199:$C$200</c:f>
              <c:numCache>
                <c:formatCode>0</c:formatCode>
                <c:ptCount val="2"/>
                <c:pt idx="0">
                  <c:v>2008</c:v>
                </c:pt>
                <c:pt idx="1">
                  <c:v>2016</c:v>
                </c:pt>
              </c:numCache>
            </c:numRef>
          </c:cat>
          <c:val>
            <c:numRef>
              <c:f>Water!$Z$199:$Z$200</c:f>
              <c:numCache>
                <c:formatCode>0.0</c:formatCode>
                <c:ptCount val="2"/>
                <c:pt idx="0">
                  <c:v>0</c:v>
                </c:pt>
                <c:pt idx="1">
                  <c:v>0</c:v>
                </c:pt>
              </c:numCache>
            </c:numRef>
          </c:val>
          <c:extLst>
            <c:ext xmlns:c16="http://schemas.microsoft.com/office/drawing/2014/chart" uri="{C3380CC4-5D6E-409C-BE32-E72D297353CC}">
              <c16:uniqueId val="{00000001-3005-4FAD-AD0C-DEC25721B20E}"/>
            </c:ext>
          </c:extLst>
        </c:ser>
        <c:ser>
          <c:idx val="2"/>
          <c:order val="2"/>
          <c:tx>
            <c:strRef>
              <c:f>Water!$AA$198</c:f>
              <c:strCache>
                <c:ptCount val="1"/>
                <c:pt idx="0">
                  <c:v>Unimproved</c:v>
                </c:pt>
              </c:strCache>
            </c:strRef>
          </c:tx>
          <c:spPr>
            <a:solidFill>
              <a:schemeClr val="accent3"/>
            </a:solidFill>
            <a:ln>
              <a:noFill/>
            </a:ln>
            <a:effectLst/>
          </c:spPr>
          <c:cat>
            <c:numRef>
              <c:f>Water!$C$199:$C$200</c:f>
              <c:numCache>
                <c:formatCode>0</c:formatCode>
                <c:ptCount val="2"/>
                <c:pt idx="0">
                  <c:v>2008</c:v>
                </c:pt>
                <c:pt idx="1">
                  <c:v>2016</c:v>
                </c:pt>
              </c:numCache>
            </c:numRef>
          </c:cat>
          <c:val>
            <c:numRef>
              <c:f>Water!$AA$199:$AA$200</c:f>
              <c:numCache>
                <c:formatCode>0.0</c:formatCode>
                <c:ptCount val="2"/>
                <c:pt idx="0">
                  <c:v>0</c:v>
                </c:pt>
                <c:pt idx="1">
                  <c:v>0</c:v>
                </c:pt>
              </c:numCache>
            </c:numRef>
          </c:val>
          <c:extLst>
            <c:ext xmlns:c16="http://schemas.microsoft.com/office/drawing/2014/chart" uri="{C3380CC4-5D6E-409C-BE32-E72D297353CC}">
              <c16:uniqueId val="{00000002-3005-4FAD-AD0C-DEC25721B20E}"/>
            </c:ext>
          </c:extLst>
        </c:ser>
        <c:ser>
          <c:idx val="3"/>
          <c:order val="3"/>
          <c:tx>
            <c:strRef>
              <c:f>Water!$AB$198</c:f>
              <c:strCache>
                <c:ptCount val="1"/>
                <c:pt idx="0">
                  <c:v>Surface water</c:v>
                </c:pt>
              </c:strCache>
            </c:strRef>
          </c:tx>
          <c:spPr>
            <a:solidFill>
              <a:schemeClr val="accent4"/>
            </a:solidFill>
            <a:ln>
              <a:noFill/>
            </a:ln>
            <a:effectLst/>
          </c:spPr>
          <c:cat>
            <c:numRef>
              <c:f>Water!$C$199:$C$200</c:f>
              <c:numCache>
                <c:formatCode>0</c:formatCode>
                <c:ptCount val="2"/>
                <c:pt idx="0">
                  <c:v>2008</c:v>
                </c:pt>
                <c:pt idx="1">
                  <c:v>2016</c:v>
                </c:pt>
              </c:numCache>
            </c:numRef>
          </c:cat>
          <c:val>
            <c:numRef>
              <c:f>Water!$AB$199:$AB$200</c:f>
              <c:numCache>
                <c:formatCode>0.0</c:formatCode>
                <c:ptCount val="2"/>
                <c:pt idx="0">
                  <c:v>0</c:v>
                </c:pt>
                <c:pt idx="1">
                  <c:v>0</c:v>
                </c:pt>
              </c:numCache>
            </c:numRef>
          </c:val>
          <c:extLst>
            <c:ext xmlns:c16="http://schemas.microsoft.com/office/drawing/2014/chart" uri="{C3380CC4-5D6E-409C-BE32-E72D297353CC}">
              <c16:uniqueId val="{00000003-3005-4FAD-AD0C-DEC25721B20E}"/>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30429371769095"/>
          <c:y val="0.14095928485129836"/>
          <c:w val="0.76323467156738223"/>
          <c:h val="0.79211527130537251"/>
        </c:manualLayout>
      </c:layout>
      <c:scatterChart>
        <c:scatterStyle val="lineMarker"/>
        <c:varyColors val="0"/>
        <c:ser>
          <c:idx val="0"/>
          <c:order val="0"/>
          <c:tx>
            <c:strRef>
              <c:f>Sanitation!$X$97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Sanitation!$C$105:$C$116</c:f>
              <c:numCache>
                <c:formatCode>0</c:formatCode>
                <c:ptCount val="12"/>
                <c:pt idx="0">
                  <c:v>2012</c:v>
                </c:pt>
              </c:numCache>
            </c:numRef>
          </c:xVal>
          <c:yVal>
            <c:numRef>
              <c:f>Sanitation!$AB$105:$AB$116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Sanitation!$C$105:$C$116</c:f>
              <c:numCache>
                <c:formatCode>0</c:formatCode>
                <c:ptCount val="12"/>
                <c:pt idx="0">
                  <c:v>2012</c:v>
                </c:pt>
              </c:numCache>
            </c:numRef>
          </c:xVal>
          <c:yVal>
            <c:numRef>
              <c:f>Sanitation!$W$105:$W$116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Sanitation!$C$105:$C$116</c:f>
              <c:numCache>
                <c:formatCode>0</c:formatCode>
                <c:ptCount val="12"/>
                <c:pt idx="0">
                  <c:v>2012</c:v>
                </c:pt>
              </c:numCache>
            </c:numRef>
          </c:xVal>
          <c:yVal>
            <c:numRef>
              <c:f>Sanitation!$R$105:$R$116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Sanitation!$C$105:$C$116</c:f>
              <c:numCache>
                <c:formatCode>0</c:formatCode>
                <c:ptCount val="12"/>
                <c:pt idx="0">
                  <c:v>2012</c:v>
                </c:pt>
              </c:numCache>
            </c:numRef>
          </c:xVal>
          <c:yVal>
            <c:numRef>
              <c:f>Sanitation!$M$105:$M$116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Sanitation!$C$105:$C$116</c:f>
              <c:numCache>
                <c:formatCode>0</c:formatCode>
                <c:ptCount val="12"/>
                <c:pt idx="0">
                  <c:v>2012</c:v>
                </c:pt>
              </c:numCache>
            </c:numRef>
          </c:xVal>
          <c:yVal>
            <c:numRef>
              <c:f>Sanitation!$H$105:$H$116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158394973355604"/>
          <c:y val="6.840287821165211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8264381261187737"/>
          <c:y val="2.3641135767120025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Sanitation!$C$105:$C$116</c:f>
              <c:numCache>
                <c:formatCode>0</c:formatCode>
                <c:ptCount val="12"/>
                <c:pt idx="0">
                  <c:v>2012</c:v>
                </c:pt>
              </c:numCache>
            </c:numRef>
          </c:xVal>
          <c:yVal>
            <c:numRef>
              <c:f>Sanitation!$X$105:$X$116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Sanitation!$C$105:$C$116</c:f>
              <c:numCache>
                <c:formatCode>0</c:formatCode>
                <c:ptCount val="12"/>
                <c:pt idx="0">
                  <c:v>2012</c:v>
                </c:pt>
              </c:numCache>
            </c:numRef>
          </c:xVal>
          <c:yVal>
            <c:numRef>
              <c:f>Sanitation!$S$105:$S$116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Sanitation!$C$105:$C$116</c:f>
              <c:numCache>
                <c:formatCode>0</c:formatCode>
                <c:ptCount val="12"/>
                <c:pt idx="0">
                  <c:v>2012</c:v>
                </c:pt>
              </c:numCache>
            </c:numRef>
          </c:xVal>
          <c:yVal>
            <c:numRef>
              <c:f>Sanitation!$N$105:$N$116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Sanitation!$C$105:$C$116</c:f>
              <c:numCache>
                <c:formatCode>0</c:formatCode>
                <c:ptCount val="12"/>
                <c:pt idx="0">
                  <c:v>2012</c:v>
                </c:pt>
              </c:numCache>
            </c:numRef>
          </c:xVal>
          <c:yVal>
            <c:numRef>
              <c:f>Sanitation!$I$105:$I$116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Sanitation!$C$105:$C$116</c:f>
              <c:numCache>
                <c:formatCode>0</c:formatCode>
                <c:ptCount val="12"/>
                <c:pt idx="0">
                  <c:v>2012</c:v>
                </c:pt>
              </c:numCache>
            </c:numRef>
          </c:xVal>
          <c:yVal>
            <c:numRef>
              <c:f>Sanitation!$D$105:$D$116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767609322470810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21"/>
          <c:y val="5.299882245599112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Sanitation!$E$99:$E$100</c:f>
              <c:numCache>
                <c:formatCode>0.0</c:formatCode>
                <c:ptCount val="2"/>
                <c:pt idx="0">
                  <c:v>0</c:v>
                </c:pt>
                <c:pt idx="1">
                  <c:v>0</c:v>
                </c:pt>
              </c:numCache>
            </c:numRef>
          </c:val>
          <c:extLst>
            <c:ext xmlns:c16="http://schemas.microsoft.com/office/drawing/2014/chart" uri="{C3380CC4-5D6E-409C-BE32-E72D297353CC}">
              <c16:uniqueId val="{00000000-6489-4DEE-B0FB-AC43B91F6441}"/>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Sanitation!$F$99:$F$100</c:f>
              <c:numCache>
                <c:formatCode>0.0</c:formatCode>
                <c:ptCount val="2"/>
                <c:pt idx="0">
                  <c:v>0</c:v>
                </c:pt>
                <c:pt idx="1">
                  <c:v>0</c:v>
                </c:pt>
              </c:numCache>
            </c:numRef>
          </c:val>
          <c:extLst>
            <c:ext xmlns:c16="http://schemas.microsoft.com/office/drawing/2014/chart" uri="{C3380CC4-5D6E-409C-BE32-E72D297353CC}">
              <c16:uniqueId val="{00000001-6489-4DEE-B0FB-AC43B91F6441}"/>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Sanitation!$G$99:$G$100</c:f>
              <c:numCache>
                <c:formatCode>0.0</c:formatCode>
                <c:ptCount val="2"/>
                <c:pt idx="0">
                  <c:v>0</c:v>
                </c:pt>
                <c:pt idx="1">
                  <c:v>0</c:v>
                </c:pt>
              </c:numCache>
            </c:numRef>
          </c:val>
          <c:extLst>
            <c:ext xmlns:c16="http://schemas.microsoft.com/office/drawing/2014/chart" uri="{C3380CC4-5D6E-409C-BE32-E72D297353CC}">
              <c16:uniqueId val="{00000002-6489-4DEE-B0FB-AC43B91F6441}"/>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Sanitation!$H$99:$H$100</c:f>
              <c:numCache>
                <c:formatCode>0.0</c:formatCode>
                <c:ptCount val="2"/>
                <c:pt idx="0">
                  <c:v>0</c:v>
                </c:pt>
                <c:pt idx="1">
                  <c:v>0</c:v>
                </c:pt>
              </c:numCache>
            </c:numRef>
          </c:val>
          <c:extLst>
            <c:ext xmlns:c16="http://schemas.microsoft.com/office/drawing/2014/chart" uri="{C3380CC4-5D6E-409C-BE32-E72D297353CC}">
              <c16:uniqueId val="{00000003-6489-4DEE-B0FB-AC43B91F6441}"/>
            </c:ext>
          </c:extLst>
        </c:ser>
        <c:dLbls>
          <c:showLegendKey val="0"/>
          <c:showVal val="0"/>
          <c:showCatName val="0"/>
          <c:showSerName val="0"/>
          <c:showPercent val="0"/>
          <c:showBubbleSize val="0"/>
        </c:dLbls>
        <c:axId val="364340736"/>
        <c:axId val="364342272"/>
      </c:areaChart>
      <c:catAx>
        <c:axId val="364340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342272"/>
        <c:crosses val="autoZero"/>
        <c:auto val="1"/>
        <c:lblAlgn val="ctr"/>
        <c:lblOffset val="100"/>
        <c:noMultiLvlLbl val="0"/>
      </c:catAx>
      <c:valAx>
        <c:axId val="364342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340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Sanitation!$J$99:$J$100</c:f>
              <c:numCache>
                <c:formatCode>0.0</c:formatCode>
                <c:ptCount val="2"/>
                <c:pt idx="0">
                  <c:v>0</c:v>
                </c:pt>
                <c:pt idx="1">
                  <c:v>0</c:v>
                </c:pt>
              </c:numCache>
            </c:numRef>
          </c:val>
          <c:extLst>
            <c:ext xmlns:c16="http://schemas.microsoft.com/office/drawing/2014/chart" uri="{C3380CC4-5D6E-409C-BE32-E72D297353CC}">
              <c16:uniqueId val="{00000000-B1B3-4865-9039-18267518FF99}"/>
            </c:ext>
          </c:extLst>
        </c:ser>
        <c:ser>
          <c:idx val="1"/>
          <c:order val="1"/>
          <c:tx>
            <c:strRef>
              <c:f>Sanitation!$K$98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Sanitation!$K$99:$K$100</c:f>
              <c:numCache>
                <c:formatCode>0.0</c:formatCode>
                <c:ptCount val="2"/>
                <c:pt idx="0">
                  <c:v>0</c:v>
                </c:pt>
                <c:pt idx="1">
                  <c:v>0</c:v>
                </c:pt>
              </c:numCache>
            </c:numRef>
          </c:val>
          <c:extLst>
            <c:ext xmlns:c16="http://schemas.microsoft.com/office/drawing/2014/chart" uri="{C3380CC4-5D6E-409C-BE32-E72D297353CC}">
              <c16:uniqueId val="{00000001-B1B3-4865-9039-18267518FF99}"/>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Sanitation!$L$99:$L$100</c:f>
              <c:numCache>
                <c:formatCode>0.0</c:formatCode>
                <c:ptCount val="2"/>
                <c:pt idx="0">
                  <c:v>0</c:v>
                </c:pt>
                <c:pt idx="1">
                  <c:v>0</c:v>
                </c:pt>
              </c:numCache>
            </c:numRef>
          </c:val>
          <c:extLst>
            <c:ext xmlns:c16="http://schemas.microsoft.com/office/drawing/2014/chart" uri="{C3380CC4-5D6E-409C-BE32-E72D297353CC}">
              <c16:uniqueId val="{00000002-B1B3-4865-9039-18267518FF99}"/>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B1B3-4865-9039-18267518FF99}"/>
            </c:ext>
          </c:extLst>
        </c:ser>
        <c:dLbls>
          <c:showLegendKey val="0"/>
          <c:showVal val="0"/>
          <c:showCatName val="0"/>
          <c:showSerName val="0"/>
          <c:showPercent val="0"/>
          <c:showBubbleSize val="0"/>
        </c:dLbls>
        <c:axId val="364595840"/>
        <c:axId val="364597632"/>
      </c:areaChart>
      <c:catAx>
        <c:axId val="364595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597632"/>
        <c:crosses val="autoZero"/>
        <c:auto val="1"/>
        <c:lblAlgn val="ctr"/>
        <c:lblOffset val="100"/>
        <c:noMultiLvlLbl val="0"/>
      </c:catAx>
      <c:valAx>
        <c:axId val="36459763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595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30887041144826893"/>
          <c:y val="4.97150260689429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Sanitation!$O$99:$O$100</c:f>
              <c:numCache>
                <c:formatCode>0.0</c:formatCode>
                <c:ptCount val="2"/>
                <c:pt idx="0">
                  <c:v>0</c:v>
                </c:pt>
                <c:pt idx="1">
                  <c:v>0</c:v>
                </c:pt>
              </c:numCache>
            </c:numRef>
          </c:val>
          <c:extLst>
            <c:ext xmlns:c16="http://schemas.microsoft.com/office/drawing/2014/chart" uri="{C3380CC4-5D6E-409C-BE32-E72D297353CC}">
              <c16:uniqueId val="{00000000-6FF5-420E-89DD-7232184D48D6}"/>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Sanitation!$P$99:$P$100</c:f>
              <c:numCache>
                <c:formatCode>0.0</c:formatCode>
                <c:ptCount val="2"/>
                <c:pt idx="0">
                  <c:v>0</c:v>
                </c:pt>
                <c:pt idx="1">
                  <c:v>0</c:v>
                </c:pt>
              </c:numCache>
            </c:numRef>
          </c:val>
          <c:extLst>
            <c:ext xmlns:c16="http://schemas.microsoft.com/office/drawing/2014/chart" uri="{C3380CC4-5D6E-409C-BE32-E72D297353CC}">
              <c16:uniqueId val="{00000001-6FF5-420E-89DD-7232184D48D6}"/>
            </c:ext>
          </c:extLst>
        </c:ser>
        <c:ser>
          <c:idx val="2"/>
          <c:order val="2"/>
          <c:tx>
            <c:strRef>
              <c:f>Sanitation!$Q$98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Sanitation!$Q$99:$Q$100</c:f>
              <c:numCache>
                <c:formatCode>0.0</c:formatCode>
                <c:ptCount val="2"/>
                <c:pt idx="0">
                  <c:v>0</c:v>
                </c:pt>
                <c:pt idx="1">
                  <c:v>0</c:v>
                </c:pt>
              </c:numCache>
            </c:numRef>
          </c:val>
          <c:extLst>
            <c:ext xmlns:c16="http://schemas.microsoft.com/office/drawing/2014/chart" uri="{C3380CC4-5D6E-409C-BE32-E72D297353CC}">
              <c16:uniqueId val="{00000002-6FF5-420E-89DD-7232184D48D6}"/>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6FF5-420E-89DD-7232184D48D6}"/>
            </c:ext>
          </c:extLst>
        </c:ser>
        <c:dLbls>
          <c:showLegendKey val="0"/>
          <c:showVal val="0"/>
          <c:showCatName val="0"/>
          <c:showSerName val="0"/>
          <c:showPercent val="0"/>
          <c:showBubbleSize val="0"/>
        </c:dLbls>
        <c:axId val="364777472"/>
        <c:axId val="364779008"/>
      </c:areaChart>
      <c:catAx>
        <c:axId val="364777472"/>
        <c:scaling>
          <c:orientation val="minMax"/>
        </c:scaling>
        <c:delete val="1"/>
        <c:axPos val="b"/>
        <c:numFmt formatCode="0" sourceLinked="1"/>
        <c:majorTickMark val="out"/>
        <c:minorTickMark val="none"/>
        <c:tickLblPos val="nextTo"/>
        <c:crossAx val="364779008"/>
        <c:crosses val="autoZero"/>
        <c:auto val="1"/>
        <c:lblAlgn val="ctr"/>
        <c:lblOffset val="100"/>
        <c:noMultiLvlLbl val="0"/>
      </c:catAx>
      <c:valAx>
        <c:axId val="3647790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7774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Sanitation!$T$99:$T$100</c:f>
              <c:numCache>
                <c:formatCode>0.0</c:formatCode>
                <c:ptCount val="2"/>
                <c:pt idx="0">
                  <c:v>0</c:v>
                </c:pt>
                <c:pt idx="1">
                  <c:v>0</c:v>
                </c:pt>
              </c:numCache>
            </c:numRef>
          </c:val>
          <c:extLst>
            <c:ext xmlns:c16="http://schemas.microsoft.com/office/drawing/2014/chart" uri="{C3380CC4-5D6E-409C-BE32-E72D297353CC}">
              <c16:uniqueId val="{00000000-D491-4D4F-9900-D1EC62AF3BE3}"/>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Sanitation!$U$99:$U$100</c:f>
              <c:numCache>
                <c:formatCode>0.0</c:formatCode>
                <c:ptCount val="2"/>
                <c:pt idx="0">
                  <c:v>0</c:v>
                </c:pt>
                <c:pt idx="1">
                  <c:v>0</c:v>
                </c:pt>
              </c:numCache>
            </c:numRef>
          </c:val>
          <c:extLst>
            <c:ext xmlns:c16="http://schemas.microsoft.com/office/drawing/2014/chart" uri="{C3380CC4-5D6E-409C-BE32-E72D297353CC}">
              <c16:uniqueId val="{00000001-D491-4D4F-9900-D1EC62AF3BE3}"/>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D491-4D4F-9900-D1EC62AF3BE3}"/>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D491-4D4F-9900-D1EC62AF3BE3}"/>
            </c:ext>
          </c:extLst>
        </c:ser>
        <c:dLbls>
          <c:showLegendKey val="0"/>
          <c:showVal val="0"/>
          <c:showCatName val="0"/>
          <c:showSerName val="0"/>
          <c:showPercent val="0"/>
          <c:showBubbleSize val="0"/>
        </c:dLbls>
        <c:axId val="364815872"/>
        <c:axId val="364817408"/>
      </c:areaChart>
      <c:catAx>
        <c:axId val="36481587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17408"/>
        <c:crosses val="autoZero"/>
        <c:auto val="1"/>
        <c:lblAlgn val="ctr"/>
        <c:lblOffset val="100"/>
        <c:noMultiLvlLbl val="0"/>
      </c:catAx>
      <c:valAx>
        <c:axId val="3648174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1587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7238649393500963"/>
          <c:y val="5.0229785947547262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Sanitation!$Y$99:$Y$100</c:f>
              <c:numCache>
                <c:formatCode>0.0</c:formatCode>
                <c:ptCount val="2"/>
                <c:pt idx="0">
                  <c:v>0</c:v>
                </c:pt>
                <c:pt idx="1">
                  <c:v>0</c:v>
                </c:pt>
              </c:numCache>
            </c:numRef>
          </c:val>
          <c:extLst>
            <c:ext xmlns:c16="http://schemas.microsoft.com/office/drawing/2014/chart" uri="{C3380CC4-5D6E-409C-BE32-E72D297353CC}">
              <c16:uniqueId val="{00000000-9587-49F2-AA79-164F41A8C585}"/>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Sanitation!$Z$99:$Z$100</c:f>
              <c:numCache>
                <c:formatCode>0.0</c:formatCode>
                <c:ptCount val="2"/>
                <c:pt idx="0">
                  <c:v>0</c:v>
                </c:pt>
                <c:pt idx="1">
                  <c:v>0</c:v>
                </c:pt>
              </c:numCache>
            </c:numRef>
          </c:val>
          <c:extLst>
            <c:ext xmlns:c16="http://schemas.microsoft.com/office/drawing/2014/chart" uri="{C3380CC4-5D6E-409C-BE32-E72D297353CC}">
              <c16:uniqueId val="{00000001-9587-49F2-AA79-164F41A8C585}"/>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9587-49F2-AA79-164F41A8C585}"/>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9587-49F2-AA79-164F41A8C585}"/>
            </c:ext>
          </c:extLst>
        </c:ser>
        <c:dLbls>
          <c:showLegendKey val="0"/>
          <c:showVal val="0"/>
          <c:showCatName val="0"/>
          <c:showSerName val="0"/>
          <c:showPercent val="0"/>
          <c:showBubbleSize val="0"/>
        </c:dLbls>
        <c:axId val="364862464"/>
        <c:axId val="364868352"/>
      </c:areaChart>
      <c:catAx>
        <c:axId val="36486246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4868352"/>
        <c:crosses val="autoZero"/>
        <c:auto val="1"/>
        <c:lblAlgn val="ctr"/>
        <c:lblOffset val="100"/>
        <c:noMultiLvlLbl val="0"/>
      </c:catAx>
      <c:valAx>
        <c:axId val="36486835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486246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5087437975362569"/>
          <c:y val="0.14092516715953493"/>
          <c:w val="0.76323467156738223"/>
          <c:h val="0.79196470350708437"/>
        </c:manualLayout>
      </c:layout>
      <c:scatterChart>
        <c:scatterStyle val="lineMarker"/>
        <c:varyColors val="0"/>
        <c:ser>
          <c:idx val="0"/>
          <c:order val="0"/>
          <c:tx>
            <c:strRef>
              <c:f>Sanitation!$X$197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Sanitation!$C$205:$C$216</c:f>
              <c:numCache>
                <c:formatCode>0</c:formatCode>
                <c:ptCount val="12"/>
                <c:pt idx="0">
                  <c:v>2012</c:v>
                </c:pt>
              </c:numCache>
            </c:numRef>
          </c:xVal>
          <c:yVal>
            <c:numRef>
              <c:f>Sanitation!$AB$205:$AB$216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Sanitation!$S$197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Sanitation!$C$205:$C$216</c:f>
              <c:numCache>
                <c:formatCode>0</c:formatCode>
                <c:ptCount val="12"/>
                <c:pt idx="0">
                  <c:v>2012</c:v>
                </c:pt>
              </c:numCache>
            </c:numRef>
          </c:xVal>
          <c:yVal>
            <c:numRef>
              <c:f>Sanitation!$W$205:$W$216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Sanitation!$N$197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Sanitation!$C$205:$C$216</c:f>
              <c:numCache>
                <c:formatCode>0</c:formatCode>
                <c:ptCount val="12"/>
                <c:pt idx="0">
                  <c:v>2012</c:v>
                </c:pt>
              </c:numCache>
            </c:numRef>
          </c:xVal>
          <c:yVal>
            <c:numRef>
              <c:f>Sanitation!$R$205:$R$216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Sanitation!$I$197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Sanitation!$C$205:$C$216</c:f>
              <c:numCache>
                <c:formatCode>0</c:formatCode>
                <c:ptCount val="12"/>
                <c:pt idx="0">
                  <c:v>2012</c:v>
                </c:pt>
              </c:numCache>
            </c:numRef>
          </c:xVal>
          <c:yVal>
            <c:numRef>
              <c:f>Sanitation!$M$205:$M$216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Sanitation!$D$197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Sanitation!$C$205:$C$216</c:f>
              <c:numCache>
                <c:formatCode>0</c:formatCode>
                <c:ptCount val="12"/>
                <c:pt idx="0">
                  <c:v>2012</c:v>
                </c:pt>
              </c:numCache>
            </c:numRef>
          </c:xVal>
          <c:yVal>
            <c:numRef>
              <c:f>Sanitation!$H$205:$H$216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4664013439896154"/>
          <c:y val="7.1399152029073293E-2"/>
          <c:w val="0.7638287339319777"/>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702540892818666"/>
          <c:y val="2.3640521078173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Sanitation!$X$197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Sanitation!$C$205:$C$216</c:f>
              <c:numCache>
                <c:formatCode>0</c:formatCode>
                <c:ptCount val="12"/>
                <c:pt idx="0">
                  <c:v>2012</c:v>
                </c:pt>
              </c:numCache>
            </c:numRef>
          </c:xVal>
          <c:yVal>
            <c:numRef>
              <c:f>Sanitation!$X$205:$X$216</c:f>
              <c:numCache>
                <c:formatCode>0.0</c:formatCode>
                <c:ptCount val="12"/>
                <c:pt idx="0">
                  <c:v>98.689323768873763</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Sanitation!$S$197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Sanitation!$C$205:$C$216</c:f>
              <c:numCache>
                <c:formatCode>0</c:formatCode>
                <c:ptCount val="12"/>
                <c:pt idx="0">
                  <c:v>2012</c:v>
                </c:pt>
              </c:numCache>
            </c:numRef>
          </c:xVal>
          <c:yVal>
            <c:numRef>
              <c:f>Sanitation!$S$205:$S$216</c:f>
              <c:numCache>
                <c:formatCode>0.0</c:formatCode>
                <c:ptCount val="12"/>
                <c:pt idx="0">
                  <c:v>97.448050333876878</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Sanitation!$N$197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Sanitation!$C$205:$C$216</c:f>
              <c:numCache>
                <c:formatCode>0</c:formatCode>
                <c:ptCount val="12"/>
                <c:pt idx="0">
                  <c:v>2012</c:v>
                </c:pt>
              </c:numCache>
            </c:numRef>
          </c:xVal>
          <c:yVal>
            <c:numRef>
              <c:f>Sanitation!$N$205:$N$216</c:f>
              <c:numCache>
                <c:formatCode>0.0</c:formatCode>
                <c:ptCount val="12"/>
                <c:pt idx="0">
                  <c:v>96.960065284540192</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Sanitation!$I$197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Sanitation!$C$205:$C$216</c:f>
              <c:numCache>
                <c:formatCode>0</c:formatCode>
                <c:ptCount val="12"/>
                <c:pt idx="0">
                  <c:v>2012</c:v>
                </c:pt>
              </c:numCache>
            </c:numRef>
          </c:xVal>
          <c:yVal>
            <c:numRef>
              <c:f>Sanitation!$I$205:$I$216</c:f>
              <c:numCache>
                <c:formatCode>0.0</c:formatCode>
                <c:ptCount val="12"/>
                <c:pt idx="0">
                  <c:v>95.665616622149059</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Sanitation!$D$197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Sanitation!$C$205:$C$216</c:f>
              <c:numCache>
                <c:formatCode>0</c:formatCode>
                <c:ptCount val="12"/>
                <c:pt idx="0">
                  <c:v>2012</c:v>
                </c:pt>
              </c:numCache>
            </c:numRef>
          </c:xVal>
          <c:yVal>
            <c:numRef>
              <c:f>Sanitation!$D$205:$D$216</c:f>
              <c:numCache>
                <c:formatCode>0.0</c:formatCode>
                <c:ptCount val="12"/>
                <c:pt idx="0">
                  <c:v>91.091329557352935</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917637402516887"/>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Sanitation!$E$199:$E$200</c:f>
              <c:numCache>
                <c:formatCode>0.0</c:formatCode>
                <c:ptCount val="2"/>
                <c:pt idx="0">
                  <c:v>0</c:v>
                </c:pt>
                <c:pt idx="1">
                  <c:v>0</c:v>
                </c:pt>
              </c:numCache>
            </c:numRef>
          </c:val>
          <c:extLst>
            <c:ext xmlns:c16="http://schemas.microsoft.com/office/drawing/2014/chart" uri="{C3380CC4-5D6E-409C-BE32-E72D297353CC}">
              <c16:uniqueId val="{00000000-0F8D-4CA4-A72D-CCFC632AD12E}"/>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Sanitation!$F$199:$F$200</c:f>
              <c:numCache>
                <c:formatCode>0.0</c:formatCode>
                <c:ptCount val="2"/>
                <c:pt idx="0">
                  <c:v>0</c:v>
                </c:pt>
                <c:pt idx="1">
                  <c:v>0</c:v>
                </c:pt>
              </c:numCache>
            </c:numRef>
          </c:val>
          <c:extLst>
            <c:ext xmlns:c16="http://schemas.microsoft.com/office/drawing/2014/chart" uri="{C3380CC4-5D6E-409C-BE32-E72D297353CC}">
              <c16:uniqueId val="{00000001-0F8D-4CA4-A72D-CCFC632AD12E}"/>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Sanitation!$G$199:$G$200</c:f>
              <c:numCache>
                <c:formatCode>0.0</c:formatCode>
                <c:ptCount val="2"/>
                <c:pt idx="0">
                  <c:v>0</c:v>
                </c:pt>
                <c:pt idx="1">
                  <c:v>0</c:v>
                </c:pt>
              </c:numCache>
            </c:numRef>
          </c:val>
          <c:extLst>
            <c:ext xmlns:c16="http://schemas.microsoft.com/office/drawing/2014/chart" uri="{C3380CC4-5D6E-409C-BE32-E72D297353CC}">
              <c16:uniqueId val="{00000002-0F8D-4CA4-A72D-CCFC632AD12E}"/>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0F8D-4CA4-A72D-CCFC632AD12E}"/>
            </c:ext>
          </c:extLst>
        </c:ser>
        <c:dLbls>
          <c:showLegendKey val="0"/>
          <c:showVal val="0"/>
          <c:showCatName val="0"/>
          <c:showSerName val="0"/>
          <c:showPercent val="0"/>
          <c:showBubbleSize val="0"/>
        </c:dLbls>
        <c:axId val="365289856"/>
        <c:axId val="365291392"/>
      </c:areaChart>
      <c:catAx>
        <c:axId val="36528985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291392"/>
        <c:crosses val="autoZero"/>
        <c:auto val="1"/>
        <c:lblAlgn val="ctr"/>
        <c:lblOffset val="100"/>
        <c:noMultiLvlLbl val="0"/>
      </c:catAx>
      <c:valAx>
        <c:axId val="36529139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28985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Sanitation!$J$199:$J$200</c:f>
              <c:numCache>
                <c:formatCode>0.0</c:formatCode>
                <c:ptCount val="2"/>
                <c:pt idx="0">
                  <c:v>0</c:v>
                </c:pt>
                <c:pt idx="1">
                  <c:v>0</c:v>
                </c:pt>
              </c:numCache>
            </c:numRef>
          </c:val>
          <c:extLst>
            <c:ext xmlns:c16="http://schemas.microsoft.com/office/drawing/2014/chart" uri="{C3380CC4-5D6E-409C-BE32-E72D297353CC}">
              <c16:uniqueId val="{00000000-CF42-440D-94DA-C6729BC79521}"/>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Sanitation!$K$199:$K$200</c:f>
              <c:numCache>
                <c:formatCode>0.0</c:formatCode>
                <c:ptCount val="2"/>
                <c:pt idx="0">
                  <c:v>0</c:v>
                </c:pt>
                <c:pt idx="1">
                  <c:v>0</c:v>
                </c:pt>
              </c:numCache>
            </c:numRef>
          </c:val>
          <c:extLst>
            <c:ext xmlns:c16="http://schemas.microsoft.com/office/drawing/2014/chart" uri="{C3380CC4-5D6E-409C-BE32-E72D297353CC}">
              <c16:uniqueId val="{00000001-CF42-440D-94DA-C6729BC79521}"/>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CF42-440D-94DA-C6729BC79521}"/>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CF42-440D-94DA-C6729BC79521}"/>
            </c:ext>
          </c:extLst>
        </c:ser>
        <c:dLbls>
          <c:showLegendKey val="0"/>
          <c:showVal val="0"/>
          <c:showCatName val="0"/>
          <c:showSerName val="0"/>
          <c:showPercent val="0"/>
          <c:showBubbleSize val="0"/>
        </c:dLbls>
        <c:axId val="365352448"/>
        <c:axId val="365353984"/>
      </c:areaChart>
      <c:catAx>
        <c:axId val="3653524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353984"/>
        <c:crosses val="autoZero"/>
        <c:auto val="1"/>
        <c:lblAlgn val="ctr"/>
        <c:lblOffset val="100"/>
        <c:noMultiLvlLbl val="0"/>
      </c:catAx>
      <c:valAx>
        <c:axId val="3653539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3524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07953988845"/>
          <c:y val="4.9724102958467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Sanitation!$O$199:$O$200</c:f>
              <c:numCache>
                <c:formatCode>0.0</c:formatCode>
                <c:ptCount val="2"/>
                <c:pt idx="0">
                  <c:v>0</c:v>
                </c:pt>
                <c:pt idx="1">
                  <c:v>0</c:v>
                </c:pt>
              </c:numCache>
            </c:numRef>
          </c:val>
          <c:extLst>
            <c:ext xmlns:c16="http://schemas.microsoft.com/office/drawing/2014/chart" uri="{C3380CC4-5D6E-409C-BE32-E72D297353CC}">
              <c16:uniqueId val="{00000000-D083-48A7-9003-320413977599}"/>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Sanitation!$P$199:$P$200</c:f>
              <c:numCache>
                <c:formatCode>0.0</c:formatCode>
                <c:ptCount val="2"/>
                <c:pt idx="0">
                  <c:v>0</c:v>
                </c:pt>
                <c:pt idx="1">
                  <c:v>0</c:v>
                </c:pt>
              </c:numCache>
            </c:numRef>
          </c:val>
          <c:extLst>
            <c:ext xmlns:c16="http://schemas.microsoft.com/office/drawing/2014/chart" uri="{C3380CC4-5D6E-409C-BE32-E72D297353CC}">
              <c16:uniqueId val="{00000001-D083-48A7-9003-320413977599}"/>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D083-48A7-9003-320413977599}"/>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D083-48A7-9003-320413977599}"/>
            </c:ext>
          </c:extLst>
        </c:ser>
        <c:dLbls>
          <c:showLegendKey val="0"/>
          <c:showVal val="0"/>
          <c:showCatName val="0"/>
          <c:showSerName val="0"/>
          <c:showPercent val="0"/>
          <c:showBubbleSize val="0"/>
        </c:dLbls>
        <c:axId val="365410944"/>
        <c:axId val="365425024"/>
      </c:areaChart>
      <c:catAx>
        <c:axId val="365410944"/>
        <c:scaling>
          <c:orientation val="minMax"/>
        </c:scaling>
        <c:delete val="1"/>
        <c:axPos val="b"/>
        <c:numFmt formatCode="0" sourceLinked="1"/>
        <c:majorTickMark val="out"/>
        <c:minorTickMark val="none"/>
        <c:tickLblPos val="nextTo"/>
        <c:crossAx val="365425024"/>
        <c:crosses val="autoZero"/>
        <c:auto val="1"/>
        <c:lblAlgn val="ctr"/>
        <c:lblOffset val="100"/>
        <c:noMultiLvlLbl val="0"/>
      </c:catAx>
      <c:valAx>
        <c:axId val="365425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109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Sanitation!$T$199:$T$200</c:f>
              <c:numCache>
                <c:formatCode>0.0</c:formatCode>
                <c:ptCount val="2"/>
                <c:pt idx="0">
                  <c:v>0</c:v>
                </c:pt>
                <c:pt idx="1">
                  <c:v>0</c:v>
                </c:pt>
              </c:numCache>
            </c:numRef>
          </c:val>
          <c:extLst>
            <c:ext xmlns:c16="http://schemas.microsoft.com/office/drawing/2014/chart" uri="{C3380CC4-5D6E-409C-BE32-E72D297353CC}">
              <c16:uniqueId val="{00000000-6B97-4253-99C9-7AAAC62848C7}"/>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6B97-4253-99C9-7AAAC62848C7}"/>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6B97-4253-99C9-7AAAC62848C7}"/>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6B97-4253-99C9-7AAAC62848C7}"/>
            </c:ext>
          </c:extLst>
        </c:ser>
        <c:dLbls>
          <c:showLegendKey val="0"/>
          <c:showVal val="0"/>
          <c:showCatName val="0"/>
          <c:showSerName val="0"/>
          <c:showPercent val="0"/>
          <c:showBubbleSize val="0"/>
        </c:dLbls>
        <c:axId val="365465984"/>
        <c:axId val="365467520"/>
      </c:areaChart>
      <c:catAx>
        <c:axId val="36546598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467520"/>
        <c:crosses val="autoZero"/>
        <c:auto val="1"/>
        <c:lblAlgn val="ctr"/>
        <c:lblOffset val="100"/>
        <c:noMultiLvlLbl val="0"/>
      </c:catAx>
      <c:valAx>
        <c:axId val="36546752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46598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76180694906"/>
          <c:y val="5.0238783846286723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Sanitation!$Y$199:$Y$200</c:f>
              <c:numCache>
                <c:formatCode>0.0</c:formatCode>
                <c:ptCount val="2"/>
                <c:pt idx="0">
                  <c:v>0</c:v>
                </c:pt>
                <c:pt idx="1">
                  <c:v>0</c:v>
                </c:pt>
              </c:numCache>
            </c:numRef>
          </c:val>
          <c:extLst>
            <c:ext xmlns:c16="http://schemas.microsoft.com/office/drawing/2014/chart" uri="{C3380CC4-5D6E-409C-BE32-E72D297353CC}">
              <c16:uniqueId val="{00000000-E597-4E7A-980C-CE3BDDECC1F9}"/>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Sanitation!$Z$199:$Z$200</c:f>
              <c:numCache>
                <c:formatCode>0.0</c:formatCode>
                <c:ptCount val="2"/>
                <c:pt idx="0">
                  <c:v>0</c:v>
                </c:pt>
                <c:pt idx="1">
                  <c:v>0</c:v>
                </c:pt>
              </c:numCache>
            </c:numRef>
          </c:val>
          <c:extLst>
            <c:ext xmlns:c16="http://schemas.microsoft.com/office/drawing/2014/chart" uri="{C3380CC4-5D6E-409C-BE32-E72D297353CC}">
              <c16:uniqueId val="{00000001-E597-4E7A-980C-CE3BDDECC1F9}"/>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E597-4E7A-980C-CE3BDDECC1F9}"/>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E597-4E7A-980C-CE3BDDECC1F9}"/>
            </c:ext>
          </c:extLst>
        </c:ser>
        <c:dLbls>
          <c:showLegendKey val="0"/>
          <c:showVal val="0"/>
          <c:showCatName val="0"/>
          <c:showSerName val="0"/>
          <c:showPercent val="0"/>
          <c:showBubbleSize val="0"/>
        </c:dLbls>
        <c:axId val="365512576"/>
        <c:axId val="365514112"/>
      </c:areaChart>
      <c:catAx>
        <c:axId val="36551257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514112"/>
        <c:crosses val="autoZero"/>
        <c:auto val="1"/>
        <c:lblAlgn val="ctr"/>
        <c:lblOffset val="100"/>
        <c:noMultiLvlLbl val="0"/>
      </c:catAx>
      <c:valAx>
        <c:axId val="36551411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51257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Open defecation</a:t>
            </a:r>
          </a:p>
        </c:rich>
      </c:tx>
      <c:layout>
        <c:manualLayout>
          <c:xMode val="edge"/>
          <c:yMode val="edge"/>
          <c:x val="0.42647362628058588"/>
          <c:y val="1.0629648424924015E-4"/>
        </c:manualLayout>
      </c:layout>
      <c:overlay val="0"/>
    </c:title>
    <c:autoTitleDeleted val="0"/>
    <c:plotArea>
      <c:layout>
        <c:manualLayout>
          <c:layoutTarget val="inner"/>
          <c:xMode val="edge"/>
          <c:yMode val="edge"/>
          <c:x val="0.16570450769408107"/>
          <c:y val="0.14090803079519779"/>
          <c:w val="0.77836610702183928"/>
          <c:h val="0.78887651717881679"/>
        </c:manualLayout>
      </c:layout>
      <c:scatterChart>
        <c:scatterStyle val="lineMarker"/>
        <c:varyColors val="0"/>
        <c:ser>
          <c:idx val="0"/>
          <c:order val="0"/>
          <c:tx>
            <c:strRef>
              <c:f>Sanitation!$X$297</c:f>
              <c:strCache>
                <c:ptCount val="1"/>
                <c:pt idx="0">
                  <c:v>Richest</c:v>
                </c:pt>
              </c:strCache>
            </c:strRef>
          </c:tx>
          <c:spPr>
            <a:ln w="19050">
              <a:solidFill>
                <a:srgbClr val="FFB300"/>
              </a:solidFill>
            </a:ln>
          </c:spPr>
          <c:marker>
            <c:symbol val="plus"/>
            <c:size val="4"/>
            <c:spPr>
              <a:solidFill>
                <a:srgbClr val="FFB300"/>
              </a:solidFill>
              <a:ln>
                <a:solidFill>
                  <a:srgbClr val="FFB300"/>
                </a:solidFill>
              </a:ln>
            </c:spPr>
          </c:marker>
          <c:xVal>
            <c:numRef>
              <c:f>Sanitation!$C$305:$C$316</c:f>
              <c:numCache>
                <c:formatCode>0</c:formatCode>
                <c:ptCount val="12"/>
                <c:pt idx="0">
                  <c:v>2012</c:v>
                </c:pt>
              </c:numCache>
            </c:numRef>
          </c:xVal>
          <c:yVal>
            <c:numRef>
              <c:f>Sanitation!$AB$305:$AB$316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56B5-4F57-A014-5208CC6E0590}"/>
            </c:ext>
          </c:extLst>
        </c:ser>
        <c:ser>
          <c:idx val="1"/>
          <c:order val="1"/>
          <c:tx>
            <c:strRef>
              <c:f>Sanitation!$S$297</c:f>
              <c:strCache>
                <c:ptCount val="1"/>
                <c:pt idx="0">
                  <c:v>Rich</c:v>
                </c:pt>
              </c:strCache>
            </c:strRef>
          </c:tx>
          <c:spPr>
            <a:ln w="25400">
              <a:solidFill>
                <a:srgbClr val="FFB300"/>
              </a:solidFill>
              <a:prstDash val="sysDash"/>
            </a:ln>
          </c:spPr>
          <c:marker>
            <c:symbol val="diamond"/>
            <c:size val="6"/>
            <c:spPr>
              <a:solidFill>
                <a:srgbClr val="FFB300"/>
              </a:solidFill>
              <a:ln>
                <a:solidFill>
                  <a:srgbClr val="FFB300"/>
                </a:solidFill>
              </a:ln>
            </c:spPr>
          </c:marker>
          <c:xVal>
            <c:numRef>
              <c:f>Sanitation!$C$305:$C$316</c:f>
              <c:numCache>
                <c:formatCode>0</c:formatCode>
                <c:ptCount val="12"/>
                <c:pt idx="0">
                  <c:v>2012</c:v>
                </c:pt>
              </c:numCache>
            </c:numRef>
          </c:xVal>
          <c:yVal>
            <c:numRef>
              <c:f>Sanitation!$W$305:$W$316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56B5-4F57-A014-5208CC6E0590}"/>
            </c:ext>
          </c:extLst>
        </c:ser>
        <c:ser>
          <c:idx val="2"/>
          <c:order val="2"/>
          <c:tx>
            <c:strRef>
              <c:f>Sanitation!$N$297</c:f>
              <c:strCache>
                <c:ptCount val="1"/>
                <c:pt idx="0">
                  <c:v>Middle</c:v>
                </c:pt>
              </c:strCache>
            </c:strRef>
          </c:tx>
          <c:spPr>
            <a:ln w="28575">
              <a:solidFill>
                <a:srgbClr val="FFB300"/>
              </a:solidFill>
              <a:prstDash val="sysDot"/>
            </a:ln>
          </c:spPr>
          <c:marker>
            <c:symbol val="circle"/>
            <c:size val="5"/>
            <c:spPr>
              <a:solidFill>
                <a:srgbClr val="FFB300"/>
              </a:solidFill>
              <a:ln>
                <a:solidFill>
                  <a:srgbClr val="FFB300"/>
                </a:solidFill>
              </a:ln>
            </c:spPr>
          </c:marker>
          <c:xVal>
            <c:numRef>
              <c:f>Sanitation!$C$305:$C$316</c:f>
              <c:numCache>
                <c:formatCode>0</c:formatCode>
                <c:ptCount val="12"/>
                <c:pt idx="0">
                  <c:v>2012</c:v>
                </c:pt>
              </c:numCache>
            </c:numRef>
          </c:xVal>
          <c:yVal>
            <c:numRef>
              <c:f>Sanitation!$R$305:$R$316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56B5-4F57-A014-5208CC6E0590}"/>
            </c:ext>
          </c:extLst>
        </c:ser>
        <c:ser>
          <c:idx val="3"/>
          <c:order val="3"/>
          <c:tx>
            <c:strRef>
              <c:f>Sanitation!$I$297</c:f>
              <c:strCache>
                <c:ptCount val="1"/>
                <c:pt idx="0">
                  <c:v>Poor</c:v>
                </c:pt>
              </c:strCache>
            </c:strRef>
          </c:tx>
          <c:spPr>
            <a:ln w="19050">
              <a:solidFill>
                <a:srgbClr val="FFB300"/>
              </a:solidFill>
              <a:prstDash val="sysDot"/>
            </a:ln>
          </c:spPr>
          <c:marker>
            <c:symbol val="triangle"/>
            <c:size val="6"/>
            <c:spPr>
              <a:solidFill>
                <a:srgbClr val="FFB300"/>
              </a:solidFill>
              <a:ln>
                <a:solidFill>
                  <a:srgbClr val="FFB300"/>
                </a:solidFill>
              </a:ln>
            </c:spPr>
          </c:marker>
          <c:xVal>
            <c:numRef>
              <c:f>Sanitation!$C$305:$C$316</c:f>
              <c:numCache>
                <c:formatCode>0</c:formatCode>
                <c:ptCount val="12"/>
                <c:pt idx="0">
                  <c:v>2012</c:v>
                </c:pt>
              </c:numCache>
            </c:numRef>
          </c:xVal>
          <c:yVal>
            <c:numRef>
              <c:f>Sanitation!$M$305:$M$316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56B5-4F57-A014-5208CC6E0590}"/>
            </c:ext>
          </c:extLst>
        </c:ser>
        <c:ser>
          <c:idx val="4"/>
          <c:order val="4"/>
          <c:tx>
            <c:strRef>
              <c:f>Sanitation!$D$297</c:f>
              <c:strCache>
                <c:ptCount val="1"/>
                <c:pt idx="0">
                  <c:v>Poorest</c:v>
                </c:pt>
              </c:strCache>
            </c:strRef>
          </c:tx>
          <c:spPr>
            <a:ln w="15875">
              <a:solidFill>
                <a:srgbClr val="FFB300"/>
              </a:solidFill>
              <a:prstDash val="sysDot"/>
            </a:ln>
          </c:spPr>
          <c:marker>
            <c:symbol val="x"/>
            <c:size val="4"/>
            <c:spPr>
              <a:solidFill>
                <a:srgbClr val="FFB300"/>
              </a:solidFill>
              <a:ln>
                <a:solidFill>
                  <a:srgbClr val="FFB300"/>
                </a:solidFill>
              </a:ln>
            </c:spPr>
          </c:marker>
          <c:xVal>
            <c:numRef>
              <c:f>Sanitation!$C$305:$C$316</c:f>
              <c:numCache>
                <c:formatCode>0</c:formatCode>
                <c:ptCount val="12"/>
                <c:pt idx="0">
                  <c:v>2012</c:v>
                </c:pt>
              </c:numCache>
            </c:numRef>
          </c:xVal>
          <c:yVal>
            <c:numRef>
              <c:f>Sanitation!$H$305:$H$316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56B5-4F57-A014-5208CC6E0590}"/>
            </c:ext>
          </c:extLst>
        </c:ser>
        <c:dLbls>
          <c:showLegendKey val="0"/>
          <c:showVal val="0"/>
          <c:showCatName val="0"/>
          <c:showSerName val="0"/>
          <c:showPercent val="0"/>
          <c:showBubbleSize val="0"/>
        </c:dLbls>
        <c:axId val="363638144"/>
        <c:axId val="363693568"/>
      </c:scatterChart>
      <c:valAx>
        <c:axId val="363638144"/>
        <c:scaling>
          <c:orientation val="minMax"/>
          <c:max val="2020"/>
          <c:min val="2000"/>
        </c:scaling>
        <c:delete val="0"/>
        <c:axPos val="b"/>
        <c:numFmt formatCode="0" sourceLinked="1"/>
        <c:majorTickMark val="out"/>
        <c:minorTickMark val="out"/>
        <c:tickLblPos val="nextTo"/>
        <c:spPr>
          <a:ln/>
        </c:spPr>
        <c:crossAx val="363693568"/>
        <c:crosses val="autoZero"/>
        <c:crossBetween val="midCat"/>
        <c:majorUnit val="5"/>
      </c:valAx>
      <c:valAx>
        <c:axId val="363693568"/>
        <c:scaling>
          <c:orientation val="minMax"/>
        </c:scaling>
        <c:delete val="0"/>
        <c:axPos val="l"/>
        <c:numFmt formatCode="0" sourceLinked="0"/>
        <c:majorTickMark val="out"/>
        <c:minorTickMark val="none"/>
        <c:tickLblPos val="nextTo"/>
        <c:spPr>
          <a:ln/>
        </c:spPr>
        <c:txPr>
          <a:bodyPr/>
          <a:lstStyle/>
          <a:p>
            <a:pPr>
              <a:defRPr sz="800"/>
            </a:pPr>
            <a:endParaRPr lang="en-US"/>
          </a:p>
        </c:txPr>
        <c:crossAx val="363638144"/>
        <c:crosses val="autoZero"/>
        <c:crossBetween val="midCat"/>
      </c:valAx>
      <c:spPr>
        <a:noFill/>
        <a:ln w="6350">
          <a:noFill/>
        </a:ln>
      </c:spPr>
    </c:plotArea>
    <c:legend>
      <c:legendPos val="t"/>
      <c:layout>
        <c:manualLayout>
          <c:xMode val="edge"/>
          <c:yMode val="edge"/>
          <c:x val="0.15991627933878844"/>
          <c:y val="6.8372191126866128E-2"/>
          <c:w val="0.78452051653130739"/>
          <c:h val="5.084870731056032E-2"/>
        </c:manualLayout>
      </c:layout>
      <c:overlay val="0"/>
      <c:spPr>
        <a:noFill/>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b="0">
                <a:latin typeface="Arial" panose="020B0604020202020204" pitchFamily="34" charset="0"/>
                <a:cs typeface="Arial" panose="020B0604020202020204" pitchFamily="34" charset="0"/>
              </a:defRPr>
            </a:pPr>
            <a:r>
              <a:rPr lang="fr-CH"/>
              <a:t>Improved (basic + limited) sanitation</a:t>
            </a:r>
          </a:p>
        </c:rich>
      </c:tx>
      <c:layout>
        <c:manualLayout>
          <c:xMode val="edge"/>
          <c:yMode val="edge"/>
          <c:x val="0.17402483811093511"/>
          <c:y val="2.3641668214321641E-3"/>
        </c:manualLayout>
      </c:layout>
      <c:overlay val="0"/>
    </c:title>
    <c:autoTitleDeleted val="0"/>
    <c:plotArea>
      <c:layout>
        <c:manualLayout>
          <c:layoutTarget val="inner"/>
          <c:xMode val="edge"/>
          <c:yMode val="edge"/>
          <c:x val="7.377924629004351E-2"/>
          <c:y val="0.14109424958243855"/>
          <c:w val="0.87495728511934812"/>
          <c:h val="0.79372273920305414"/>
        </c:manualLayout>
      </c:layout>
      <c:scatterChart>
        <c:scatterStyle val="lineMarker"/>
        <c:varyColors val="0"/>
        <c:ser>
          <c:idx val="0"/>
          <c:order val="0"/>
          <c:tx>
            <c:strRef>
              <c:f>Sanitation!$X$297</c:f>
              <c:strCache>
                <c:ptCount val="1"/>
                <c:pt idx="0">
                  <c:v>Richest</c:v>
                </c:pt>
              </c:strCache>
            </c:strRef>
          </c:tx>
          <c:spPr>
            <a:ln w="19050">
              <a:solidFill>
                <a:srgbClr val="81C784"/>
              </a:solidFill>
            </a:ln>
          </c:spPr>
          <c:marker>
            <c:symbol val="plus"/>
            <c:size val="4"/>
            <c:spPr>
              <a:solidFill>
                <a:srgbClr val="81C784"/>
              </a:solidFill>
              <a:ln>
                <a:solidFill>
                  <a:srgbClr val="81C784"/>
                </a:solidFill>
              </a:ln>
            </c:spPr>
          </c:marker>
          <c:xVal>
            <c:numRef>
              <c:f>Sanitation!$C$305:$C$316</c:f>
              <c:numCache>
                <c:formatCode>0</c:formatCode>
                <c:ptCount val="12"/>
                <c:pt idx="0">
                  <c:v>2012</c:v>
                </c:pt>
              </c:numCache>
            </c:numRef>
          </c:xVal>
          <c:yVal>
            <c:numRef>
              <c:f>Sanitation!$X$305:$X$316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0-89DC-475D-A05D-501E1521AA96}"/>
            </c:ext>
          </c:extLst>
        </c:ser>
        <c:ser>
          <c:idx val="1"/>
          <c:order val="1"/>
          <c:tx>
            <c:strRef>
              <c:f>Sanitation!$S$297</c:f>
              <c:strCache>
                <c:ptCount val="1"/>
                <c:pt idx="0">
                  <c:v>Rich</c:v>
                </c:pt>
              </c:strCache>
            </c:strRef>
          </c:tx>
          <c:spPr>
            <a:ln w="25400">
              <a:solidFill>
                <a:srgbClr val="81C784"/>
              </a:solidFill>
              <a:prstDash val="sysDash"/>
            </a:ln>
          </c:spPr>
          <c:marker>
            <c:symbol val="diamond"/>
            <c:size val="6"/>
            <c:spPr>
              <a:solidFill>
                <a:srgbClr val="81C784"/>
              </a:solidFill>
              <a:ln>
                <a:solidFill>
                  <a:srgbClr val="81C784"/>
                </a:solidFill>
              </a:ln>
            </c:spPr>
          </c:marker>
          <c:xVal>
            <c:numRef>
              <c:f>Sanitation!$C$305:$C$316</c:f>
              <c:numCache>
                <c:formatCode>0</c:formatCode>
                <c:ptCount val="12"/>
                <c:pt idx="0">
                  <c:v>2012</c:v>
                </c:pt>
              </c:numCache>
            </c:numRef>
          </c:xVal>
          <c:yVal>
            <c:numRef>
              <c:f>Sanitation!$S$305:$S$316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1-89DC-475D-A05D-501E1521AA96}"/>
            </c:ext>
          </c:extLst>
        </c:ser>
        <c:ser>
          <c:idx val="2"/>
          <c:order val="2"/>
          <c:tx>
            <c:strRef>
              <c:f>Sanitation!$N$297</c:f>
              <c:strCache>
                <c:ptCount val="1"/>
                <c:pt idx="0">
                  <c:v>Middle</c:v>
                </c:pt>
              </c:strCache>
            </c:strRef>
          </c:tx>
          <c:spPr>
            <a:ln w="28575">
              <a:solidFill>
                <a:srgbClr val="81C784"/>
              </a:solidFill>
              <a:prstDash val="sysDot"/>
            </a:ln>
          </c:spPr>
          <c:marker>
            <c:symbol val="circle"/>
            <c:size val="5"/>
            <c:spPr>
              <a:solidFill>
                <a:srgbClr val="81C784"/>
              </a:solidFill>
              <a:ln>
                <a:solidFill>
                  <a:srgbClr val="81C784"/>
                </a:solidFill>
              </a:ln>
            </c:spPr>
          </c:marker>
          <c:xVal>
            <c:numRef>
              <c:f>Sanitation!$C$305:$C$316</c:f>
              <c:numCache>
                <c:formatCode>0</c:formatCode>
                <c:ptCount val="12"/>
                <c:pt idx="0">
                  <c:v>2012</c:v>
                </c:pt>
              </c:numCache>
            </c:numRef>
          </c:xVal>
          <c:yVal>
            <c:numRef>
              <c:f>Sanitation!$N$305:$N$316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2-89DC-475D-A05D-501E1521AA96}"/>
            </c:ext>
          </c:extLst>
        </c:ser>
        <c:ser>
          <c:idx val="3"/>
          <c:order val="3"/>
          <c:tx>
            <c:strRef>
              <c:f>Sanitation!$I$297</c:f>
              <c:strCache>
                <c:ptCount val="1"/>
                <c:pt idx="0">
                  <c:v>Poor</c:v>
                </c:pt>
              </c:strCache>
            </c:strRef>
          </c:tx>
          <c:spPr>
            <a:ln w="19050">
              <a:solidFill>
                <a:srgbClr val="81C784"/>
              </a:solidFill>
              <a:prstDash val="sysDot"/>
            </a:ln>
          </c:spPr>
          <c:marker>
            <c:symbol val="triangle"/>
            <c:size val="6"/>
            <c:spPr>
              <a:solidFill>
                <a:srgbClr val="81C784"/>
              </a:solidFill>
              <a:ln>
                <a:solidFill>
                  <a:srgbClr val="81C784"/>
                </a:solidFill>
              </a:ln>
            </c:spPr>
          </c:marker>
          <c:xVal>
            <c:numRef>
              <c:f>Sanitation!$C$305:$C$316</c:f>
              <c:numCache>
                <c:formatCode>0</c:formatCode>
                <c:ptCount val="12"/>
                <c:pt idx="0">
                  <c:v>2012</c:v>
                </c:pt>
              </c:numCache>
            </c:numRef>
          </c:xVal>
          <c:yVal>
            <c:numRef>
              <c:f>Sanitation!$I$305:$I$316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3-89DC-475D-A05D-501E1521AA96}"/>
            </c:ext>
          </c:extLst>
        </c:ser>
        <c:ser>
          <c:idx val="4"/>
          <c:order val="4"/>
          <c:tx>
            <c:strRef>
              <c:f>Sanitation!$D$297</c:f>
              <c:strCache>
                <c:ptCount val="1"/>
                <c:pt idx="0">
                  <c:v>Poorest</c:v>
                </c:pt>
              </c:strCache>
            </c:strRef>
          </c:tx>
          <c:spPr>
            <a:ln w="15875">
              <a:solidFill>
                <a:srgbClr val="81C784"/>
              </a:solidFill>
              <a:prstDash val="sysDot"/>
            </a:ln>
          </c:spPr>
          <c:marker>
            <c:symbol val="x"/>
            <c:size val="4"/>
            <c:spPr>
              <a:solidFill>
                <a:srgbClr val="81C784"/>
              </a:solidFill>
              <a:ln>
                <a:solidFill>
                  <a:srgbClr val="81C784"/>
                </a:solidFill>
              </a:ln>
            </c:spPr>
          </c:marker>
          <c:xVal>
            <c:numRef>
              <c:f>Sanitation!$C$305:$C$316</c:f>
              <c:numCache>
                <c:formatCode>0</c:formatCode>
                <c:ptCount val="12"/>
                <c:pt idx="0">
                  <c:v>2012</c:v>
                </c:pt>
              </c:numCache>
            </c:numRef>
          </c:xVal>
          <c:yVal>
            <c:numRef>
              <c:f>Sanitation!$D$305:$D$316</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yVal>
          <c:smooth val="0"/>
          <c:extLst>
            <c:ext xmlns:c16="http://schemas.microsoft.com/office/drawing/2014/chart" uri="{C3380CC4-5D6E-409C-BE32-E72D297353CC}">
              <c16:uniqueId val="{00000004-89DC-475D-A05D-501E1521AA96}"/>
            </c:ext>
          </c:extLst>
        </c:ser>
        <c:dLbls>
          <c:showLegendKey val="0"/>
          <c:showVal val="0"/>
          <c:showCatName val="0"/>
          <c:showSerName val="0"/>
          <c:showPercent val="0"/>
          <c:showBubbleSize val="0"/>
        </c:dLbls>
        <c:axId val="364246528"/>
        <c:axId val="364248448"/>
      </c:scatterChart>
      <c:valAx>
        <c:axId val="364246528"/>
        <c:scaling>
          <c:orientation val="minMax"/>
          <c:max val="2020"/>
          <c:min val="2000"/>
        </c:scaling>
        <c:delete val="0"/>
        <c:axPos val="b"/>
        <c:numFmt formatCode="0" sourceLinked="1"/>
        <c:majorTickMark val="out"/>
        <c:minorTickMark val="out"/>
        <c:tickLblPos val="nextTo"/>
        <c:spPr>
          <a:ln/>
        </c:spPr>
        <c:crossAx val="364248448"/>
        <c:crosses val="autoZero"/>
        <c:crossBetween val="midCat"/>
        <c:majorUnit val="5"/>
        <c:minorUnit val="1"/>
      </c:valAx>
      <c:valAx>
        <c:axId val="364248448"/>
        <c:scaling>
          <c:orientation val="minMax"/>
          <c:max val="100"/>
        </c:scaling>
        <c:delete val="0"/>
        <c:axPos val="l"/>
        <c:numFmt formatCode="0" sourceLinked="0"/>
        <c:majorTickMark val="out"/>
        <c:minorTickMark val="none"/>
        <c:tickLblPos val="nextTo"/>
        <c:spPr>
          <a:ln/>
        </c:spPr>
        <c:txPr>
          <a:bodyPr/>
          <a:lstStyle/>
          <a:p>
            <a:pPr>
              <a:defRPr sz="800"/>
            </a:pPr>
            <a:endParaRPr lang="en-US"/>
          </a:p>
        </c:txPr>
        <c:crossAx val="364246528"/>
        <c:crosses val="autoZero"/>
        <c:crossBetween val="midCat"/>
        <c:majorUnit val="20"/>
      </c:valAx>
      <c:spPr>
        <a:noFill/>
        <a:ln w="6350">
          <a:noFill/>
        </a:ln>
      </c:spPr>
    </c:plotArea>
    <c:legend>
      <c:legendPos val="t"/>
      <c:layout>
        <c:manualLayout>
          <c:xMode val="edge"/>
          <c:yMode val="edge"/>
          <c:x val="7.1195299880557381E-2"/>
          <c:y val="6.6969696969696971E-2"/>
          <c:w val="0.88576259861718565"/>
          <c:h val="5.4796707229778099E-2"/>
        </c:manualLayout>
      </c:layout>
      <c:overlay val="0"/>
      <c:spPr>
        <a:ln w="6350">
          <a:solidFill>
            <a:sysClr val="window" lastClr="FFFFFF">
              <a:lumMod val="65000"/>
            </a:sysClr>
          </a:solidFill>
        </a:ln>
      </c:spPr>
    </c:legend>
    <c:plotVisOnly val="1"/>
    <c:dispBlanksAs val="span"/>
    <c:showDLblsOverMax val="0"/>
  </c:chart>
  <c:spPr>
    <a:ln>
      <a:noFill/>
    </a:ln>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1018348804667023"/>
          <c:y val="5.5817695656675763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Sanitation!$E$299:$E$300</c:f>
              <c:numCache>
                <c:formatCode>0.0</c:formatCode>
                <c:ptCount val="2"/>
                <c:pt idx="0">
                  <c:v>0</c:v>
                </c:pt>
                <c:pt idx="1">
                  <c:v>0</c:v>
                </c:pt>
              </c:numCache>
            </c:numRef>
          </c:val>
          <c:extLst>
            <c:ext xmlns:c16="http://schemas.microsoft.com/office/drawing/2014/chart" uri="{C3380CC4-5D6E-409C-BE32-E72D297353CC}">
              <c16:uniqueId val="{00000000-BAC6-4DF2-A135-7BFABD3E66B7}"/>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Sanitation!$F$299:$F$300</c:f>
              <c:numCache>
                <c:formatCode>0.0</c:formatCode>
                <c:ptCount val="2"/>
                <c:pt idx="0">
                  <c:v>0</c:v>
                </c:pt>
                <c:pt idx="1">
                  <c:v>0</c:v>
                </c:pt>
              </c:numCache>
            </c:numRef>
          </c:val>
          <c:extLst>
            <c:ext xmlns:c16="http://schemas.microsoft.com/office/drawing/2014/chart" uri="{C3380CC4-5D6E-409C-BE32-E72D297353CC}">
              <c16:uniqueId val="{00000001-BAC6-4DF2-A135-7BFABD3E66B7}"/>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Sanitation!$G$299:$G$300</c:f>
              <c:numCache>
                <c:formatCode>0.0</c:formatCode>
                <c:ptCount val="2"/>
                <c:pt idx="0">
                  <c:v>0</c:v>
                </c:pt>
                <c:pt idx="1">
                  <c:v>0</c:v>
                </c:pt>
              </c:numCache>
            </c:numRef>
          </c:val>
          <c:extLst>
            <c:ext xmlns:c16="http://schemas.microsoft.com/office/drawing/2014/chart" uri="{C3380CC4-5D6E-409C-BE32-E72D297353CC}">
              <c16:uniqueId val="{00000002-BAC6-4DF2-A135-7BFABD3E66B7}"/>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Sanitation!$H$299:$H$300</c:f>
              <c:numCache>
                <c:formatCode>0.0</c:formatCode>
                <c:ptCount val="2"/>
                <c:pt idx="0">
                  <c:v>0</c:v>
                </c:pt>
                <c:pt idx="1">
                  <c:v>0</c:v>
                </c:pt>
              </c:numCache>
            </c:numRef>
          </c:val>
          <c:extLst>
            <c:ext xmlns:c16="http://schemas.microsoft.com/office/drawing/2014/chart" uri="{C3380CC4-5D6E-409C-BE32-E72D297353CC}">
              <c16:uniqueId val="{00000003-BAC6-4DF2-A135-7BFABD3E66B7}"/>
            </c:ext>
          </c:extLst>
        </c:ser>
        <c:dLbls>
          <c:showLegendKey val="0"/>
          <c:showVal val="0"/>
          <c:showCatName val="0"/>
          <c:showSerName val="0"/>
          <c:showPercent val="0"/>
          <c:showBubbleSize val="0"/>
        </c:dLbls>
        <c:axId val="365988480"/>
        <c:axId val="365994368"/>
      </c:areaChart>
      <c:catAx>
        <c:axId val="36598848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5994368"/>
        <c:crosses val="autoZero"/>
        <c:auto val="1"/>
        <c:lblAlgn val="ctr"/>
        <c:lblOffset val="100"/>
        <c:noMultiLvlLbl val="0"/>
      </c:catAx>
      <c:valAx>
        <c:axId val="36599436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5988480"/>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Sanitation!$J$299:$J$300</c:f>
              <c:numCache>
                <c:formatCode>0.0</c:formatCode>
                <c:ptCount val="2"/>
                <c:pt idx="0">
                  <c:v>0</c:v>
                </c:pt>
                <c:pt idx="1">
                  <c:v>0</c:v>
                </c:pt>
              </c:numCache>
            </c:numRef>
          </c:val>
          <c:extLst>
            <c:ext xmlns:c16="http://schemas.microsoft.com/office/drawing/2014/chart" uri="{C3380CC4-5D6E-409C-BE32-E72D297353CC}">
              <c16:uniqueId val="{00000000-4E43-47DD-8CA7-682EAAF98CF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Sanitation!$K$299:$K$300</c:f>
              <c:numCache>
                <c:formatCode>0.0</c:formatCode>
                <c:ptCount val="2"/>
                <c:pt idx="0">
                  <c:v>0</c:v>
                </c:pt>
                <c:pt idx="1">
                  <c:v>0</c:v>
                </c:pt>
              </c:numCache>
            </c:numRef>
          </c:val>
          <c:extLst>
            <c:ext xmlns:c16="http://schemas.microsoft.com/office/drawing/2014/chart" uri="{C3380CC4-5D6E-409C-BE32-E72D297353CC}">
              <c16:uniqueId val="{00000001-4E43-47DD-8CA7-682EAAF98CF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Sanitation!$L$299:$L$300</c:f>
              <c:numCache>
                <c:formatCode>0.0</c:formatCode>
                <c:ptCount val="2"/>
                <c:pt idx="0">
                  <c:v>0</c:v>
                </c:pt>
                <c:pt idx="1">
                  <c:v>0</c:v>
                </c:pt>
              </c:numCache>
            </c:numRef>
          </c:val>
          <c:extLst>
            <c:ext xmlns:c16="http://schemas.microsoft.com/office/drawing/2014/chart" uri="{C3380CC4-5D6E-409C-BE32-E72D297353CC}">
              <c16:uniqueId val="{00000002-4E43-47DD-8CA7-682EAAF98CF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4E43-47DD-8CA7-682EAAF98CFE}"/>
            </c:ext>
          </c:extLst>
        </c:ser>
        <c:dLbls>
          <c:showLegendKey val="0"/>
          <c:showVal val="0"/>
          <c:showCatName val="0"/>
          <c:showSerName val="0"/>
          <c:showPercent val="0"/>
          <c:showBubbleSize val="0"/>
        </c:dLbls>
        <c:axId val="366243840"/>
        <c:axId val="366245376"/>
      </c:areaChart>
      <c:catAx>
        <c:axId val="3662438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245376"/>
        <c:crosses val="autoZero"/>
        <c:auto val="1"/>
        <c:lblAlgn val="ctr"/>
        <c:lblOffset val="100"/>
        <c:noMultiLvlLbl val="0"/>
      </c:catAx>
      <c:valAx>
        <c:axId val="3662453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2438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Sanitation!$O$299:$O$300</c:f>
              <c:numCache>
                <c:formatCode>0.0</c:formatCode>
                <c:ptCount val="2"/>
                <c:pt idx="0">
                  <c:v>0</c:v>
                </c:pt>
                <c:pt idx="1">
                  <c:v>0</c:v>
                </c:pt>
              </c:numCache>
            </c:numRef>
          </c:val>
          <c:extLst>
            <c:ext xmlns:c16="http://schemas.microsoft.com/office/drawing/2014/chart" uri="{C3380CC4-5D6E-409C-BE32-E72D297353CC}">
              <c16:uniqueId val="{00000000-4DB1-498D-955F-864CE91FD3B9}"/>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Sanitation!$P$299:$P$300</c:f>
              <c:numCache>
                <c:formatCode>0.0</c:formatCode>
                <c:ptCount val="2"/>
                <c:pt idx="0">
                  <c:v>0</c:v>
                </c:pt>
                <c:pt idx="1">
                  <c:v>0</c:v>
                </c:pt>
              </c:numCache>
            </c:numRef>
          </c:val>
          <c:extLst>
            <c:ext xmlns:c16="http://schemas.microsoft.com/office/drawing/2014/chart" uri="{C3380CC4-5D6E-409C-BE32-E72D297353CC}">
              <c16:uniqueId val="{00000001-4DB1-498D-955F-864CE91FD3B9}"/>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Sanitation!$Q$299:$Q$300</c:f>
              <c:numCache>
                <c:formatCode>0.0</c:formatCode>
                <c:ptCount val="2"/>
                <c:pt idx="0">
                  <c:v>0</c:v>
                </c:pt>
                <c:pt idx="1">
                  <c:v>0</c:v>
                </c:pt>
              </c:numCache>
            </c:numRef>
          </c:val>
          <c:extLst>
            <c:ext xmlns:c16="http://schemas.microsoft.com/office/drawing/2014/chart" uri="{C3380CC4-5D6E-409C-BE32-E72D297353CC}">
              <c16:uniqueId val="{00000002-4DB1-498D-955F-864CE91FD3B9}"/>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4DB1-498D-955F-864CE91FD3B9}"/>
            </c:ext>
          </c:extLst>
        </c:ser>
        <c:dLbls>
          <c:showLegendKey val="0"/>
          <c:showVal val="0"/>
          <c:showCatName val="0"/>
          <c:showSerName val="0"/>
          <c:showPercent val="0"/>
          <c:showBubbleSize val="0"/>
        </c:dLbls>
        <c:axId val="366494848"/>
        <c:axId val="366496384"/>
      </c:areaChart>
      <c:catAx>
        <c:axId val="366494848"/>
        <c:scaling>
          <c:orientation val="minMax"/>
        </c:scaling>
        <c:delete val="1"/>
        <c:axPos val="b"/>
        <c:numFmt formatCode="0" sourceLinked="1"/>
        <c:majorTickMark val="out"/>
        <c:minorTickMark val="none"/>
        <c:tickLblPos val="nextTo"/>
        <c:crossAx val="366496384"/>
        <c:crosses val="autoZero"/>
        <c:auto val="1"/>
        <c:lblAlgn val="ctr"/>
        <c:lblOffset val="100"/>
        <c:noMultiLvlLbl val="0"/>
      </c:catAx>
      <c:valAx>
        <c:axId val="3664963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4948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Sanitation!$T$299:$T$300</c:f>
              <c:numCache>
                <c:formatCode>0.0</c:formatCode>
                <c:ptCount val="2"/>
                <c:pt idx="0">
                  <c:v>0</c:v>
                </c:pt>
                <c:pt idx="1">
                  <c:v>0</c:v>
                </c:pt>
              </c:numCache>
            </c:numRef>
          </c:val>
          <c:extLst>
            <c:ext xmlns:c16="http://schemas.microsoft.com/office/drawing/2014/chart" uri="{C3380CC4-5D6E-409C-BE32-E72D297353CC}">
              <c16:uniqueId val="{00000000-165E-4051-BBE9-7703F927B3C1}"/>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Sanitation!$U$299:$U$300</c:f>
              <c:numCache>
                <c:formatCode>0.0</c:formatCode>
                <c:ptCount val="2"/>
                <c:pt idx="0">
                  <c:v>0</c:v>
                </c:pt>
                <c:pt idx="1">
                  <c:v>0</c:v>
                </c:pt>
              </c:numCache>
            </c:numRef>
          </c:val>
          <c:extLst>
            <c:ext xmlns:c16="http://schemas.microsoft.com/office/drawing/2014/chart" uri="{C3380CC4-5D6E-409C-BE32-E72D297353CC}">
              <c16:uniqueId val="{00000001-165E-4051-BBE9-7703F927B3C1}"/>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165E-4051-BBE9-7703F927B3C1}"/>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165E-4051-BBE9-7703F927B3C1}"/>
            </c:ext>
          </c:extLst>
        </c:ser>
        <c:dLbls>
          <c:showLegendKey val="0"/>
          <c:showVal val="0"/>
          <c:showCatName val="0"/>
          <c:showSerName val="0"/>
          <c:showPercent val="0"/>
          <c:showBubbleSize val="0"/>
        </c:dLbls>
        <c:axId val="366529152"/>
        <c:axId val="366539136"/>
      </c:areaChart>
      <c:catAx>
        <c:axId val="36652915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539136"/>
        <c:crosses val="autoZero"/>
        <c:auto val="1"/>
        <c:lblAlgn val="ctr"/>
        <c:lblOffset val="100"/>
        <c:noMultiLvlLbl val="0"/>
      </c:catAx>
      <c:valAx>
        <c:axId val="36653913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529152"/>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Sanitation!$Y$299:$Y$300</c:f>
              <c:numCache>
                <c:formatCode>0.0</c:formatCode>
                <c:ptCount val="2"/>
                <c:pt idx="0">
                  <c:v>0</c:v>
                </c:pt>
                <c:pt idx="1">
                  <c:v>0</c:v>
                </c:pt>
              </c:numCache>
            </c:numRef>
          </c:val>
          <c:extLst>
            <c:ext xmlns:c16="http://schemas.microsoft.com/office/drawing/2014/chart" uri="{C3380CC4-5D6E-409C-BE32-E72D297353CC}">
              <c16:uniqueId val="{00000000-C952-4E7E-8635-C2B3150A6558}"/>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Sanitation!$Z$299:$Z$300</c:f>
              <c:numCache>
                <c:formatCode>0.0</c:formatCode>
                <c:ptCount val="2"/>
                <c:pt idx="0">
                  <c:v>0</c:v>
                </c:pt>
                <c:pt idx="1">
                  <c:v>0</c:v>
                </c:pt>
              </c:numCache>
            </c:numRef>
          </c:val>
          <c:extLst>
            <c:ext xmlns:c16="http://schemas.microsoft.com/office/drawing/2014/chart" uri="{C3380CC4-5D6E-409C-BE32-E72D297353CC}">
              <c16:uniqueId val="{00000001-C952-4E7E-8635-C2B3150A6558}"/>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C952-4E7E-8635-C2B3150A6558}"/>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C952-4E7E-8635-C2B3150A6558}"/>
            </c:ext>
          </c:extLst>
        </c:ser>
        <c:dLbls>
          <c:showLegendKey val="0"/>
          <c:showVal val="0"/>
          <c:showCatName val="0"/>
          <c:showSerName val="0"/>
          <c:showPercent val="0"/>
          <c:showBubbleSize val="0"/>
        </c:dLbls>
        <c:axId val="366653440"/>
        <c:axId val="366654976"/>
      </c:areaChart>
      <c:catAx>
        <c:axId val="3666534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654976"/>
        <c:crosses val="autoZero"/>
        <c:auto val="1"/>
        <c:lblAlgn val="ctr"/>
        <c:lblOffset val="100"/>
        <c:noMultiLvlLbl val="0"/>
      </c:catAx>
      <c:valAx>
        <c:axId val="36665497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6534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Sanitation!$E$299:$E$300</c:f>
              <c:numCache>
                <c:formatCode>0.0</c:formatCode>
                <c:ptCount val="2"/>
                <c:pt idx="0">
                  <c:v>0</c:v>
                </c:pt>
                <c:pt idx="1">
                  <c:v>0</c:v>
                </c:pt>
              </c:numCache>
            </c:numRef>
          </c:val>
          <c:extLst>
            <c:ext xmlns:c16="http://schemas.microsoft.com/office/drawing/2014/chart" uri="{C3380CC4-5D6E-409C-BE32-E72D297353CC}">
              <c16:uniqueId val="{00000000-7882-403A-BD69-1884055A7EC3}"/>
            </c:ext>
          </c:extLst>
        </c:ser>
        <c:ser>
          <c:idx val="1"/>
          <c:order val="1"/>
          <c:tx>
            <c:strRef>
              <c:f>Sanitation!$F$298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Sanitation!$F$299:$F$300</c:f>
              <c:numCache>
                <c:formatCode>0.0</c:formatCode>
                <c:ptCount val="2"/>
                <c:pt idx="0">
                  <c:v>0</c:v>
                </c:pt>
                <c:pt idx="1">
                  <c:v>0</c:v>
                </c:pt>
              </c:numCache>
            </c:numRef>
          </c:val>
          <c:extLst>
            <c:ext xmlns:c16="http://schemas.microsoft.com/office/drawing/2014/chart" uri="{C3380CC4-5D6E-409C-BE32-E72D297353CC}">
              <c16:uniqueId val="{00000001-7882-403A-BD69-1884055A7EC3}"/>
            </c:ext>
          </c:extLst>
        </c:ser>
        <c:ser>
          <c:idx val="2"/>
          <c:order val="2"/>
          <c:tx>
            <c:strRef>
              <c:f>Sanitation!$G$298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Sanitation!$G$299:$G$300</c:f>
              <c:numCache>
                <c:formatCode>0.0</c:formatCode>
                <c:ptCount val="2"/>
                <c:pt idx="0">
                  <c:v>0</c:v>
                </c:pt>
                <c:pt idx="1">
                  <c:v>0</c:v>
                </c:pt>
              </c:numCache>
            </c:numRef>
          </c:val>
          <c:extLst>
            <c:ext xmlns:c16="http://schemas.microsoft.com/office/drawing/2014/chart" uri="{C3380CC4-5D6E-409C-BE32-E72D297353CC}">
              <c16:uniqueId val="{00000002-7882-403A-BD69-1884055A7EC3}"/>
            </c:ext>
          </c:extLst>
        </c:ser>
        <c:ser>
          <c:idx val="3"/>
          <c:order val="3"/>
          <c:tx>
            <c:strRef>
              <c:f>Sanitation!$H$298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Sanitation!$H$299:$H$300</c:f>
              <c:numCache>
                <c:formatCode>0.0</c:formatCode>
                <c:ptCount val="2"/>
                <c:pt idx="0">
                  <c:v>0</c:v>
                </c:pt>
                <c:pt idx="1">
                  <c:v>0</c:v>
                </c:pt>
              </c:numCache>
            </c:numRef>
          </c:val>
          <c:extLst>
            <c:ext xmlns:c16="http://schemas.microsoft.com/office/drawing/2014/chart" uri="{C3380CC4-5D6E-409C-BE32-E72D297353CC}">
              <c16:uniqueId val="{00000003-7882-403A-BD69-1884055A7EC3}"/>
            </c:ext>
          </c:extLst>
        </c:ser>
        <c:dLbls>
          <c:showLegendKey val="0"/>
          <c:showVal val="0"/>
          <c:showCatName val="0"/>
          <c:showSerName val="0"/>
          <c:showPercent val="0"/>
          <c:showBubbleSize val="0"/>
        </c:dLbls>
        <c:axId val="366845312"/>
        <c:axId val="366851200"/>
      </c:areaChart>
      <c:catAx>
        <c:axId val="366845312"/>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6851200"/>
        <c:crosses val="autoZero"/>
        <c:auto val="1"/>
        <c:lblAlgn val="ctr"/>
        <c:lblOffset val="100"/>
        <c:noMultiLvlLbl val="0"/>
      </c:catAx>
      <c:valAx>
        <c:axId val="36685120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6845312"/>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Sanitation!$J$299:$J$300</c:f>
              <c:numCache>
                <c:formatCode>0.0</c:formatCode>
                <c:ptCount val="2"/>
                <c:pt idx="0">
                  <c:v>0</c:v>
                </c:pt>
                <c:pt idx="1">
                  <c:v>0</c:v>
                </c:pt>
              </c:numCache>
            </c:numRef>
          </c:val>
          <c:extLst>
            <c:ext xmlns:c16="http://schemas.microsoft.com/office/drawing/2014/chart" uri="{C3380CC4-5D6E-409C-BE32-E72D297353CC}">
              <c16:uniqueId val="{00000000-3FDA-4573-A52F-8E613A491BAE}"/>
            </c:ext>
          </c:extLst>
        </c:ser>
        <c:ser>
          <c:idx val="1"/>
          <c:order val="1"/>
          <c:tx>
            <c:strRef>
              <c:f>Sanitation!$K$298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Sanitation!$K$299:$K$300</c:f>
              <c:numCache>
                <c:formatCode>0.0</c:formatCode>
                <c:ptCount val="2"/>
                <c:pt idx="0">
                  <c:v>0</c:v>
                </c:pt>
                <c:pt idx="1">
                  <c:v>0</c:v>
                </c:pt>
              </c:numCache>
            </c:numRef>
          </c:val>
          <c:extLst>
            <c:ext xmlns:c16="http://schemas.microsoft.com/office/drawing/2014/chart" uri="{C3380CC4-5D6E-409C-BE32-E72D297353CC}">
              <c16:uniqueId val="{00000001-3FDA-4573-A52F-8E613A491BAE}"/>
            </c:ext>
          </c:extLst>
        </c:ser>
        <c:ser>
          <c:idx val="2"/>
          <c:order val="2"/>
          <c:tx>
            <c:strRef>
              <c:f>Sanitation!$L$298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Sanitation!$L$299:$L$300</c:f>
              <c:numCache>
                <c:formatCode>0.0</c:formatCode>
                <c:ptCount val="2"/>
                <c:pt idx="0">
                  <c:v>0</c:v>
                </c:pt>
                <c:pt idx="1">
                  <c:v>0</c:v>
                </c:pt>
              </c:numCache>
            </c:numRef>
          </c:val>
          <c:extLst>
            <c:ext xmlns:c16="http://schemas.microsoft.com/office/drawing/2014/chart" uri="{C3380CC4-5D6E-409C-BE32-E72D297353CC}">
              <c16:uniqueId val="{00000002-3FDA-4573-A52F-8E613A491BAE}"/>
            </c:ext>
          </c:extLst>
        </c:ser>
        <c:ser>
          <c:idx val="3"/>
          <c:order val="3"/>
          <c:tx>
            <c:strRef>
              <c:f>Sanitation!$M$298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Sanitation!$M$299:$M$300</c:f>
              <c:numCache>
                <c:formatCode>0.0</c:formatCode>
                <c:ptCount val="2"/>
                <c:pt idx="0">
                  <c:v>0</c:v>
                </c:pt>
                <c:pt idx="1">
                  <c:v>0</c:v>
                </c:pt>
              </c:numCache>
            </c:numRef>
          </c:val>
          <c:extLst>
            <c:ext xmlns:c16="http://schemas.microsoft.com/office/drawing/2014/chart" uri="{C3380CC4-5D6E-409C-BE32-E72D297353CC}">
              <c16:uniqueId val="{00000003-3FDA-4573-A52F-8E613A491BAE}"/>
            </c:ext>
          </c:extLst>
        </c:ser>
        <c:dLbls>
          <c:showLegendKey val="0"/>
          <c:showVal val="0"/>
          <c:showCatName val="0"/>
          <c:showSerName val="0"/>
          <c:showPercent val="0"/>
          <c:showBubbleSize val="0"/>
        </c:dLbls>
        <c:axId val="367161728"/>
        <c:axId val="367163264"/>
      </c:areaChart>
      <c:catAx>
        <c:axId val="36716172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163264"/>
        <c:crosses val="autoZero"/>
        <c:auto val="1"/>
        <c:lblAlgn val="ctr"/>
        <c:lblOffset val="100"/>
        <c:noMultiLvlLbl val="0"/>
      </c:catAx>
      <c:valAx>
        <c:axId val="36716326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16172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Sanitation!$O$299:$O$300</c:f>
              <c:numCache>
                <c:formatCode>0.0</c:formatCode>
                <c:ptCount val="2"/>
                <c:pt idx="0">
                  <c:v>0</c:v>
                </c:pt>
                <c:pt idx="1">
                  <c:v>0</c:v>
                </c:pt>
              </c:numCache>
            </c:numRef>
          </c:val>
          <c:extLst>
            <c:ext xmlns:c16="http://schemas.microsoft.com/office/drawing/2014/chart" uri="{C3380CC4-5D6E-409C-BE32-E72D297353CC}">
              <c16:uniqueId val="{00000000-A8C3-4200-B95A-A83E72D5FCD1}"/>
            </c:ext>
          </c:extLst>
        </c:ser>
        <c:ser>
          <c:idx val="1"/>
          <c:order val="1"/>
          <c:tx>
            <c:strRef>
              <c:f>Sanitation!$P$298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Sanitation!$P$299:$P$300</c:f>
              <c:numCache>
                <c:formatCode>0.0</c:formatCode>
                <c:ptCount val="2"/>
                <c:pt idx="0">
                  <c:v>0</c:v>
                </c:pt>
                <c:pt idx="1">
                  <c:v>0</c:v>
                </c:pt>
              </c:numCache>
            </c:numRef>
          </c:val>
          <c:extLst>
            <c:ext xmlns:c16="http://schemas.microsoft.com/office/drawing/2014/chart" uri="{C3380CC4-5D6E-409C-BE32-E72D297353CC}">
              <c16:uniqueId val="{00000001-A8C3-4200-B95A-A83E72D5FCD1}"/>
            </c:ext>
          </c:extLst>
        </c:ser>
        <c:ser>
          <c:idx val="2"/>
          <c:order val="2"/>
          <c:tx>
            <c:strRef>
              <c:f>Sanitation!$Q$298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Sanitation!$Q$299:$Q$300</c:f>
              <c:numCache>
                <c:formatCode>0.0</c:formatCode>
                <c:ptCount val="2"/>
                <c:pt idx="0">
                  <c:v>0</c:v>
                </c:pt>
                <c:pt idx="1">
                  <c:v>0</c:v>
                </c:pt>
              </c:numCache>
            </c:numRef>
          </c:val>
          <c:extLst>
            <c:ext xmlns:c16="http://schemas.microsoft.com/office/drawing/2014/chart" uri="{C3380CC4-5D6E-409C-BE32-E72D297353CC}">
              <c16:uniqueId val="{00000002-A8C3-4200-B95A-A83E72D5FCD1}"/>
            </c:ext>
          </c:extLst>
        </c:ser>
        <c:ser>
          <c:idx val="3"/>
          <c:order val="3"/>
          <c:tx>
            <c:strRef>
              <c:f>Sanitation!$R$298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Sanitation!$R$299:$R$300</c:f>
              <c:numCache>
                <c:formatCode>0.0</c:formatCode>
                <c:ptCount val="2"/>
                <c:pt idx="0">
                  <c:v>0</c:v>
                </c:pt>
                <c:pt idx="1">
                  <c:v>0</c:v>
                </c:pt>
              </c:numCache>
            </c:numRef>
          </c:val>
          <c:extLst>
            <c:ext xmlns:c16="http://schemas.microsoft.com/office/drawing/2014/chart" uri="{C3380CC4-5D6E-409C-BE32-E72D297353CC}">
              <c16:uniqueId val="{00000003-A8C3-4200-B95A-A83E72D5FCD1}"/>
            </c:ext>
          </c:extLst>
        </c:ser>
        <c:dLbls>
          <c:showLegendKey val="0"/>
          <c:showVal val="0"/>
          <c:showCatName val="0"/>
          <c:showSerName val="0"/>
          <c:showPercent val="0"/>
          <c:showBubbleSize val="0"/>
        </c:dLbls>
        <c:axId val="367404544"/>
        <c:axId val="367406080"/>
      </c:areaChart>
      <c:catAx>
        <c:axId val="367404544"/>
        <c:scaling>
          <c:orientation val="minMax"/>
        </c:scaling>
        <c:delete val="1"/>
        <c:axPos val="b"/>
        <c:numFmt formatCode="0" sourceLinked="1"/>
        <c:majorTickMark val="out"/>
        <c:minorTickMark val="none"/>
        <c:tickLblPos val="nextTo"/>
        <c:crossAx val="367406080"/>
        <c:crosses val="autoZero"/>
        <c:auto val="1"/>
        <c:lblAlgn val="ctr"/>
        <c:lblOffset val="100"/>
        <c:noMultiLvlLbl val="0"/>
      </c:catAx>
      <c:valAx>
        <c:axId val="3674060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04544"/>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Sanitation!$T$299:$T$300</c:f>
              <c:numCache>
                <c:formatCode>0.0</c:formatCode>
                <c:ptCount val="2"/>
                <c:pt idx="0">
                  <c:v>0</c:v>
                </c:pt>
                <c:pt idx="1">
                  <c:v>0</c:v>
                </c:pt>
              </c:numCache>
            </c:numRef>
          </c:val>
          <c:extLst>
            <c:ext xmlns:c16="http://schemas.microsoft.com/office/drawing/2014/chart" uri="{C3380CC4-5D6E-409C-BE32-E72D297353CC}">
              <c16:uniqueId val="{00000000-2606-4995-8501-B12319F243F5}"/>
            </c:ext>
          </c:extLst>
        </c:ser>
        <c:ser>
          <c:idx val="1"/>
          <c:order val="1"/>
          <c:tx>
            <c:strRef>
              <c:f>Sanitation!$U$298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Sanitation!$U$299:$U$300</c:f>
              <c:numCache>
                <c:formatCode>0.0</c:formatCode>
                <c:ptCount val="2"/>
                <c:pt idx="0">
                  <c:v>0</c:v>
                </c:pt>
                <c:pt idx="1">
                  <c:v>0</c:v>
                </c:pt>
              </c:numCache>
            </c:numRef>
          </c:val>
          <c:extLst>
            <c:ext xmlns:c16="http://schemas.microsoft.com/office/drawing/2014/chart" uri="{C3380CC4-5D6E-409C-BE32-E72D297353CC}">
              <c16:uniqueId val="{00000001-2606-4995-8501-B12319F243F5}"/>
            </c:ext>
          </c:extLst>
        </c:ser>
        <c:ser>
          <c:idx val="2"/>
          <c:order val="2"/>
          <c:tx>
            <c:strRef>
              <c:f>Sanitation!$V$298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Sanitation!$V$299:$V$300</c:f>
              <c:numCache>
                <c:formatCode>0.0</c:formatCode>
                <c:ptCount val="2"/>
                <c:pt idx="0">
                  <c:v>0</c:v>
                </c:pt>
                <c:pt idx="1">
                  <c:v>0</c:v>
                </c:pt>
              </c:numCache>
            </c:numRef>
          </c:val>
          <c:extLst>
            <c:ext xmlns:c16="http://schemas.microsoft.com/office/drawing/2014/chart" uri="{C3380CC4-5D6E-409C-BE32-E72D297353CC}">
              <c16:uniqueId val="{00000002-2606-4995-8501-B12319F243F5}"/>
            </c:ext>
          </c:extLst>
        </c:ser>
        <c:ser>
          <c:idx val="3"/>
          <c:order val="3"/>
          <c:tx>
            <c:strRef>
              <c:f>Sanitation!$W$298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Sanitation!$W$299:$W$300</c:f>
              <c:numCache>
                <c:formatCode>0.0</c:formatCode>
                <c:ptCount val="2"/>
                <c:pt idx="0">
                  <c:v>0</c:v>
                </c:pt>
                <c:pt idx="1">
                  <c:v>0</c:v>
                </c:pt>
              </c:numCache>
            </c:numRef>
          </c:val>
          <c:extLst>
            <c:ext xmlns:c16="http://schemas.microsoft.com/office/drawing/2014/chart" uri="{C3380CC4-5D6E-409C-BE32-E72D297353CC}">
              <c16:uniqueId val="{00000003-2606-4995-8501-B12319F243F5}"/>
            </c:ext>
          </c:extLst>
        </c:ser>
        <c:dLbls>
          <c:showLegendKey val="0"/>
          <c:showVal val="0"/>
          <c:showCatName val="0"/>
          <c:showSerName val="0"/>
          <c:showPercent val="0"/>
          <c:showBubbleSize val="0"/>
        </c:dLbls>
        <c:axId val="367451136"/>
        <c:axId val="367452928"/>
      </c:areaChart>
      <c:catAx>
        <c:axId val="3674511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7452928"/>
        <c:crosses val="autoZero"/>
        <c:auto val="1"/>
        <c:lblAlgn val="ctr"/>
        <c:lblOffset val="100"/>
        <c:noMultiLvlLbl val="0"/>
      </c:catAx>
      <c:valAx>
        <c:axId val="36745292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7451136"/>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Sanitation!$Y$298</c:f>
              <c:strCache>
                <c:ptCount val="1"/>
                <c:pt idx="0">
                  <c:v>Basic</c:v>
                </c:pt>
              </c:strCache>
            </c:strRef>
          </c:tx>
          <c:spPr>
            <a:solidFill>
              <a:schemeClr val="accent1"/>
            </a:solidFill>
            <a:ln>
              <a:noFill/>
            </a:ln>
            <a:effectLst/>
          </c:spPr>
          <c:cat>
            <c:numRef>
              <c:f>Sanitation!$C$299:$C$300</c:f>
              <c:numCache>
                <c:formatCode>0</c:formatCode>
                <c:ptCount val="2"/>
                <c:pt idx="0">
                  <c:v>2008</c:v>
                </c:pt>
                <c:pt idx="1">
                  <c:v>2016</c:v>
                </c:pt>
              </c:numCache>
            </c:numRef>
          </c:cat>
          <c:val>
            <c:numRef>
              <c:f>Sanitation!$Y$299:$Y$300</c:f>
              <c:numCache>
                <c:formatCode>0.0</c:formatCode>
                <c:ptCount val="2"/>
                <c:pt idx="0">
                  <c:v>0</c:v>
                </c:pt>
                <c:pt idx="1">
                  <c:v>0</c:v>
                </c:pt>
              </c:numCache>
            </c:numRef>
          </c:val>
          <c:extLst>
            <c:ext xmlns:c16="http://schemas.microsoft.com/office/drawing/2014/chart" uri="{C3380CC4-5D6E-409C-BE32-E72D297353CC}">
              <c16:uniqueId val="{00000000-4CE6-411A-BFD4-546A25003996}"/>
            </c:ext>
          </c:extLst>
        </c:ser>
        <c:ser>
          <c:idx val="1"/>
          <c:order val="1"/>
          <c:tx>
            <c:strRef>
              <c:f>Sanitation!$Z$298</c:f>
              <c:strCache>
                <c:ptCount val="1"/>
                <c:pt idx="0">
                  <c:v>Limited</c:v>
                </c:pt>
              </c:strCache>
            </c:strRef>
          </c:tx>
          <c:spPr>
            <a:solidFill>
              <a:schemeClr val="accent2"/>
            </a:solidFill>
            <a:ln>
              <a:noFill/>
            </a:ln>
            <a:effectLst/>
          </c:spPr>
          <c:cat>
            <c:numRef>
              <c:f>Sanitation!$C$299:$C$300</c:f>
              <c:numCache>
                <c:formatCode>0</c:formatCode>
                <c:ptCount val="2"/>
                <c:pt idx="0">
                  <c:v>2008</c:v>
                </c:pt>
                <c:pt idx="1">
                  <c:v>2016</c:v>
                </c:pt>
              </c:numCache>
            </c:numRef>
          </c:cat>
          <c:val>
            <c:numRef>
              <c:f>Sanitation!$Z$299:$Z$300</c:f>
              <c:numCache>
                <c:formatCode>0.0</c:formatCode>
                <c:ptCount val="2"/>
                <c:pt idx="0">
                  <c:v>0</c:v>
                </c:pt>
                <c:pt idx="1">
                  <c:v>0</c:v>
                </c:pt>
              </c:numCache>
            </c:numRef>
          </c:val>
          <c:extLst>
            <c:ext xmlns:c16="http://schemas.microsoft.com/office/drawing/2014/chart" uri="{C3380CC4-5D6E-409C-BE32-E72D297353CC}">
              <c16:uniqueId val="{00000001-4CE6-411A-BFD4-546A25003996}"/>
            </c:ext>
          </c:extLst>
        </c:ser>
        <c:ser>
          <c:idx val="2"/>
          <c:order val="2"/>
          <c:tx>
            <c:strRef>
              <c:f>Sanitation!$AA$298</c:f>
              <c:strCache>
                <c:ptCount val="1"/>
                <c:pt idx="0">
                  <c:v>Unimproved</c:v>
                </c:pt>
              </c:strCache>
            </c:strRef>
          </c:tx>
          <c:spPr>
            <a:solidFill>
              <a:schemeClr val="accent3"/>
            </a:solidFill>
            <a:ln>
              <a:noFill/>
            </a:ln>
            <a:effectLst/>
          </c:spPr>
          <c:cat>
            <c:numRef>
              <c:f>Sanitation!$C$299:$C$300</c:f>
              <c:numCache>
                <c:formatCode>0</c:formatCode>
                <c:ptCount val="2"/>
                <c:pt idx="0">
                  <c:v>2008</c:v>
                </c:pt>
                <c:pt idx="1">
                  <c:v>2016</c:v>
                </c:pt>
              </c:numCache>
            </c:numRef>
          </c:cat>
          <c:val>
            <c:numRef>
              <c:f>Sanitation!$AA$299:$AA$300</c:f>
              <c:numCache>
                <c:formatCode>0.0</c:formatCode>
                <c:ptCount val="2"/>
                <c:pt idx="0">
                  <c:v>0</c:v>
                </c:pt>
                <c:pt idx="1">
                  <c:v>0</c:v>
                </c:pt>
              </c:numCache>
            </c:numRef>
          </c:val>
          <c:extLst>
            <c:ext xmlns:c16="http://schemas.microsoft.com/office/drawing/2014/chart" uri="{C3380CC4-5D6E-409C-BE32-E72D297353CC}">
              <c16:uniqueId val="{00000002-4CE6-411A-BFD4-546A25003996}"/>
            </c:ext>
          </c:extLst>
        </c:ser>
        <c:ser>
          <c:idx val="3"/>
          <c:order val="3"/>
          <c:tx>
            <c:strRef>
              <c:f>Sanitation!$AB$298</c:f>
              <c:strCache>
                <c:ptCount val="1"/>
                <c:pt idx="0">
                  <c:v>Open defecation</c:v>
                </c:pt>
              </c:strCache>
            </c:strRef>
          </c:tx>
          <c:spPr>
            <a:solidFill>
              <a:schemeClr val="accent4"/>
            </a:solidFill>
            <a:ln>
              <a:noFill/>
            </a:ln>
            <a:effectLst/>
          </c:spPr>
          <c:cat>
            <c:numRef>
              <c:f>Sanitation!$C$299:$C$300</c:f>
              <c:numCache>
                <c:formatCode>0</c:formatCode>
                <c:ptCount val="2"/>
                <c:pt idx="0">
                  <c:v>2008</c:v>
                </c:pt>
                <c:pt idx="1">
                  <c:v>2016</c:v>
                </c:pt>
              </c:numCache>
            </c:numRef>
          </c:cat>
          <c:val>
            <c:numRef>
              <c:f>Sanitation!$AB$299:$AB$300</c:f>
              <c:numCache>
                <c:formatCode>0.0</c:formatCode>
                <c:ptCount val="2"/>
                <c:pt idx="0">
                  <c:v>0</c:v>
                </c:pt>
                <c:pt idx="1">
                  <c:v>0</c:v>
                </c:pt>
              </c:numCache>
            </c:numRef>
          </c:val>
          <c:extLst>
            <c:ext xmlns:c16="http://schemas.microsoft.com/office/drawing/2014/chart" uri="{C3380CC4-5D6E-409C-BE32-E72D297353CC}">
              <c16:uniqueId val="{00000003-4CE6-411A-BFD4-546A25003996}"/>
            </c:ext>
          </c:extLst>
        </c:ser>
        <c:dLbls>
          <c:showLegendKey val="0"/>
          <c:showVal val="0"/>
          <c:showCatName val="0"/>
          <c:showSerName val="0"/>
          <c:showPercent val="0"/>
          <c:showBubbleSize val="0"/>
        </c:dLbls>
        <c:axId val="369791360"/>
        <c:axId val="369792896"/>
      </c:areaChart>
      <c:catAx>
        <c:axId val="36979136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69792896"/>
        <c:crosses val="autoZero"/>
        <c:auto val="1"/>
        <c:lblAlgn val="ctr"/>
        <c:lblOffset val="100"/>
        <c:noMultiLvlLbl val="0"/>
      </c:catAx>
      <c:valAx>
        <c:axId val="3697928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697913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Sanitation!$F$32</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Sanitation!$E$99:$E$100</c:f>
              <c:numCache>
                <c:formatCode>0.0</c:formatCode>
                <c:ptCount val="2"/>
                <c:pt idx="0">
                  <c:v>0</c:v>
                </c:pt>
                <c:pt idx="1">
                  <c:v>0</c:v>
                </c:pt>
              </c:numCache>
            </c:numRef>
          </c:val>
          <c:extLst>
            <c:ext xmlns:c16="http://schemas.microsoft.com/office/drawing/2014/chart" uri="{C3380CC4-5D6E-409C-BE32-E72D297353CC}">
              <c16:uniqueId val="{00000000-D92A-4FC9-9E16-14A9F19D69A2}"/>
            </c:ext>
          </c:extLst>
        </c:ser>
        <c:ser>
          <c:idx val="1"/>
          <c:order val="1"/>
          <c:tx>
            <c:strRef>
              <c:f>Sanitation!$F$98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Sanitation!$F$99:$F$100</c:f>
              <c:numCache>
                <c:formatCode>0.0</c:formatCode>
                <c:ptCount val="2"/>
                <c:pt idx="0">
                  <c:v>0</c:v>
                </c:pt>
                <c:pt idx="1">
                  <c:v>0</c:v>
                </c:pt>
              </c:numCache>
            </c:numRef>
          </c:val>
          <c:extLst>
            <c:ext xmlns:c16="http://schemas.microsoft.com/office/drawing/2014/chart" uri="{C3380CC4-5D6E-409C-BE32-E72D297353CC}">
              <c16:uniqueId val="{00000001-D92A-4FC9-9E16-14A9F19D69A2}"/>
            </c:ext>
          </c:extLst>
        </c:ser>
        <c:ser>
          <c:idx val="2"/>
          <c:order val="2"/>
          <c:tx>
            <c:strRef>
              <c:f>Sanitation!$G$98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Sanitation!$G$99:$G$100</c:f>
              <c:numCache>
                <c:formatCode>0.0</c:formatCode>
                <c:ptCount val="2"/>
                <c:pt idx="0">
                  <c:v>0</c:v>
                </c:pt>
                <c:pt idx="1">
                  <c:v>0</c:v>
                </c:pt>
              </c:numCache>
            </c:numRef>
          </c:val>
          <c:extLst>
            <c:ext xmlns:c16="http://schemas.microsoft.com/office/drawing/2014/chart" uri="{C3380CC4-5D6E-409C-BE32-E72D297353CC}">
              <c16:uniqueId val="{00000002-D92A-4FC9-9E16-14A9F19D69A2}"/>
            </c:ext>
          </c:extLst>
        </c:ser>
        <c:ser>
          <c:idx val="3"/>
          <c:order val="3"/>
          <c:tx>
            <c:strRef>
              <c:f>Sanitation!$H$98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Sanitation!$H$99:$H$100</c:f>
              <c:numCache>
                <c:formatCode>0.0</c:formatCode>
                <c:ptCount val="2"/>
                <c:pt idx="0">
                  <c:v>0</c:v>
                </c:pt>
                <c:pt idx="1">
                  <c:v>0</c:v>
                </c:pt>
              </c:numCache>
            </c:numRef>
          </c:val>
          <c:extLst>
            <c:ext xmlns:c16="http://schemas.microsoft.com/office/drawing/2014/chart" uri="{C3380CC4-5D6E-409C-BE32-E72D297353CC}">
              <c16:uniqueId val="{00000003-D92A-4FC9-9E16-14A9F19D69A2}"/>
            </c:ext>
          </c:extLst>
        </c:ser>
        <c:dLbls>
          <c:showLegendKey val="0"/>
          <c:showVal val="0"/>
          <c:showCatName val="0"/>
          <c:showSerName val="0"/>
          <c:showPercent val="0"/>
          <c:showBubbleSize val="0"/>
        </c:dLbls>
        <c:axId val="370036736"/>
        <c:axId val="370038272"/>
      </c:areaChart>
      <c:catAx>
        <c:axId val="370036736"/>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038272"/>
        <c:crosses val="autoZero"/>
        <c:auto val="1"/>
        <c:lblAlgn val="ctr"/>
        <c:lblOffset val="100"/>
        <c:noMultiLvlLbl val="0"/>
      </c:catAx>
      <c:valAx>
        <c:axId val="370038272"/>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036736"/>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Sanitation!$J$99:$J$100</c:f>
              <c:numCache>
                <c:formatCode>0.0</c:formatCode>
                <c:ptCount val="2"/>
                <c:pt idx="0">
                  <c:v>0</c:v>
                </c:pt>
                <c:pt idx="1">
                  <c:v>0</c:v>
                </c:pt>
              </c:numCache>
            </c:numRef>
          </c:val>
          <c:extLst>
            <c:ext xmlns:c16="http://schemas.microsoft.com/office/drawing/2014/chart" uri="{C3380CC4-5D6E-409C-BE32-E72D297353CC}">
              <c16:uniqueId val="{00000000-EE34-485D-84B2-C3D37072C19C}"/>
            </c:ext>
          </c:extLst>
        </c:ser>
        <c:ser>
          <c:idx val="1"/>
          <c:order val="1"/>
          <c:tx>
            <c:strRef>
              <c:f>Sanitation!$G$32</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Sanitation!$K$99:$K$100</c:f>
              <c:numCache>
                <c:formatCode>0.0</c:formatCode>
                <c:ptCount val="2"/>
                <c:pt idx="0">
                  <c:v>0</c:v>
                </c:pt>
                <c:pt idx="1">
                  <c:v>0</c:v>
                </c:pt>
              </c:numCache>
            </c:numRef>
          </c:val>
          <c:extLst>
            <c:ext xmlns:c16="http://schemas.microsoft.com/office/drawing/2014/chart" uri="{C3380CC4-5D6E-409C-BE32-E72D297353CC}">
              <c16:uniqueId val="{00000001-EE34-485D-84B2-C3D37072C19C}"/>
            </c:ext>
          </c:extLst>
        </c:ser>
        <c:ser>
          <c:idx val="2"/>
          <c:order val="2"/>
          <c:tx>
            <c:strRef>
              <c:f>Sanitation!$L$98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Sanitation!$L$99:$L$100</c:f>
              <c:numCache>
                <c:formatCode>0.0</c:formatCode>
                <c:ptCount val="2"/>
                <c:pt idx="0">
                  <c:v>0</c:v>
                </c:pt>
                <c:pt idx="1">
                  <c:v>0</c:v>
                </c:pt>
              </c:numCache>
            </c:numRef>
          </c:val>
          <c:extLst>
            <c:ext xmlns:c16="http://schemas.microsoft.com/office/drawing/2014/chart" uri="{C3380CC4-5D6E-409C-BE32-E72D297353CC}">
              <c16:uniqueId val="{00000002-EE34-485D-84B2-C3D37072C19C}"/>
            </c:ext>
          </c:extLst>
        </c:ser>
        <c:ser>
          <c:idx val="3"/>
          <c:order val="3"/>
          <c:tx>
            <c:strRef>
              <c:f>Sanitation!$M$98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Sanitation!$M$99:$M$100</c:f>
              <c:numCache>
                <c:formatCode>0.0</c:formatCode>
                <c:ptCount val="2"/>
                <c:pt idx="0">
                  <c:v>0</c:v>
                </c:pt>
                <c:pt idx="1">
                  <c:v>0</c:v>
                </c:pt>
              </c:numCache>
            </c:numRef>
          </c:val>
          <c:extLst>
            <c:ext xmlns:c16="http://schemas.microsoft.com/office/drawing/2014/chart" uri="{C3380CC4-5D6E-409C-BE32-E72D297353CC}">
              <c16:uniqueId val="{00000003-EE34-485D-84B2-C3D37072C19C}"/>
            </c:ext>
          </c:extLst>
        </c:ser>
        <c:dLbls>
          <c:showLegendKey val="0"/>
          <c:showVal val="0"/>
          <c:showCatName val="0"/>
          <c:showSerName val="0"/>
          <c:showPercent val="0"/>
          <c:showBubbleSize val="0"/>
        </c:dLbls>
        <c:axId val="370103040"/>
        <c:axId val="370104576"/>
      </c:areaChart>
      <c:catAx>
        <c:axId val="37010304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104576"/>
        <c:crosses val="autoZero"/>
        <c:auto val="1"/>
        <c:lblAlgn val="ctr"/>
        <c:lblOffset val="100"/>
        <c:noMultiLvlLbl val="0"/>
      </c:catAx>
      <c:valAx>
        <c:axId val="370104576"/>
        <c:scaling>
          <c:orientation val="minMax"/>
          <c:max val="10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0304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Sanitation!$O$99:$O$100</c:f>
              <c:numCache>
                <c:formatCode>0.0</c:formatCode>
                <c:ptCount val="2"/>
                <c:pt idx="0">
                  <c:v>0</c:v>
                </c:pt>
                <c:pt idx="1">
                  <c:v>0</c:v>
                </c:pt>
              </c:numCache>
            </c:numRef>
          </c:val>
          <c:extLst>
            <c:ext xmlns:c16="http://schemas.microsoft.com/office/drawing/2014/chart" uri="{C3380CC4-5D6E-409C-BE32-E72D297353CC}">
              <c16:uniqueId val="{00000000-9966-4217-87AE-40BFD9E4BDFB}"/>
            </c:ext>
          </c:extLst>
        </c:ser>
        <c:ser>
          <c:idx val="1"/>
          <c:order val="1"/>
          <c:tx>
            <c:strRef>
              <c:f>Sanitation!$P$98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Sanitation!$P$99:$P$100</c:f>
              <c:numCache>
                <c:formatCode>0.0</c:formatCode>
                <c:ptCount val="2"/>
                <c:pt idx="0">
                  <c:v>0</c:v>
                </c:pt>
                <c:pt idx="1">
                  <c:v>0</c:v>
                </c:pt>
              </c:numCache>
            </c:numRef>
          </c:val>
          <c:extLst>
            <c:ext xmlns:c16="http://schemas.microsoft.com/office/drawing/2014/chart" uri="{C3380CC4-5D6E-409C-BE32-E72D297353CC}">
              <c16:uniqueId val="{00000001-9966-4217-87AE-40BFD9E4BDFB}"/>
            </c:ext>
          </c:extLst>
        </c:ser>
        <c:ser>
          <c:idx val="2"/>
          <c:order val="2"/>
          <c:tx>
            <c:strRef>
              <c:f>Sanitation!$H$32</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Sanitation!$Q$99:$Q$100</c:f>
              <c:numCache>
                <c:formatCode>0.0</c:formatCode>
                <c:ptCount val="2"/>
                <c:pt idx="0">
                  <c:v>0</c:v>
                </c:pt>
                <c:pt idx="1">
                  <c:v>0</c:v>
                </c:pt>
              </c:numCache>
            </c:numRef>
          </c:val>
          <c:extLst>
            <c:ext xmlns:c16="http://schemas.microsoft.com/office/drawing/2014/chart" uri="{C3380CC4-5D6E-409C-BE32-E72D297353CC}">
              <c16:uniqueId val="{00000002-9966-4217-87AE-40BFD9E4BDFB}"/>
            </c:ext>
          </c:extLst>
        </c:ser>
        <c:ser>
          <c:idx val="3"/>
          <c:order val="3"/>
          <c:tx>
            <c:strRef>
              <c:f>Sanitation!$R$98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Sanitation!$R$99:$R$100</c:f>
              <c:numCache>
                <c:formatCode>0.0</c:formatCode>
                <c:ptCount val="2"/>
                <c:pt idx="0">
                  <c:v>0</c:v>
                </c:pt>
                <c:pt idx="1">
                  <c:v>0</c:v>
                </c:pt>
              </c:numCache>
            </c:numRef>
          </c:val>
          <c:extLst>
            <c:ext xmlns:c16="http://schemas.microsoft.com/office/drawing/2014/chart" uri="{C3380CC4-5D6E-409C-BE32-E72D297353CC}">
              <c16:uniqueId val="{00000003-9966-4217-87AE-40BFD9E4BDFB}"/>
            </c:ext>
          </c:extLst>
        </c:ser>
        <c:dLbls>
          <c:showLegendKey val="0"/>
          <c:showVal val="0"/>
          <c:showCatName val="0"/>
          <c:showSerName val="0"/>
          <c:showPercent val="0"/>
          <c:showBubbleSize val="0"/>
        </c:dLbls>
        <c:axId val="370136960"/>
        <c:axId val="370138496"/>
      </c:areaChart>
      <c:catAx>
        <c:axId val="370136960"/>
        <c:scaling>
          <c:orientation val="minMax"/>
        </c:scaling>
        <c:delete val="1"/>
        <c:axPos val="b"/>
        <c:numFmt formatCode="0" sourceLinked="1"/>
        <c:majorTickMark val="out"/>
        <c:minorTickMark val="none"/>
        <c:tickLblPos val="nextTo"/>
        <c:crossAx val="370138496"/>
        <c:crosses val="autoZero"/>
        <c:auto val="1"/>
        <c:lblAlgn val="ctr"/>
        <c:lblOffset val="100"/>
        <c:noMultiLvlLbl val="0"/>
      </c:catAx>
      <c:valAx>
        <c:axId val="370138496"/>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1369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Sanitation!$T$99:$T$100</c:f>
              <c:numCache>
                <c:formatCode>0.0</c:formatCode>
                <c:ptCount val="2"/>
                <c:pt idx="0">
                  <c:v>0</c:v>
                </c:pt>
                <c:pt idx="1">
                  <c:v>0</c:v>
                </c:pt>
              </c:numCache>
            </c:numRef>
          </c:val>
          <c:extLst>
            <c:ext xmlns:c16="http://schemas.microsoft.com/office/drawing/2014/chart" uri="{C3380CC4-5D6E-409C-BE32-E72D297353CC}">
              <c16:uniqueId val="{00000000-CC50-45A9-B2FB-5EB47B62F7C0}"/>
            </c:ext>
          </c:extLst>
        </c:ser>
        <c:ser>
          <c:idx val="1"/>
          <c:order val="1"/>
          <c:tx>
            <c:strRef>
              <c:f>Sanitation!$U$98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Sanitation!$U$99:$U$100</c:f>
              <c:numCache>
                <c:formatCode>0.0</c:formatCode>
                <c:ptCount val="2"/>
                <c:pt idx="0">
                  <c:v>0</c:v>
                </c:pt>
                <c:pt idx="1">
                  <c:v>0</c:v>
                </c:pt>
              </c:numCache>
            </c:numRef>
          </c:val>
          <c:extLst>
            <c:ext xmlns:c16="http://schemas.microsoft.com/office/drawing/2014/chart" uri="{C3380CC4-5D6E-409C-BE32-E72D297353CC}">
              <c16:uniqueId val="{00000001-CC50-45A9-B2FB-5EB47B62F7C0}"/>
            </c:ext>
          </c:extLst>
        </c:ser>
        <c:ser>
          <c:idx val="2"/>
          <c:order val="2"/>
          <c:tx>
            <c:strRef>
              <c:f>Sanitation!$V$98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Sanitation!$V$99:$V$100</c:f>
              <c:numCache>
                <c:formatCode>0.0</c:formatCode>
                <c:ptCount val="2"/>
                <c:pt idx="0">
                  <c:v>0</c:v>
                </c:pt>
                <c:pt idx="1">
                  <c:v>0</c:v>
                </c:pt>
              </c:numCache>
            </c:numRef>
          </c:val>
          <c:extLst>
            <c:ext xmlns:c16="http://schemas.microsoft.com/office/drawing/2014/chart" uri="{C3380CC4-5D6E-409C-BE32-E72D297353CC}">
              <c16:uniqueId val="{00000002-CC50-45A9-B2FB-5EB47B62F7C0}"/>
            </c:ext>
          </c:extLst>
        </c:ser>
        <c:ser>
          <c:idx val="3"/>
          <c:order val="3"/>
          <c:tx>
            <c:strRef>
              <c:f>Sanitation!$W$98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Sanitation!$W$99:$W$100</c:f>
              <c:numCache>
                <c:formatCode>0.0</c:formatCode>
                <c:ptCount val="2"/>
                <c:pt idx="0">
                  <c:v>0</c:v>
                </c:pt>
                <c:pt idx="1">
                  <c:v>0</c:v>
                </c:pt>
              </c:numCache>
            </c:numRef>
          </c:val>
          <c:extLst>
            <c:ext xmlns:c16="http://schemas.microsoft.com/office/drawing/2014/chart" uri="{C3380CC4-5D6E-409C-BE32-E72D297353CC}">
              <c16:uniqueId val="{00000003-CC50-45A9-B2FB-5EB47B62F7C0}"/>
            </c:ext>
          </c:extLst>
        </c:ser>
        <c:dLbls>
          <c:showLegendKey val="0"/>
          <c:showVal val="0"/>
          <c:showCatName val="0"/>
          <c:showSerName val="0"/>
          <c:showPercent val="0"/>
          <c:showBubbleSize val="0"/>
        </c:dLbls>
        <c:axId val="370216320"/>
        <c:axId val="370222208"/>
      </c:areaChart>
      <c:catAx>
        <c:axId val="370216320"/>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22208"/>
        <c:crosses val="autoZero"/>
        <c:auto val="1"/>
        <c:lblAlgn val="ctr"/>
        <c:lblOffset val="100"/>
        <c:noMultiLvlLbl val="0"/>
      </c:catAx>
      <c:valAx>
        <c:axId val="370222208"/>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1632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Sanitation!$Y$98</c:f>
              <c:strCache>
                <c:ptCount val="1"/>
                <c:pt idx="0">
                  <c:v>Basic</c:v>
                </c:pt>
              </c:strCache>
            </c:strRef>
          </c:tx>
          <c:spPr>
            <a:solidFill>
              <a:schemeClr val="accent1"/>
            </a:solidFill>
            <a:ln>
              <a:noFill/>
            </a:ln>
            <a:effectLst/>
          </c:spPr>
          <c:cat>
            <c:numRef>
              <c:f>Sanitation!$C$99:$C$100</c:f>
              <c:numCache>
                <c:formatCode>0</c:formatCode>
                <c:ptCount val="2"/>
                <c:pt idx="0">
                  <c:v>2008</c:v>
                </c:pt>
                <c:pt idx="1">
                  <c:v>2016</c:v>
                </c:pt>
              </c:numCache>
            </c:numRef>
          </c:cat>
          <c:val>
            <c:numRef>
              <c:f>Sanitation!$Y$99:$Y$100</c:f>
              <c:numCache>
                <c:formatCode>0.0</c:formatCode>
                <c:ptCount val="2"/>
                <c:pt idx="0">
                  <c:v>0</c:v>
                </c:pt>
                <c:pt idx="1">
                  <c:v>0</c:v>
                </c:pt>
              </c:numCache>
            </c:numRef>
          </c:val>
          <c:extLst>
            <c:ext xmlns:c16="http://schemas.microsoft.com/office/drawing/2014/chart" uri="{C3380CC4-5D6E-409C-BE32-E72D297353CC}">
              <c16:uniqueId val="{00000000-8067-4503-A409-BE784B992D28}"/>
            </c:ext>
          </c:extLst>
        </c:ser>
        <c:ser>
          <c:idx val="1"/>
          <c:order val="1"/>
          <c:tx>
            <c:strRef>
              <c:f>Sanitation!$Z$98</c:f>
              <c:strCache>
                <c:ptCount val="1"/>
                <c:pt idx="0">
                  <c:v>Limited</c:v>
                </c:pt>
              </c:strCache>
            </c:strRef>
          </c:tx>
          <c:spPr>
            <a:solidFill>
              <a:schemeClr val="accent2"/>
            </a:solidFill>
            <a:ln>
              <a:noFill/>
            </a:ln>
            <a:effectLst/>
          </c:spPr>
          <c:cat>
            <c:numRef>
              <c:f>Sanitation!$C$99:$C$100</c:f>
              <c:numCache>
                <c:formatCode>0</c:formatCode>
                <c:ptCount val="2"/>
                <c:pt idx="0">
                  <c:v>2008</c:v>
                </c:pt>
                <c:pt idx="1">
                  <c:v>2016</c:v>
                </c:pt>
              </c:numCache>
            </c:numRef>
          </c:cat>
          <c:val>
            <c:numRef>
              <c:f>Sanitation!$Z$99:$Z$100</c:f>
              <c:numCache>
                <c:formatCode>0.0</c:formatCode>
                <c:ptCount val="2"/>
                <c:pt idx="0">
                  <c:v>0</c:v>
                </c:pt>
                <c:pt idx="1">
                  <c:v>0</c:v>
                </c:pt>
              </c:numCache>
            </c:numRef>
          </c:val>
          <c:extLst>
            <c:ext xmlns:c16="http://schemas.microsoft.com/office/drawing/2014/chart" uri="{C3380CC4-5D6E-409C-BE32-E72D297353CC}">
              <c16:uniqueId val="{00000001-8067-4503-A409-BE784B992D28}"/>
            </c:ext>
          </c:extLst>
        </c:ser>
        <c:ser>
          <c:idx val="2"/>
          <c:order val="2"/>
          <c:tx>
            <c:strRef>
              <c:f>Sanitation!$AA$98</c:f>
              <c:strCache>
                <c:ptCount val="1"/>
                <c:pt idx="0">
                  <c:v>Unimproved</c:v>
                </c:pt>
              </c:strCache>
            </c:strRef>
          </c:tx>
          <c:spPr>
            <a:solidFill>
              <a:schemeClr val="accent3"/>
            </a:solidFill>
            <a:ln>
              <a:noFill/>
            </a:ln>
            <a:effectLst/>
          </c:spPr>
          <c:cat>
            <c:numRef>
              <c:f>Sanitation!$C$99:$C$100</c:f>
              <c:numCache>
                <c:formatCode>0</c:formatCode>
                <c:ptCount val="2"/>
                <c:pt idx="0">
                  <c:v>2008</c:v>
                </c:pt>
                <c:pt idx="1">
                  <c:v>2016</c:v>
                </c:pt>
              </c:numCache>
            </c:numRef>
          </c:cat>
          <c:val>
            <c:numRef>
              <c:f>Sanitation!$AA$99:$AA$100</c:f>
              <c:numCache>
                <c:formatCode>0.0</c:formatCode>
                <c:ptCount val="2"/>
                <c:pt idx="0">
                  <c:v>0</c:v>
                </c:pt>
                <c:pt idx="1">
                  <c:v>0</c:v>
                </c:pt>
              </c:numCache>
            </c:numRef>
          </c:val>
          <c:extLst>
            <c:ext xmlns:c16="http://schemas.microsoft.com/office/drawing/2014/chart" uri="{C3380CC4-5D6E-409C-BE32-E72D297353CC}">
              <c16:uniqueId val="{00000002-8067-4503-A409-BE784B992D28}"/>
            </c:ext>
          </c:extLst>
        </c:ser>
        <c:ser>
          <c:idx val="3"/>
          <c:order val="3"/>
          <c:tx>
            <c:strRef>
              <c:f>Sanitation!$AB$98</c:f>
              <c:strCache>
                <c:ptCount val="1"/>
                <c:pt idx="0">
                  <c:v>Open defecation</c:v>
                </c:pt>
              </c:strCache>
            </c:strRef>
          </c:tx>
          <c:spPr>
            <a:solidFill>
              <a:schemeClr val="accent4"/>
            </a:solidFill>
            <a:ln>
              <a:noFill/>
            </a:ln>
            <a:effectLst/>
          </c:spPr>
          <c:cat>
            <c:numRef>
              <c:f>Sanitation!$C$99:$C$100</c:f>
              <c:numCache>
                <c:formatCode>0</c:formatCode>
                <c:ptCount val="2"/>
                <c:pt idx="0">
                  <c:v>2008</c:v>
                </c:pt>
                <c:pt idx="1">
                  <c:v>2016</c:v>
                </c:pt>
              </c:numCache>
            </c:numRef>
          </c:cat>
          <c:val>
            <c:numRef>
              <c:f>Sanitation!$AB$99:$AB$100</c:f>
              <c:numCache>
                <c:formatCode>0.0</c:formatCode>
                <c:ptCount val="2"/>
                <c:pt idx="0">
                  <c:v>0</c:v>
                </c:pt>
                <c:pt idx="1">
                  <c:v>0</c:v>
                </c:pt>
              </c:numCache>
            </c:numRef>
          </c:val>
          <c:extLst>
            <c:ext xmlns:c16="http://schemas.microsoft.com/office/drawing/2014/chart" uri="{C3380CC4-5D6E-409C-BE32-E72D297353CC}">
              <c16:uniqueId val="{00000003-8067-4503-A409-BE784B992D28}"/>
            </c:ext>
          </c:extLst>
        </c:ser>
        <c:dLbls>
          <c:showLegendKey val="0"/>
          <c:showVal val="0"/>
          <c:showCatName val="0"/>
          <c:showSerName val="0"/>
          <c:showPercent val="0"/>
          <c:showBubbleSize val="0"/>
        </c:dLbls>
        <c:axId val="370279168"/>
        <c:axId val="370280704"/>
      </c:areaChart>
      <c:catAx>
        <c:axId val="37027916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280704"/>
        <c:crosses val="autoZero"/>
        <c:auto val="1"/>
        <c:lblAlgn val="ctr"/>
        <c:lblOffset val="100"/>
        <c:noMultiLvlLbl val="0"/>
      </c:catAx>
      <c:valAx>
        <c:axId val="37028070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27916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a:effectLst/>
      </c:spPr>
      <c:txPr>
        <a:bodyPr rot="0" spcFirstLastPara="1" vertOverflow="ellipsis" vert="horz" wrap="square" anchor="ctr" anchorCtr="1"/>
        <a:lstStyle/>
        <a:p>
          <a:pPr algn="ct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333459202208347"/>
          <c:y val="0.11309545723171122"/>
          <c:w val="0.60000390627543143"/>
          <c:h val="0.74404906073494226"/>
        </c:manualLayout>
      </c:layout>
      <c:areaChart>
        <c:grouping val="stacked"/>
        <c:varyColors val="0"/>
        <c:ser>
          <c:idx val="0"/>
          <c:order val="0"/>
          <c:tx>
            <c:strRef>
              <c:f>Sanitation!$E$198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Sanitation!$E$199:$E$200</c:f>
              <c:numCache>
                <c:formatCode>0.0</c:formatCode>
                <c:ptCount val="2"/>
                <c:pt idx="0">
                  <c:v>0</c:v>
                </c:pt>
                <c:pt idx="1">
                  <c:v>0</c:v>
                </c:pt>
              </c:numCache>
            </c:numRef>
          </c:val>
          <c:extLst>
            <c:ext xmlns:c16="http://schemas.microsoft.com/office/drawing/2014/chart" uri="{C3380CC4-5D6E-409C-BE32-E72D297353CC}">
              <c16:uniqueId val="{00000000-92B5-402C-B7B9-FE2F4E97AD46}"/>
            </c:ext>
          </c:extLst>
        </c:ser>
        <c:ser>
          <c:idx val="1"/>
          <c:order val="1"/>
          <c:tx>
            <c:strRef>
              <c:f>Sanitation!$F$198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Sanitation!$F$199:$F$200</c:f>
              <c:numCache>
                <c:formatCode>0.0</c:formatCode>
                <c:ptCount val="2"/>
                <c:pt idx="0">
                  <c:v>0</c:v>
                </c:pt>
                <c:pt idx="1">
                  <c:v>0</c:v>
                </c:pt>
              </c:numCache>
            </c:numRef>
          </c:val>
          <c:extLst>
            <c:ext xmlns:c16="http://schemas.microsoft.com/office/drawing/2014/chart" uri="{C3380CC4-5D6E-409C-BE32-E72D297353CC}">
              <c16:uniqueId val="{00000001-92B5-402C-B7B9-FE2F4E97AD46}"/>
            </c:ext>
          </c:extLst>
        </c:ser>
        <c:ser>
          <c:idx val="2"/>
          <c:order val="2"/>
          <c:tx>
            <c:strRef>
              <c:f>Sanitation!$G$198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Sanitation!$G$199:$G$200</c:f>
              <c:numCache>
                <c:formatCode>0.0</c:formatCode>
                <c:ptCount val="2"/>
                <c:pt idx="0">
                  <c:v>0</c:v>
                </c:pt>
                <c:pt idx="1">
                  <c:v>0</c:v>
                </c:pt>
              </c:numCache>
            </c:numRef>
          </c:val>
          <c:extLst>
            <c:ext xmlns:c16="http://schemas.microsoft.com/office/drawing/2014/chart" uri="{C3380CC4-5D6E-409C-BE32-E72D297353CC}">
              <c16:uniqueId val="{00000002-92B5-402C-B7B9-FE2F4E97AD46}"/>
            </c:ext>
          </c:extLst>
        </c:ser>
        <c:ser>
          <c:idx val="3"/>
          <c:order val="3"/>
          <c:tx>
            <c:strRef>
              <c:f>Sanitation!$H$198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Sanitation!$H$199:$H$200</c:f>
              <c:numCache>
                <c:formatCode>0.0</c:formatCode>
                <c:ptCount val="2"/>
                <c:pt idx="0">
                  <c:v>0</c:v>
                </c:pt>
                <c:pt idx="1">
                  <c:v>0</c:v>
                </c:pt>
              </c:numCache>
            </c:numRef>
          </c:val>
          <c:extLst>
            <c:ext xmlns:c16="http://schemas.microsoft.com/office/drawing/2014/chart" uri="{C3380CC4-5D6E-409C-BE32-E72D297353CC}">
              <c16:uniqueId val="{00000003-92B5-402C-B7B9-FE2F4E97AD46}"/>
            </c:ext>
          </c:extLst>
        </c:ser>
        <c:dLbls>
          <c:showLegendKey val="0"/>
          <c:showVal val="0"/>
          <c:showCatName val="0"/>
          <c:showSerName val="0"/>
          <c:showPercent val="0"/>
          <c:showBubbleSize val="0"/>
        </c:dLbls>
        <c:axId val="370319744"/>
        <c:axId val="370321280"/>
      </c:areaChart>
      <c:catAx>
        <c:axId val="370319744"/>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21280"/>
        <c:crosses val="autoZero"/>
        <c:auto val="1"/>
        <c:lblAlgn val="ctr"/>
        <c:lblOffset val="100"/>
        <c:noMultiLvlLbl val="0"/>
      </c:catAx>
      <c:valAx>
        <c:axId val="37032128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19744"/>
        <c:crosses val="autoZero"/>
        <c:crossBetween val="midCat"/>
        <c:majorUnit val="20"/>
        <c:minorUnit val="20"/>
      </c:valAx>
      <c:spPr>
        <a:solidFill>
          <a:schemeClr val="bg1">
            <a:lumMod val="75000"/>
          </a:schemeClr>
        </a:solidFill>
        <a:ln>
          <a:noFill/>
        </a:ln>
        <a:effectLst/>
      </c:spPr>
    </c:plotArea>
    <c:plotVisOnly val="0"/>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Sanitation!$J$198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Sanitation!$J$199:$J$200</c:f>
              <c:numCache>
                <c:formatCode>0.0</c:formatCode>
                <c:ptCount val="2"/>
                <c:pt idx="0">
                  <c:v>0</c:v>
                </c:pt>
                <c:pt idx="1">
                  <c:v>0</c:v>
                </c:pt>
              </c:numCache>
            </c:numRef>
          </c:val>
          <c:extLst>
            <c:ext xmlns:c16="http://schemas.microsoft.com/office/drawing/2014/chart" uri="{C3380CC4-5D6E-409C-BE32-E72D297353CC}">
              <c16:uniqueId val="{00000000-3FBF-4956-8038-DB622F7C4298}"/>
            </c:ext>
          </c:extLst>
        </c:ser>
        <c:ser>
          <c:idx val="1"/>
          <c:order val="1"/>
          <c:tx>
            <c:strRef>
              <c:f>Sanitation!$K$198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Sanitation!$K$199:$K$200</c:f>
              <c:numCache>
                <c:formatCode>0.0</c:formatCode>
                <c:ptCount val="2"/>
                <c:pt idx="0">
                  <c:v>0</c:v>
                </c:pt>
                <c:pt idx="1">
                  <c:v>0</c:v>
                </c:pt>
              </c:numCache>
            </c:numRef>
          </c:val>
          <c:extLst>
            <c:ext xmlns:c16="http://schemas.microsoft.com/office/drawing/2014/chart" uri="{C3380CC4-5D6E-409C-BE32-E72D297353CC}">
              <c16:uniqueId val="{00000001-3FBF-4956-8038-DB622F7C4298}"/>
            </c:ext>
          </c:extLst>
        </c:ser>
        <c:ser>
          <c:idx val="2"/>
          <c:order val="2"/>
          <c:tx>
            <c:strRef>
              <c:f>Sanitation!$L$198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Sanitation!$L$199:$L$200</c:f>
              <c:numCache>
                <c:formatCode>0.0</c:formatCode>
                <c:ptCount val="2"/>
                <c:pt idx="0">
                  <c:v>0</c:v>
                </c:pt>
                <c:pt idx="1">
                  <c:v>0</c:v>
                </c:pt>
              </c:numCache>
            </c:numRef>
          </c:val>
          <c:extLst>
            <c:ext xmlns:c16="http://schemas.microsoft.com/office/drawing/2014/chart" uri="{C3380CC4-5D6E-409C-BE32-E72D297353CC}">
              <c16:uniqueId val="{00000002-3FBF-4956-8038-DB622F7C4298}"/>
            </c:ext>
          </c:extLst>
        </c:ser>
        <c:ser>
          <c:idx val="3"/>
          <c:order val="3"/>
          <c:tx>
            <c:strRef>
              <c:f>Sanitation!$M$198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Sanitation!$M$199:$M$200</c:f>
              <c:numCache>
                <c:formatCode>0.0</c:formatCode>
                <c:ptCount val="2"/>
                <c:pt idx="0">
                  <c:v>0</c:v>
                </c:pt>
                <c:pt idx="1">
                  <c:v>0</c:v>
                </c:pt>
              </c:numCache>
            </c:numRef>
          </c:val>
          <c:extLst>
            <c:ext xmlns:c16="http://schemas.microsoft.com/office/drawing/2014/chart" uri="{C3380CC4-5D6E-409C-BE32-E72D297353CC}">
              <c16:uniqueId val="{00000003-3FBF-4956-8038-DB622F7C4298}"/>
            </c:ext>
          </c:extLst>
        </c:ser>
        <c:dLbls>
          <c:showLegendKey val="0"/>
          <c:showVal val="0"/>
          <c:showCatName val="0"/>
          <c:showSerName val="0"/>
          <c:showPercent val="0"/>
          <c:showBubbleSize val="0"/>
        </c:dLbls>
        <c:axId val="370386048"/>
        <c:axId val="370387584"/>
      </c:areaChart>
      <c:catAx>
        <c:axId val="37038604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387584"/>
        <c:crosses val="autoZero"/>
        <c:auto val="1"/>
        <c:lblAlgn val="ctr"/>
        <c:lblOffset val="100"/>
        <c:noMultiLvlLbl val="0"/>
      </c:catAx>
      <c:valAx>
        <c:axId val="37038758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38604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653537528559644"/>
        </c:manualLayout>
      </c:layout>
      <c:areaChart>
        <c:grouping val="stacked"/>
        <c:varyColors val="0"/>
        <c:ser>
          <c:idx val="0"/>
          <c:order val="0"/>
          <c:tx>
            <c:strRef>
              <c:f>Sanitation!$O$198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Sanitation!$O$199:$O$200</c:f>
              <c:numCache>
                <c:formatCode>0.0</c:formatCode>
                <c:ptCount val="2"/>
                <c:pt idx="0">
                  <c:v>0</c:v>
                </c:pt>
                <c:pt idx="1">
                  <c:v>0</c:v>
                </c:pt>
              </c:numCache>
            </c:numRef>
          </c:val>
          <c:extLst>
            <c:ext xmlns:c16="http://schemas.microsoft.com/office/drawing/2014/chart" uri="{C3380CC4-5D6E-409C-BE32-E72D297353CC}">
              <c16:uniqueId val="{00000000-535B-4E56-AACA-872F465369D1}"/>
            </c:ext>
          </c:extLst>
        </c:ser>
        <c:ser>
          <c:idx val="1"/>
          <c:order val="1"/>
          <c:tx>
            <c:strRef>
              <c:f>Sanitation!$P$198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Sanitation!$P$199:$P$200</c:f>
              <c:numCache>
                <c:formatCode>0.0</c:formatCode>
                <c:ptCount val="2"/>
                <c:pt idx="0">
                  <c:v>0</c:v>
                </c:pt>
                <c:pt idx="1">
                  <c:v>0</c:v>
                </c:pt>
              </c:numCache>
            </c:numRef>
          </c:val>
          <c:extLst>
            <c:ext xmlns:c16="http://schemas.microsoft.com/office/drawing/2014/chart" uri="{C3380CC4-5D6E-409C-BE32-E72D297353CC}">
              <c16:uniqueId val="{00000001-535B-4E56-AACA-872F465369D1}"/>
            </c:ext>
          </c:extLst>
        </c:ser>
        <c:ser>
          <c:idx val="2"/>
          <c:order val="2"/>
          <c:tx>
            <c:strRef>
              <c:f>Sanitation!$Q$198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Sanitation!$Q$199:$Q$200</c:f>
              <c:numCache>
                <c:formatCode>0.0</c:formatCode>
                <c:ptCount val="2"/>
                <c:pt idx="0">
                  <c:v>0</c:v>
                </c:pt>
                <c:pt idx="1">
                  <c:v>0</c:v>
                </c:pt>
              </c:numCache>
            </c:numRef>
          </c:val>
          <c:extLst>
            <c:ext xmlns:c16="http://schemas.microsoft.com/office/drawing/2014/chart" uri="{C3380CC4-5D6E-409C-BE32-E72D297353CC}">
              <c16:uniqueId val="{00000002-535B-4E56-AACA-872F465369D1}"/>
            </c:ext>
          </c:extLst>
        </c:ser>
        <c:ser>
          <c:idx val="3"/>
          <c:order val="3"/>
          <c:tx>
            <c:strRef>
              <c:f>Sanitation!$R$198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Sanitation!$R$199:$R$200</c:f>
              <c:numCache>
                <c:formatCode>0.0</c:formatCode>
                <c:ptCount val="2"/>
                <c:pt idx="0">
                  <c:v>0</c:v>
                </c:pt>
                <c:pt idx="1">
                  <c:v>0</c:v>
                </c:pt>
              </c:numCache>
            </c:numRef>
          </c:val>
          <c:extLst>
            <c:ext xmlns:c16="http://schemas.microsoft.com/office/drawing/2014/chart" uri="{C3380CC4-5D6E-409C-BE32-E72D297353CC}">
              <c16:uniqueId val="{00000003-535B-4E56-AACA-872F465369D1}"/>
            </c:ext>
          </c:extLst>
        </c:ser>
        <c:dLbls>
          <c:showLegendKey val="0"/>
          <c:showVal val="0"/>
          <c:showCatName val="0"/>
          <c:showSerName val="0"/>
          <c:showPercent val="0"/>
          <c:showBubbleSize val="0"/>
        </c:dLbls>
        <c:axId val="370428160"/>
        <c:axId val="370442240"/>
      </c:areaChart>
      <c:catAx>
        <c:axId val="370428160"/>
        <c:scaling>
          <c:orientation val="minMax"/>
        </c:scaling>
        <c:delete val="1"/>
        <c:axPos val="b"/>
        <c:numFmt formatCode="0" sourceLinked="1"/>
        <c:majorTickMark val="out"/>
        <c:minorTickMark val="none"/>
        <c:tickLblPos val="nextTo"/>
        <c:crossAx val="370442240"/>
        <c:crosses val="autoZero"/>
        <c:auto val="1"/>
        <c:lblAlgn val="ctr"/>
        <c:lblOffset val="100"/>
        <c:noMultiLvlLbl val="0"/>
      </c:catAx>
      <c:valAx>
        <c:axId val="370442240"/>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28160"/>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Sanitation!$T$198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Sanitation!$T$199:$T$200</c:f>
              <c:numCache>
                <c:formatCode>0.0</c:formatCode>
                <c:ptCount val="2"/>
                <c:pt idx="0">
                  <c:v>0</c:v>
                </c:pt>
                <c:pt idx="1">
                  <c:v>0</c:v>
                </c:pt>
              </c:numCache>
            </c:numRef>
          </c:val>
          <c:extLst>
            <c:ext xmlns:c16="http://schemas.microsoft.com/office/drawing/2014/chart" uri="{C3380CC4-5D6E-409C-BE32-E72D297353CC}">
              <c16:uniqueId val="{00000000-149E-4E7A-97B6-470ADC4FB7E9}"/>
            </c:ext>
          </c:extLst>
        </c:ser>
        <c:ser>
          <c:idx val="1"/>
          <c:order val="1"/>
          <c:tx>
            <c:strRef>
              <c:f>Sanitation!$U$198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Sanitation!$U$199:$U$200</c:f>
              <c:numCache>
                <c:formatCode>0.0</c:formatCode>
                <c:ptCount val="2"/>
                <c:pt idx="0">
                  <c:v>0</c:v>
                </c:pt>
                <c:pt idx="1">
                  <c:v>0</c:v>
                </c:pt>
              </c:numCache>
            </c:numRef>
          </c:val>
          <c:extLst>
            <c:ext xmlns:c16="http://schemas.microsoft.com/office/drawing/2014/chart" uri="{C3380CC4-5D6E-409C-BE32-E72D297353CC}">
              <c16:uniqueId val="{00000001-149E-4E7A-97B6-470ADC4FB7E9}"/>
            </c:ext>
          </c:extLst>
        </c:ser>
        <c:ser>
          <c:idx val="2"/>
          <c:order val="2"/>
          <c:tx>
            <c:strRef>
              <c:f>Sanitation!$V$198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Sanitation!$V$199:$V$200</c:f>
              <c:numCache>
                <c:formatCode>0.0</c:formatCode>
                <c:ptCount val="2"/>
                <c:pt idx="0">
                  <c:v>0</c:v>
                </c:pt>
                <c:pt idx="1">
                  <c:v>0</c:v>
                </c:pt>
              </c:numCache>
            </c:numRef>
          </c:val>
          <c:extLst>
            <c:ext xmlns:c16="http://schemas.microsoft.com/office/drawing/2014/chart" uri="{C3380CC4-5D6E-409C-BE32-E72D297353CC}">
              <c16:uniqueId val="{00000002-149E-4E7A-97B6-470ADC4FB7E9}"/>
            </c:ext>
          </c:extLst>
        </c:ser>
        <c:ser>
          <c:idx val="3"/>
          <c:order val="3"/>
          <c:tx>
            <c:strRef>
              <c:f>Sanitation!$W$198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Sanitation!$W$199:$W$200</c:f>
              <c:numCache>
                <c:formatCode>0.0</c:formatCode>
                <c:ptCount val="2"/>
                <c:pt idx="0">
                  <c:v>0</c:v>
                </c:pt>
                <c:pt idx="1">
                  <c:v>0</c:v>
                </c:pt>
              </c:numCache>
            </c:numRef>
          </c:val>
          <c:extLst>
            <c:ext xmlns:c16="http://schemas.microsoft.com/office/drawing/2014/chart" uri="{C3380CC4-5D6E-409C-BE32-E72D297353CC}">
              <c16:uniqueId val="{00000003-149E-4E7A-97B6-470ADC4FB7E9}"/>
            </c:ext>
          </c:extLst>
        </c:ser>
        <c:dLbls>
          <c:showLegendKey val="0"/>
          <c:showVal val="0"/>
          <c:showCatName val="0"/>
          <c:showSerName val="0"/>
          <c:showPercent val="0"/>
          <c:showBubbleSize val="0"/>
        </c:dLbls>
        <c:axId val="370495488"/>
        <c:axId val="370497024"/>
      </c:areaChart>
      <c:catAx>
        <c:axId val="3704954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497024"/>
        <c:crosses val="autoZero"/>
        <c:auto val="1"/>
        <c:lblAlgn val="ctr"/>
        <c:lblOffset val="100"/>
        <c:noMultiLvlLbl val="0"/>
      </c:catAx>
      <c:valAx>
        <c:axId val="3704970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4954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a:effectLst/>
      </c:spPr>
      <c:txPr>
        <a:bodyPr rot="0" spcFirstLastPara="1" vertOverflow="ellipsis" vert="horz" wrap="square" anchor="ctr" anchorCtr="1"/>
        <a:lstStyle/>
        <a:p>
          <a:pPr>
            <a:defRPr sz="900" b="1" i="0" u="none" strike="noStrike" kern="1200" baseline="0">
              <a:solidFill>
                <a:srgbClr val="000000"/>
              </a:solidFill>
              <a:latin typeface="Arial"/>
              <a:ea typeface="Arial"/>
              <a:cs typeface="Arial"/>
            </a:defRPr>
          </a:pPr>
          <a:endParaRPr lang="en-US"/>
        </a:p>
      </c:txPr>
    </c:title>
    <c:autoTitleDeleted val="0"/>
    <c:plotArea>
      <c:layout>
        <c:manualLayout>
          <c:layoutTarget val="inner"/>
          <c:xMode val="edge"/>
          <c:yMode val="edge"/>
          <c:x val="0.19205360116670492"/>
          <c:y val="0.11287139626333952"/>
          <c:w val="0.60265095538517754"/>
          <c:h val="0.7445551753511519"/>
        </c:manualLayout>
      </c:layout>
      <c:areaChart>
        <c:grouping val="stacked"/>
        <c:varyColors val="0"/>
        <c:ser>
          <c:idx val="0"/>
          <c:order val="0"/>
          <c:tx>
            <c:strRef>
              <c:f>Sanitation!$Y$198</c:f>
              <c:strCache>
                <c:ptCount val="1"/>
                <c:pt idx="0">
                  <c:v>Basic</c:v>
                </c:pt>
              </c:strCache>
            </c:strRef>
          </c:tx>
          <c:spPr>
            <a:solidFill>
              <a:schemeClr val="accent1"/>
            </a:solidFill>
            <a:ln>
              <a:noFill/>
            </a:ln>
            <a:effectLst/>
          </c:spPr>
          <c:cat>
            <c:numRef>
              <c:f>Sanitation!$C$199:$C$200</c:f>
              <c:numCache>
                <c:formatCode>0</c:formatCode>
                <c:ptCount val="2"/>
                <c:pt idx="0">
                  <c:v>2008</c:v>
                </c:pt>
                <c:pt idx="1">
                  <c:v>2016</c:v>
                </c:pt>
              </c:numCache>
            </c:numRef>
          </c:cat>
          <c:val>
            <c:numRef>
              <c:f>Sanitation!$Y$199:$Y$200</c:f>
              <c:numCache>
                <c:formatCode>0.0</c:formatCode>
                <c:ptCount val="2"/>
                <c:pt idx="0">
                  <c:v>0</c:v>
                </c:pt>
                <c:pt idx="1">
                  <c:v>0</c:v>
                </c:pt>
              </c:numCache>
            </c:numRef>
          </c:val>
          <c:extLst>
            <c:ext xmlns:c16="http://schemas.microsoft.com/office/drawing/2014/chart" uri="{C3380CC4-5D6E-409C-BE32-E72D297353CC}">
              <c16:uniqueId val="{00000000-CBE7-4985-A760-C60A1DC67AFC}"/>
            </c:ext>
          </c:extLst>
        </c:ser>
        <c:ser>
          <c:idx val="1"/>
          <c:order val="1"/>
          <c:tx>
            <c:strRef>
              <c:f>Sanitation!$Z$198</c:f>
              <c:strCache>
                <c:ptCount val="1"/>
                <c:pt idx="0">
                  <c:v>Limited</c:v>
                </c:pt>
              </c:strCache>
            </c:strRef>
          </c:tx>
          <c:spPr>
            <a:solidFill>
              <a:schemeClr val="accent2"/>
            </a:solidFill>
            <a:ln>
              <a:noFill/>
            </a:ln>
            <a:effectLst/>
          </c:spPr>
          <c:cat>
            <c:numRef>
              <c:f>Sanitation!$C$199:$C$200</c:f>
              <c:numCache>
                <c:formatCode>0</c:formatCode>
                <c:ptCount val="2"/>
                <c:pt idx="0">
                  <c:v>2008</c:v>
                </c:pt>
                <c:pt idx="1">
                  <c:v>2016</c:v>
                </c:pt>
              </c:numCache>
            </c:numRef>
          </c:cat>
          <c:val>
            <c:numRef>
              <c:f>Sanitation!$Z$199:$Z$200</c:f>
              <c:numCache>
                <c:formatCode>0.0</c:formatCode>
                <c:ptCount val="2"/>
                <c:pt idx="0">
                  <c:v>0</c:v>
                </c:pt>
                <c:pt idx="1">
                  <c:v>0</c:v>
                </c:pt>
              </c:numCache>
            </c:numRef>
          </c:val>
          <c:extLst>
            <c:ext xmlns:c16="http://schemas.microsoft.com/office/drawing/2014/chart" uri="{C3380CC4-5D6E-409C-BE32-E72D297353CC}">
              <c16:uniqueId val="{00000001-CBE7-4985-A760-C60A1DC67AFC}"/>
            </c:ext>
          </c:extLst>
        </c:ser>
        <c:ser>
          <c:idx val="2"/>
          <c:order val="2"/>
          <c:tx>
            <c:strRef>
              <c:f>Sanitation!$AA$198</c:f>
              <c:strCache>
                <c:ptCount val="1"/>
                <c:pt idx="0">
                  <c:v>Unimproved</c:v>
                </c:pt>
              </c:strCache>
            </c:strRef>
          </c:tx>
          <c:spPr>
            <a:solidFill>
              <a:schemeClr val="accent3"/>
            </a:solidFill>
            <a:ln>
              <a:noFill/>
            </a:ln>
            <a:effectLst/>
          </c:spPr>
          <c:cat>
            <c:numRef>
              <c:f>Sanitation!$C$199:$C$200</c:f>
              <c:numCache>
                <c:formatCode>0</c:formatCode>
                <c:ptCount val="2"/>
                <c:pt idx="0">
                  <c:v>2008</c:v>
                </c:pt>
                <c:pt idx="1">
                  <c:v>2016</c:v>
                </c:pt>
              </c:numCache>
            </c:numRef>
          </c:cat>
          <c:val>
            <c:numRef>
              <c:f>Sanitation!$AA$199:$AA$200</c:f>
              <c:numCache>
                <c:formatCode>0.0</c:formatCode>
                <c:ptCount val="2"/>
                <c:pt idx="0">
                  <c:v>0</c:v>
                </c:pt>
                <c:pt idx="1">
                  <c:v>0</c:v>
                </c:pt>
              </c:numCache>
            </c:numRef>
          </c:val>
          <c:extLst>
            <c:ext xmlns:c16="http://schemas.microsoft.com/office/drawing/2014/chart" uri="{C3380CC4-5D6E-409C-BE32-E72D297353CC}">
              <c16:uniqueId val="{00000002-CBE7-4985-A760-C60A1DC67AFC}"/>
            </c:ext>
          </c:extLst>
        </c:ser>
        <c:ser>
          <c:idx val="3"/>
          <c:order val="3"/>
          <c:tx>
            <c:strRef>
              <c:f>Sanitation!$AB$198</c:f>
              <c:strCache>
                <c:ptCount val="1"/>
                <c:pt idx="0">
                  <c:v>Open defecation</c:v>
                </c:pt>
              </c:strCache>
            </c:strRef>
          </c:tx>
          <c:spPr>
            <a:solidFill>
              <a:schemeClr val="accent4"/>
            </a:solidFill>
            <a:ln>
              <a:noFill/>
            </a:ln>
            <a:effectLst/>
          </c:spPr>
          <c:cat>
            <c:numRef>
              <c:f>Sanitation!$C$199:$C$200</c:f>
              <c:numCache>
                <c:formatCode>0</c:formatCode>
                <c:ptCount val="2"/>
                <c:pt idx="0">
                  <c:v>2008</c:v>
                </c:pt>
                <c:pt idx="1">
                  <c:v>2016</c:v>
                </c:pt>
              </c:numCache>
            </c:numRef>
          </c:cat>
          <c:val>
            <c:numRef>
              <c:f>Sanitation!$AB$199:$AB$200</c:f>
              <c:numCache>
                <c:formatCode>0.0</c:formatCode>
                <c:ptCount val="2"/>
                <c:pt idx="0">
                  <c:v>0</c:v>
                </c:pt>
                <c:pt idx="1">
                  <c:v>0</c:v>
                </c:pt>
              </c:numCache>
            </c:numRef>
          </c:val>
          <c:extLst>
            <c:ext xmlns:c16="http://schemas.microsoft.com/office/drawing/2014/chart" uri="{C3380CC4-5D6E-409C-BE32-E72D297353CC}">
              <c16:uniqueId val="{00000003-CBE7-4985-A760-C60A1DC67AFC}"/>
            </c:ext>
          </c:extLst>
        </c:ser>
        <c:dLbls>
          <c:showLegendKey val="0"/>
          <c:showVal val="0"/>
          <c:showCatName val="0"/>
          <c:showSerName val="0"/>
          <c:showPercent val="0"/>
          <c:showBubbleSize val="0"/>
        </c:dLbls>
        <c:axId val="370549888"/>
        <c:axId val="370551424"/>
      </c:areaChart>
      <c:catAx>
        <c:axId val="370549888"/>
        <c:scaling>
          <c:orientation val="minMax"/>
        </c:scaling>
        <c:delete val="1"/>
        <c:axPos val="b"/>
        <c:majorGridlines>
          <c:spPr>
            <a:ln w="9525" cap="flat" cmpd="sng" algn="ctr">
              <a:solidFill>
                <a:schemeClr val="tx1">
                  <a:tint val="75000"/>
                  <a:shade val="95000"/>
                  <a:satMod val="105000"/>
                </a:schemeClr>
              </a:solidFill>
              <a:prstDash val="solid"/>
              <a:round/>
            </a:ln>
            <a:effectLst/>
          </c:spPr>
        </c:majorGridlines>
        <c:numFmt formatCode="0" sourceLinked="1"/>
        <c:majorTickMark val="out"/>
        <c:minorTickMark val="none"/>
        <c:tickLblPos val="nextTo"/>
        <c:crossAx val="370551424"/>
        <c:crosses val="autoZero"/>
        <c:auto val="1"/>
        <c:lblAlgn val="ctr"/>
        <c:lblOffset val="100"/>
        <c:noMultiLvlLbl val="0"/>
      </c:catAx>
      <c:valAx>
        <c:axId val="370551424"/>
        <c:scaling>
          <c:orientation val="minMax"/>
          <c:max val="100"/>
          <c:min val="0"/>
        </c:scaling>
        <c:delete val="0"/>
        <c:axPos val="l"/>
        <c:majorGridlines>
          <c:spPr>
            <a:ln w="3175" cap="flat" cmpd="sng" algn="ctr">
              <a:solidFill>
                <a:srgbClr val="000000"/>
              </a:solidFill>
              <a:prstDash val="solid"/>
              <a:round/>
            </a:ln>
            <a:effectLst/>
          </c:spPr>
        </c:majorGridlines>
        <c:numFmt formatCode="0" sourceLinked="0"/>
        <c:majorTickMark val="out"/>
        <c:minorTickMark val="none"/>
        <c:tickLblPos val="nextTo"/>
        <c:spPr>
          <a:noFill/>
          <a:ln w="9525" cap="flat" cmpd="sng" algn="ctr">
            <a:solidFill>
              <a:schemeClr val="tx1">
                <a:tint val="75000"/>
                <a:shade val="95000"/>
                <a:satMod val="105000"/>
              </a:schemeClr>
            </a:solidFill>
            <a:prstDash val="solid"/>
            <a:round/>
          </a:ln>
          <a:effectLst/>
        </c:spPr>
        <c:txPr>
          <a:bodyPr rot="-60000000" spcFirstLastPara="1" vertOverflow="ellipsis" vert="horz" wrap="square" anchor="ctr" anchorCtr="1"/>
          <a:lstStyle/>
          <a:p>
            <a:pPr>
              <a:defRPr sz="600" b="0" i="0" u="none" strike="noStrike" kern="1200" baseline="0">
                <a:solidFill>
                  <a:srgbClr val="000000"/>
                </a:solidFill>
                <a:latin typeface="Arial"/>
                <a:ea typeface="Arial"/>
                <a:cs typeface="Arial"/>
              </a:defRPr>
            </a:pPr>
            <a:endParaRPr lang="en-US"/>
          </a:p>
        </c:txPr>
        <c:crossAx val="370549888"/>
        <c:crosses val="autoZero"/>
        <c:crossBetween val="midCat"/>
        <c:majorUnit val="20"/>
        <c:minorUnit val="20"/>
      </c:valAx>
      <c:spPr>
        <a:solidFill>
          <a:srgbClr val="C0C0C0"/>
        </a:solidFill>
        <a:ln w="12700">
          <a:solidFill>
            <a:srgbClr val="808080"/>
          </a:solidFill>
          <a:prstDash val="solid"/>
        </a:ln>
        <a:effectLst/>
      </c:spPr>
    </c:plotArea>
    <c:plotVisOnly val="1"/>
    <c:dispBlanksAs val="zero"/>
    <c:showDLblsOverMax val="0"/>
  </c:chart>
  <c:spPr>
    <a:solidFill>
      <a:srgbClr val="FFFFFF"/>
    </a:solidFill>
    <a:ln w="9525" cap="flat" cmpd="sng" algn="ctr">
      <a:noFill/>
      <a:prstDash val="solid"/>
      <a:round/>
    </a:ln>
    <a:effectLst/>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35B-4A16-ABFF-7C4168AF710D}"/>
            </c:ext>
          </c:extLst>
        </c:ser>
        <c:ser>
          <c:idx val="1"/>
          <c:order val="1"/>
          <c:tx>
            <c:strRef>
              <c:f>Hygiene!$L$33</c:f>
              <c:strCache>
                <c:ptCount val="1"/>
                <c:pt idx="0">
                  <c:v>Limited</c:v>
                </c:pt>
              </c:strCache>
            </c:strRef>
          </c:tx>
          <c:spPr>
            <a:solidFill>
              <a:srgbClr val="FFF176"/>
            </a:solidFill>
            <a:ln w="25400">
              <a:noFill/>
            </a:ln>
          </c:spPr>
          <c:invertIfNegative val="0"/>
          <c:val>
            <c:numRef>
              <c:f>Hygiene!$L$40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35B-4A16-ABFF-7C4168AF710D}"/>
            </c:ext>
          </c:extLst>
        </c:ser>
        <c:ser>
          <c:idx val="3"/>
          <c:order val="2"/>
          <c:tx>
            <c:strRef>
              <c:f>Hygiene!$M$33</c:f>
              <c:strCache>
                <c:ptCount val="1"/>
                <c:pt idx="0">
                  <c:v>No facility</c:v>
                </c:pt>
              </c:strCache>
            </c:strRef>
          </c:tx>
          <c:spPr>
            <a:solidFill>
              <a:srgbClr val="FFCA28"/>
            </a:solidFill>
            <a:ln w="25400">
              <a:noFill/>
            </a:ln>
          </c:spPr>
          <c:invertIfNegative val="0"/>
          <c:val>
            <c:numRef>
              <c:f>Hygiene!$M$40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35B-4A16-ABFF-7C4168AF710D}"/>
            </c:ext>
          </c:extLst>
        </c:ser>
        <c:dLbls>
          <c:showLegendKey val="0"/>
          <c:showVal val="0"/>
          <c:showCatName val="0"/>
          <c:showSerName val="0"/>
          <c:showPercent val="0"/>
          <c:showBubbleSize val="0"/>
        </c:dLbls>
        <c:gapWidth val="0"/>
        <c:overlap val="100"/>
        <c:axId val="630549888"/>
        <c:axId val="630947840"/>
      </c:barChart>
      <c:catAx>
        <c:axId val="630549888"/>
        <c:scaling>
          <c:orientation val="minMax"/>
        </c:scaling>
        <c:delete val="1"/>
        <c:axPos val="b"/>
        <c:majorGridlines/>
        <c:numFmt formatCode="0" sourceLinked="1"/>
        <c:majorTickMark val="out"/>
        <c:minorTickMark val="none"/>
        <c:tickLblPos val="nextTo"/>
        <c:crossAx val="630947840"/>
        <c:crosses val="autoZero"/>
        <c:auto val="1"/>
        <c:lblAlgn val="ctr"/>
        <c:lblOffset val="100"/>
        <c:noMultiLvlLbl val="0"/>
      </c:catAx>
      <c:valAx>
        <c:axId val="63094784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0549888"/>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EA8D-4282-8613-9A6569B63A41}"/>
            </c:ext>
          </c:extLst>
        </c:ser>
        <c:ser>
          <c:idx val="1"/>
          <c:order val="1"/>
          <c:tx>
            <c:strRef>
              <c:f>Hygiene!$O$33</c:f>
              <c:strCache>
                <c:ptCount val="1"/>
                <c:pt idx="0">
                  <c:v>Limited</c:v>
                </c:pt>
              </c:strCache>
            </c:strRef>
          </c:tx>
          <c:spPr>
            <a:solidFill>
              <a:srgbClr val="FFF176"/>
            </a:solidFill>
            <a:ln w="25400">
              <a:noFill/>
            </a:ln>
          </c:spPr>
          <c:invertIfNegative val="0"/>
          <c:val>
            <c:numRef>
              <c:f>Hygiene!$O$40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EA8D-4282-8613-9A6569B63A41}"/>
            </c:ext>
          </c:extLst>
        </c:ser>
        <c:ser>
          <c:idx val="3"/>
          <c:order val="2"/>
          <c:tx>
            <c:strRef>
              <c:f>Hygiene!$P$33</c:f>
              <c:strCache>
                <c:ptCount val="1"/>
                <c:pt idx="0">
                  <c:v>No facility</c:v>
                </c:pt>
              </c:strCache>
            </c:strRef>
          </c:tx>
          <c:spPr>
            <a:solidFill>
              <a:srgbClr val="FFCA28"/>
            </a:solidFill>
            <a:ln w="25400">
              <a:noFill/>
            </a:ln>
          </c:spPr>
          <c:invertIfNegative val="0"/>
          <c:val>
            <c:numRef>
              <c:f>Hygiene!$P$40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EA8D-4282-8613-9A6569B63A41}"/>
            </c:ext>
          </c:extLst>
        </c:ser>
        <c:dLbls>
          <c:showLegendKey val="0"/>
          <c:showVal val="0"/>
          <c:showCatName val="0"/>
          <c:showSerName val="0"/>
          <c:showPercent val="0"/>
          <c:showBubbleSize val="0"/>
        </c:dLbls>
        <c:gapWidth val="0"/>
        <c:overlap val="100"/>
        <c:axId val="631118080"/>
        <c:axId val="631128064"/>
      </c:barChart>
      <c:catAx>
        <c:axId val="631118080"/>
        <c:scaling>
          <c:orientation val="minMax"/>
        </c:scaling>
        <c:delete val="1"/>
        <c:axPos val="b"/>
        <c:majorGridlines/>
        <c:numFmt formatCode="0" sourceLinked="1"/>
        <c:majorTickMark val="out"/>
        <c:minorTickMark val="none"/>
        <c:tickLblPos val="nextTo"/>
        <c:crossAx val="631128064"/>
        <c:crosses val="autoZero"/>
        <c:auto val="1"/>
        <c:lblAlgn val="ctr"/>
        <c:lblOffset val="100"/>
        <c:noMultiLvlLbl val="0"/>
      </c:catAx>
      <c:valAx>
        <c:axId val="631128064"/>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1180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9FE-44A5-A807-9D83B900E333}"/>
            </c:ext>
          </c:extLst>
        </c:ser>
        <c:ser>
          <c:idx val="1"/>
          <c:order val="1"/>
          <c:tx>
            <c:strRef>
              <c:f>Hygiene!$R$33</c:f>
              <c:strCache>
                <c:ptCount val="1"/>
                <c:pt idx="0">
                  <c:v>Limited</c:v>
                </c:pt>
              </c:strCache>
            </c:strRef>
          </c:tx>
          <c:spPr>
            <a:solidFill>
              <a:srgbClr val="FFF176"/>
            </a:solidFill>
            <a:ln w="25400">
              <a:noFill/>
            </a:ln>
          </c:spPr>
          <c:invertIfNegative val="0"/>
          <c:val>
            <c:numRef>
              <c:f>Hygiene!$R$40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9FE-44A5-A807-9D83B900E333}"/>
            </c:ext>
          </c:extLst>
        </c:ser>
        <c:ser>
          <c:idx val="3"/>
          <c:order val="2"/>
          <c:tx>
            <c:strRef>
              <c:f>Hygiene!$S$33</c:f>
              <c:strCache>
                <c:ptCount val="1"/>
                <c:pt idx="0">
                  <c:v>No facility</c:v>
                </c:pt>
              </c:strCache>
            </c:strRef>
          </c:tx>
          <c:spPr>
            <a:solidFill>
              <a:srgbClr val="FFCA28"/>
            </a:solidFill>
            <a:ln w="25400">
              <a:noFill/>
            </a:ln>
          </c:spPr>
          <c:invertIfNegative val="0"/>
          <c:val>
            <c:numRef>
              <c:f>Hygiene!$S$40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9FE-44A5-A807-9D83B900E333}"/>
            </c:ext>
          </c:extLst>
        </c:ser>
        <c:dLbls>
          <c:showLegendKey val="0"/>
          <c:showVal val="0"/>
          <c:showCatName val="0"/>
          <c:showSerName val="0"/>
          <c:showPercent val="0"/>
          <c:showBubbleSize val="0"/>
        </c:dLbls>
        <c:gapWidth val="0"/>
        <c:overlap val="100"/>
        <c:axId val="631245056"/>
        <c:axId val="631246848"/>
      </c:barChart>
      <c:catAx>
        <c:axId val="631245056"/>
        <c:scaling>
          <c:orientation val="minMax"/>
        </c:scaling>
        <c:delete val="1"/>
        <c:axPos val="b"/>
        <c:numFmt formatCode="0" sourceLinked="1"/>
        <c:majorTickMark val="out"/>
        <c:minorTickMark val="none"/>
        <c:tickLblPos val="nextTo"/>
        <c:crossAx val="631246848"/>
        <c:crosses val="autoZero"/>
        <c:auto val="1"/>
        <c:lblAlgn val="ctr"/>
        <c:lblOffset val="100"/>
        <c:noMultiLvlLbl val="0"/>
      </c:catAx>
      <c:valAx>
        <c:axId val="631246848"/>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4505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4BE1-48EA-9855-41AE36444F76}"/>
            </c:ext>
          </c:extLst>
        </c:ser>
        <c:ser>
          <c:idx val="1"/>
          <c:order val="1"/>
          <c:tx>
            <c:strRef>
              <c:f>Hygiene!$U$33</c:f>
              <c:strCache>
                <c:ptCount val="1"/>
                <c:pt idx="0">
                  <c:v>Limited</c:v>
                </c:pt>
              </c:strCache>
            </c:strRef>
          </c:tx>
          <c:spPr>
            <a:solidFill>
              <a:srgbClr val="FFF176"/>
            </a:solidFill>
            <a:ln w="25400">
              <a:noFill/>
            </a:ln>
          </c:spPr>
          <c:invertIfNegative val="0"/>
          <c:val>
            <c:numRef>
              <c:f>Hygiene!$U$40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4BE1-48EA-9855-41AE36444F76}"/>
            </c:ext>
          </c:extLst>
        </c:ser>
        <c:ser>
          <c:idx val="3"/>
          <c:order val="2"/>
          <c:tx>
            <c:strRef>
              <c:f>Hygiene!$V$33</c:f>
              <c:strCache>
                <c:ptCount val="1"/>
                <c:pt idx="0">
                  <c:v>No facility</c:v>
                </c:pt>
              </c:strCache>
            </c:strRef>
          </c:tx>
          <c:spPr>
            <a:solidFill>
              <a:srgbClr val="FFCA28"/>
            </a:solidFill>
            <a:ln w="25400">
              <a:noFill/>
            </a:ln>
          </c:spPr>
          <c:invertIfNegative val="0"/>
          <c:val>
            <c:numRef>
              <c:f>Hygiene!$V$40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4BE1-48EA-9855-41AE36444F76}"/>
            </c:ext>
          </c:extLst>
        </c:ser>
        <c:dLbls>
          <c:showLegendKey val="0"/>
          <c:showVal val="0"/>
          <c:showCatName val="0"/>
          <c:showSerName val="0"/>
          <c:showPercent val="0"/>
          <c:showBubbleSize val="0"/>
        </c:dLbls>
        <c:gapWidth val="0"/>
        <c:overlap val="100"/>
        <c:axId val="631294208"/>
        <c:axId val="631320576"/>
      </c:barChart>
      <c:catAx>
        <c:axId val="631294208"/>
        <c:scaling>
          <c:orientation val="minMax"/>
        </c:scaling>
        <c:delete val="1"/>
        <c:axPos val="b"/>
        <c:majorGridlines/>
        <c:numFmt formatCode="0" sourceLinked="1"/>
        <c:majorTickMark val="out"/>
        <c:minorTickMark val="none"/>
        <c:tickLblPos val="nextTo"/>
        <c:crossAx val="631320576"/>
        <c:crosses val="autoZero"/>
        <c:auto val="1"/>
        <c:lblAlgn val="ctr"/>
        <c:lblOffset val="100"/>
        <c:noMultiLvlLbl val="0"/>
      </c:catAx>
      <c:valAx>
        <c:axId val="6313205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294208"/>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D2B-4238-9A36-DA0E6FF1C1B7}"/>
            </c:ext>
          </c:extLst>
        </c:ser>
        <c:ser>
          <c:idx val="1"/>
          <c:order val="1"/>
          <c:tx>
            <c:strRef>
              <c:f>Hygiene!$X$33</c:f>
              <c:strCache>
                <c:ptCount val="1"/>
                <c:pt idx="0">
                  <c:v>Limited</c:v>
                </c:pt>
              </c:strCache>
            </c:strRef>
          </c:tx>
          <c:spPr>
            <a:solidFill>
              <a:srgbClr val="FFF176"/>
            </a:solidFill>
            <a:ln w="25400">
              <a:noFill/>
            </a:ln>
          </c:spPr>
          <c:invertIfNegative val="0"/>
          <c:val>
            <c:numRef>
              <c:f>Hygiene!$X$40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D2B-4238-9A36-DA0E6FF1C1B7}"/>
            </c:ext>
          </c:extLst>
        </c:ser>
        <c:ser>
          <c:idx val="3"/>
          <c:order val="2"/>
          <c:tx>
            <c:strRef>
              <c:f>Hygiene!$Y$33</c:f>
              <c:strCache>
                <c:ptCount val="1"/>
                <c:pt idx="0">
                  <c:v>No facility</c:v>
                </c:pt>
              </c:strCache>
            </c:strRef>
          </c:tx>
          <c:spPr>
            <a:solidFill>
              <a:srgbClr val="FFCA28"/>
            </a:solidFill>
            <a:ln w="25400">
              <a:noFill/>
            </a:ln>
          </c:spPr>
          <c:invertIfNegative val="0"/>
          <c:val>
            <c:numRef>
              <c:f>Hygiene!$Y$40</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D2B-4238-9A36-DA0E6FF1C1B7}"/>
            </c:ext>
          </c:extLst>
        </c:ser>
        <c:dLbls>
          <c:showLegendKey val="0"/>
          <c:showVal val="0"/>
          <c:showCatName val="0"/>
          <c:showSerName val="0"/>
          <c:showPercent val="0"/>
          <c:showBubbleSize val="0"/>
        </c:dLbls>
        <c:gapWidth val="0"/>
        <c:overlap val="100"/>
        <c:axId val="631350400"/>
        <c:axId val="631351936"/>
      </c:barChart>
      <c:catAx>
        <c:axId val="631350400"/>
        <c:scaling>
          <c:orientation val="minMax"/>
        </c:scaling>
        <c:delete val="1"/>
        <c:axPos val="b"/>
        <c:majorGridlines/>
        <c:numFmt formatCode="0" sourceLinked="1"/>
        <c:majorTickMark val="out"/>
        <c:minorTickMark val="none"/>
        <c:tickLblPos val="nextTo"/>
        <c:crossAx val="631351936"/>
        <c:crosses val="autoZero"/>
        <c:auto val="1"/>
        <c:lblAlgn val="ctr"/>
        <c:lblOffset val="100"/>
        <c:noMultiLvlLbl val="0"/>
      </c:catAx>
      <c:valAx>
        <c:axId val="63135193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35040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cat>
            <c:numRef>
              <c:f>Hygiene!$H$48</c:f>
              <c:numCache>
                <c:formatCode>General</c:formatCode>
                <c:ptCount val="1"/>
              </c:numCache>
            </c:numRef>
          </c:cat>
          <c:val>
            <c:numRef>
              <c:f>Hygiene!$K$34</c:f>
              <c:numCache>
                <c:formatCode>0.0</c:formatCode>
                <c:ptCount val="1"/>
                <c:pt idx="0">
                  <c:v>0</c:v>
                </c:pt>
              </c:numCache>
            </c:numRef>
          </c:val>
          <c:extLst>
            <c:ext xmlns:c16="http://schemas.microsoft.com/office/drawing/2014/chart" uri="{C3380CC4-5D6E-409C-BE32-E72D297353CC}">
              <c16:uniqueId val="{00000000-9369-4A34-BD04-071D2CDE7FBC}"/>
            </c:ext>
          </c:extLst>
        </c:ser>
        <c:ser>
          <c:idx val="1"/>
          <c:order val="1"/>
          <c:tx>
            <c:strRef>
              <c:f>Hygiene!$L$33</c:f>
              <c:strCache>
                <c:ptCount val="1"/>
                <c:pt idx="0">
                  <c:v>Limited</c:v>
                </c:pt>
              </c:strCache>
            </c:strRef>
          </c:tx>
          <c:spPr>
            <a:solidFill>
              <a:srgbClr val="FFF176"/>
            </a:solidFill>
            <a:ln w="25400">
              <a:noFill/>
            </a:ln>
          </c:spPr>
          <c:invertIfNegative val="0"/>
          <c:cat>
            <c:numRef>
              <c:f>Hygiene!$H$48</c:f>
              <c:numCache>
                <c:formatCode>General</c:formatCode>
                <c:ptCount val="1"/>
              </c:numCache>
            </c:numRef>
          </c:cat>
          <c:val>
            <c:numRef>
              <c:f>Hygiene!$L$34</c:f>
              <c:numCache>
                <c:formatCode>0.0</c:formatCode>
                <c:ptCount val="1"/>
                <c:pt idx="0">
                  <c:v>0</c:v>
                </c:pt>
              </c:numCache>
            </c:numRef>
          </c:val>
          <c:extLst>
            <c:ext xmlns:c16="http://schemas.microsoft.com/office/drawing/2014/chart" uri="{C3380CC4-5D6E-409C-BE32-E72D297353CC}">
              <c16:uniqueId val="{00000001-9369-4A34-BD04-071D2CDE7FBC}"/>
            </c:ext>
          </c:extLst>
        </c:ser>
        <c:ser>
          <c:idx val="2"/>
          <c:order val="2"/>
          <c:tx>
            <c:strRef>
              <c:f>Hygiene!$M$33</c:f>
              <c:strCache>
                <c:ptCount val="1"/>
                <c:pt idx="0">
                  <c:v>No facility</c:v>
                </c:pt>
              </c:strCache>
            </c:strRef>
          </c:tx>
          <c:spPr>
            <a:solidFill>
              <a:srgbClr val="FFCA28"/>
            </a:solidFill>
            <a:ln w="25400">
              <a:noFill/>
            </a:ln>
          </c:spPr>
          <c:invertIfNegative val="0"/>
          <c:cat>
            <c:numRef>
              <c:f>Hygiene!$H$48</c:f>
              <c:numCache>
                <c:formatCode>General</c:formatCode>
                <c:ptCount val="1"/>
              </c:numCache>
            </c:numRef>
          </c:cat>
          <c:val>
            <c:numRef>
              <c:f>Hygiene!$M$34</c:f>
              <c:numCache>
                <c:formatCode>0.0</c:formatCode>
                <c:ptCount val="1"/>
                <c:pt idx="0">
                  <c:v>0</c:v>
                </c:pt>
              </c:numCache>
            </c:numRef>
          </c:val>
          <c:extLst>
            <c:ext xmlns:c16="http://schemas.microsoft.com/office/drawing/2014/chart" uri="{C3380CC4-5D6E-409C-BE32-E72D297353CC}">
              <c16:uniqueId val="{00000002-9369-4A34-BD04-071D2CDE7FBC}"/>
            </c:ext>
          </c:extLst>
        </c:ser>
        <c:dLbls>
          <c:showLegendKey val="0"/>
          <c:showVal val="0"/>
          <c:showCatName val="0"/>
          <c:showSerName val="0"/>
          <c:showPercent val="0"/>
          <c:showBubbleSize val="0"/>
        </c:dLbls>
        <c:gapWidth val="0"/>
        <c:overlap val="100"/>
        <c:axId val="631435264"/>
        <c:axId val="631436800"/>
      </c:barChart>
      <c:catAx>
        <c:axId val="631435264"/>
        <c:scaling>
          <c:orientation val="minMax"/>
        </c:scaling>
        <c:delete val="1"/>
        <c:axPos val="b"/>
        <c:majorGridlines/>
        <c:numFmt formatCode="General" sourceLinked="1"/>
        <c:majorTickMark val="out"/>
        <c:minorTickMark val="none"/>
        <c:tickLblPos val="nextTo"/>
        <c:crossAx val="631436800"/>
        <c:crosses val="autoZero"/>
        <c:auto val="1"/>
        <c:lblAlgn val="ctr"/>
        <c:lblOffset val="100"/>
        <c:noMultiLvlLbl val="0"/>
      </c:catAx>
      <c:valAx>
        <c:axId val="6314368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35264"/>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F72B0"/>
            </a:solidFill>
            <a:ln w="25400">
              <a:noFill/>
            </a:ln>
          </c:spPr>
          <c:invertIfNegative val="0"/>
          <c:dPt>
            <c:idx val="0"/>
            <c:invertIfNegative val="0"/>
            <c:bubble3D val="0"/>
            <c:spPr>
              <a:solidFill>
                <a:srgbClr val="AB47BC"/>
              </a:solidFill>
              <a:ln w="25400">
                <a:noFill/>
              </a:ln>
            </c:spPr>
            <c:extLst>
              <c:ext xmlns:c16="http://schemas.microsoft.com/office/drawing/2014/chart" uri="{C3380CC4-5D6E-409C-BE32-E72D297353CC}">
                <c16:uniqueId val="{00000001-6C54-4425-97AB-EC5D6F02D86B}"/>
              </c:ext>
            </c:extLst>
          </c:dPt>
          <c:val>
            <c:numRef>
              <c:f>Hygiene!$N$34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6C54-4425-97AB-EC5D6F02D86B}"/>
            </c:ext>
          </c:extLst>
        </c:ser>
        <c:ser>
          <c:idx val="1"/>
          <c:order val="1"/>
          <c:tx>
            <c:strRef>
              <c:f>Hygiene!$O$33</c:f>
              <c:strCache>
                <c:ptCount val="1"/>
                <c:pt idx="0">
                  <c:v>Limited</c:v>
                </c:pt>
              </c:strCache>
            </c:strRef>
          </c:tx>
          <c:spPr>
            <a:solidFill>
              <a:srgbClr val="FFF176"/>
            </a:solidFill>
            <a:ln w="25400">
              <a:noFill/>
            </a:ln>
          </c:spPr>
          <c:invertIfNegative val="0"/>
          <c:val>
            <c:numRef>
              <c:f>Hygiene!$O$34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6C54-4425-97AB-EC5D6F02D86B}"/>
            </c:ext>
          </c:extLst>
        </c:ser>
        <c:ser>
          <c:idx val="3"/>
          <c:order val="2"/>
          <c:tx>
            <c:strRef>
              <c:f>Hygiene!$P$33</c:f>
              <c:strCache>
                <c:ptCount val="1"/>
                <c:pt idx="0">
                  <c:v>No facility</c:v>
                </c:pt>
              </c:strCache>
            </c:strRef>
          </c:tx>
          <c:spPr>
            <a:solidFill>
              <a:srgbClr val="FFCA28"/>
            </a:solidFill>
            <a:ln w="25400">
              <a:noFill/>
            </a:ln>
          </c:spPr>
          <c:invertIfNegative val="0"/>
          <c:val>
            <c:numRef>
              <c:f>Hygiene!$P$34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6C54-4425-97AB-EC5D6F02D86B}"/>
            </c:ext>
          </c:extLst>
        </c:ser>
        <c:dLbls>
          <c:showLegendKey val="0"/>
          <c:showVal val="0"/>
          <c:showCatName val="0"/>
          <c:showSerName val="0"/>
          <c:showPercent val="0"/>
          <c:showBubbleSize val="0"/>
        </c:dLbls>
        <c:gapWidth val="0"/>
        <c:overlap val="100"/>
        <c:axId val="631480320"/>
        <c:axId val="631481856"/>
      </c:barChart>
      <c:catAx>
        <c:axId val="631480320"/>
        <c:scaling>
          <c:orientation val="minMax"/>
        </c:scaling>
        <c:delete val="1"/>
        <c:axPos val="b"/>
        <c:majorGridlines/>
        <c:numFmt formatCode="0" sourceLinked="1"/>
        <c:majorTickMark val="out"/>
        <c:minorTickMark val="none"/>
        <c:tickLblPos val="nextTo"/>
        <c:crossAx val="631481856"/>
        <c:crosses val="autoZero"/>
        <c:auto val="1"/>
        <c:lblAlgn val="ctr"/>
        <c:lblOffset val="100"/>
        <c:noMultiLvlLbl val="0"/>
      </c:catAx>
      <c:valAx>
        <c:axId val="6314818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48032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0C95-4B32-84A9-250B4BB3C75D}"/>
            </c:ext>
          </c:extLst>
        </c:ser>
        <c:ser>
          <c:idx val="1"/>
          <c:order val="1"/>
          <c:tx>
            <c:strRef>
              <c:f>Hygiene!$R$33</c:f>
              <c:strCache>
                <c:ptCount val="1"/>
                <c:pt idx="0">
                  <c:v>Limited</c:v>
                </c:pt>
              </c:strCache>
            </c:strRef>
          </c:tx>
          <c:spPr>
            <a:solidFill>
              <a:srgbClr val="F9ED32"/>
            </a:solidFill>
            <a:ln w="25400">
              <a:noFill/>
            </a:ln>
          </c:spPr>
          <c:invertIfNegative val="0"/>
          <c:dPt>
            <c:idx val="0"/>
            <c:invertIfNegative val="0"/>
            <c:bubble3D val="0"/>
            <c:spPr>
              <a:solidFill>
                <a:srgbClr val="FFF176"/>
              </a:solidFill>
              <a:ln w="25400">
                <a:noFill/>
              </a:ln>
            </c:spPr>
            <c:extLst>
              <c:ext xmlns:c16="http://schemas.microsoft.com/office/drawing/2014/chart" uri="{C3380CC4-5D6E-409C-BE32-E72D297353CC}">
                <c16:uniqueId val="{00000002-0C95-4B32-84A9-250B4BB3C75D}"/>
              </c:ext>
            </c:extLst>
          </c:dPt>
          <c:val>
            <c:numRef>
              <c:f>Hygiene!$R$34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3-0C95-4B32-84A9-250B4BB3C75D}"/>
            </c:ext>
          </c:extLst>
        </c:ser>
        <c:ser>
          <c:idx val="3"/>
          <c:order val="2"/>
          <c:tx>
            <c:strRef>
              <c:f>Hygiene!$S$33</c:f>
              <c:strCache>
                <c:ptCount val="1"/>
                <c:pt idx="0">
                  <c:v>No facility</c:v>
                </c:pt>
              </c:strCache>
            </c:strRef>
          </c:tx>
          <c:spPr>
            <a:solidFill>
              <a:srgbClr val="FFCA28"/>
            </a:solidFill>
            <a:ln w="25400">
              <a:noFill/>
            </a:ln>
          </c:spPr>
          <c:invertIfNegative val="0"/>
          <c:val>
            <c:numRef>
              <c:f>Hygiene!$S$34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4-0C95-4B32-84A9-250B4BB3C75D}"/>
            </c:ext>
          </c:extLst>
        </c:ser>
        <c:dLbls>
          <c:showLegendKey val="0"/>
          <c:showVal val="0"/>
          <c:showCatName val="0"/>
          <c:showSerName val="0"/>
          <c:showPercent val="0"/>
          <c:showBubbleSize val="0"/>
        </c:dLbls>
        <c:gapWidth val="0"/>
        <c:overlap val="100"/>
        <c:axId val="631537664"/>
        <c:axId val="631539200"/>
      </c:barChart>
      <c:catAx>
        <c:axId val="631537664"/>
        <c:scaling>
          <c:orientation val="minMax"/>
        </c:scaling>
        <c:delete val="1"/>
        <c:axPos val="b"/>
        <c:numFmt formatCode="0" sourceLinked="1"/>
        <c:majorTickMark val="out"/>
        <c:minorTickMark val="none"/>
        <c:tickLblPos val="nextTo"/>
        <c:crossAx val="631539200"/>
        <c:crosses val="autoZero"/>
        <c:auto val="1"/>
        <c:lblAlgn val="ctr"/>
        <c:lblOffset val="100"/>
        <c:noMultiLvlLbl val="0"/>
      </c:catAx>
      <c:valAx>
        <c:axId val="631539200"/>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37664"/>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9844-4CE7-A04D-75514ACB5B30}"/>
            </c:ext>
          </c:extLst>
        </c:ser>
        <c:ser>
          <c:idx val="1"/>
          <c:order val="1"/>
          <c:tx>
            <c:strRef>
              <c:f>Hygiene!$U$33</c:f>
              <c:strCache>
                <c:ptCount val="1"/>
                <c:pt idx="0">
                  <c:v>Limited</c:v>
                </c:pt>
              </c:strCache>
            </c:strRef>
          </c:tx>
          <c:spPr>
            <a:solidFill>
              <a:srgbClr val="FFF176"/>
            </a:solidFill>
            <a:ln w="25400">
              <a:noFill/>
            </a:ln>
          </c:spPr>
          <c:invertIfNegative val="0"/>
          <c:val>
            <c:numRef>
              <c:f>Hygiene!$U$34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9844-4CE7-A04D-75514ACB5B30}"/>
            </c:ext>
          </c:extLst>
        </c:ser>
        <c:ser>
          <c:idx val="3"/>
          <c:order val="2"/>
          <c:tx>
            <c:strRef>
              <c:f>Hygiene!$V$33</c:f>
              <c:strCache>
                <c:ptCount val="1"/>
                <c:pt idx="0">
                  <c:v>No facility</c:v>
                </c:pt>
              </c:strCache>
            </c:strRef>
          </c:tx>
          <c:spPr>
            <a:solidFill>
              <a:srgbClr val="FFCA28"/>
            </a:solidFill>
            <a:ln w="25400">
              <a:noFill/>
            </a:ln>
          </c:spPr>
          <c:invertIfNegative val="0"/>
          <c:val>
            <c:numRef>
              <c:f>Hygiene!$V$34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9844-4CE7-A04D-75514ACB5B30}"/>
            </c:ext>
          </c:extLst>
        </c:ser>
        <c:dLbls>
          <c:showLegendKey val="0"/>
          <c:showVal val="0"/>
          <c:showCatName val="0"/>
          <c:showSerName val="0"/>
          <c:showPercent val="0"/>
          <c:showBubbleSize val="0"/>
        </c:dLbls>
        <c:gapWidth val="0"/>
        <c:overlap val="100"/>
        <c:axId val="631562240"/>
        <c:axId val="631563776"/>
      </c:barChart>
      <c:catAx>
        <c:axId val="631562240"/>
        <c:scaling>
          <c:orientation val="minMax"/>
        </c:scaling>
        <c:delete val="1"/>
        <c:axPos val="b"/>
        <c:majorGridlines/>
        <c:numFmt formatCode="0" sourceLinked="1"/>
        <c:majorTickMark val="out"/>
        <c:minorTickMark val="none"/>
        <c:tickLblPos val="nextTo"/>
        <c:crossAx val="631563776"/>
        <c:crosses val="autoZero"/>
        <c:auto val="1"/>
        <c:lblAlgn val="ctr"/>
        <c:lblOffset val="100"/>
        <c:noMultiLvlLbl val="0"/>
      </c:catAx>
      <c:valAx>
        <c:axId val="6315637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5622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DFC3-49D8-8419-024E5A165E45}"/>
            </c:ext>
          </c:extLst>
        </c:ser>
        <c:ser>
          <c:idx val="1"/>
          <c:order val="1"/>
          <c:tx>
            <c:strRef>
              <c:f>Hygiene!$X$33</c:f>
              <c:strCache>
                <c:ptCount val="1"/>
                <c:pt idx="0">
                  <c:v>Limited</c:v>
                </c:pt>
              </c:strCache>
            </c:strRef>
          </c:tx>
          <c:spPr>
            <a:solidFill>
              <a:srgbClr val="FFF176"/>
            </a:solidFill>
            <a:ln w="25400">
              <a:noFill/>
            </a:ln>
          </c:spPr>
          <c:invertIfNegative val="0"/>
          <c:val>
            <c:numRef>
              <c:f>Hygiene!$X$34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DFC3-49D8-8419-024E5A165E45}"/>
            </c:ext>
          </c:extLst>
        </c:ser>
        <c:ser>
          <c:idx val="3"/>
          <c:order val="2"/>
          <c:tx>
            <c:strRef>
              <c:f>Hygiene!$Y$33</c:f>
              <c:strCache>
                <c:ptCount val="1"/>
                <c:pt idx="0">
                  <c:v>No facility</c:v>
                </c:pt>
              </c:strCache>
            </c:strRef>
          </c:tx>
          <c:spPr>
            <a:solidFill>
              <a:srgbClr val="FFCA28"/>
            </a:solidFill>
            <a:ln w="25400">
              <a:noFill/>
            </a:ln>
          </c:spPr>
          <c:invertIfNegative val="0"/>
          <c:val>
            <c:numRef>
              <c:f>Hygiene!$Y$34</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DFC3-49D8-8419-024E5A165E45}"/>
            </c:ext>
          </c:extLst>
        </c:ser>
        <c:dLbls>
          <c:showLegendKey val="0"/>
          <c:showVal val="0"/>
          <c:showCatName val="0"/>
          <c:showSerName val="0"/>
          <c:showPercent val="0"/>
          <c:showBubbleSize val="0"/>
        </c:dLbls>
        <c:gapWidth val="0"/>
        <c:overlap val="100"/>
        <c:axId val="631622272"/>
        <c:axId val="631632256"/>
      </c:barChart>
      <c:catAx>
        <c:axId val="631622272"/>
        <c:scaling>
          <c:orientation val="minMax"/>
        </c:scaling>
        <c:delete val="1"/>
        <c:axPos val="b"/>
        <c:majorGridlines/>
        <c:numFmt formatCode="0" sourceLinked="1"/>
        <c:majorTickMark val="out"/>
        <c:minorTickMark val="none"/>
        <c:tickLblPos val="nextTo"/>
        <c:crossAx val="631632256"/>
        <c:crosses val="autoZero"/>
        <c:auto val="1"/>
        <c:lblAlgn val="ctr"/>
        <c:lblOffset val="100"/>
        <c:noMultiLvlLbl val="0"/>
      </c:catAx>
      <c:valAx>
        <c:axId val="63163225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22272"/>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lgn="ctr">
              <a:defRPr sz="900" b="1" i="0" u="none" strike="noStrike" baseline="0">
                <a:solidFill>
                  <a:srgbClr val="000000"/>
                </a:solidFill>
                <a:latin typeface="Arial"/>
                <a:ea typeface="Arial"/>
                <a:cs typeface="Arial"/>
              </a:defRPr>
            </a:pPr>
            <a:r>
              <a:rPr lang="fr-CH"/>
              <a:t>Poorest</a:t>
            </a:r>
          </a:p>
        </c:rich>
      </c:tx>
      <c:layout>
        <c:manualLayout>
          <c:xMode val="edge"/>
          <c:yMode val="edge"/>
          <c:x val="0.30184013612145816"/>
          <c:y val="5.0173884900889608E-2"/>
        </c:manualLayout>
      </c:layout>
      <c:overlay val="0"/>
      <c:spPr>
        <a:noFill/>
        <a:ln w="25400">
          <a:noFill/>
        </a:ln>
      </c:spPr>
    </c:title>
    <c:autoTitleDeleted val="0"/>
    <c:plotArea>
      <c:layout>
        <c:manualLayout>
          <c:layoutTarget val="inner"/>
          <c:xMode val="edge"/>
          <c:yMode val="edge"/>
          <c:x val="0.19333459202208347"/>
          <c:y val="0.11309545723171122"/>
          <c:w val="0.60000390627543143"/>
          <c:h val="0.74404906073494226"/>
        </c:manualLayout>
      </c:layout>
      <c:barChart>
        <c:barDir val="col"/>
        <c:grouping val="stacked"/>
        <c:varyColors val="0"/>
        <c:ser>
          <c:idx val="0"/>
          <c:order val="0"/>
          <c:tx>
            <c:strRef>
              <c:f>Hygiene!$K$33</c:f>
              <c:strCache>
                <c:ptCount val="1"/>
                <c:pt idx="0">
                  <c:v>Basic</c:v>
                </c:pt>
              </c:strCache>
            </c:strRef>
          </c:tx>
          <c:spPr>
            <a:solidFill>
              <a:srgbClr val="AB47BC"/>
            </a:solidFill>
            <a:ln w="25400">
              <a:noFill/>
            </a:ln>
          </c:spPr>
          <c:invertIfNegative val="0"/>
          <c:val>
            <c:numRef>
              <c:f>Hygiene!$K$37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A3CD-4BAA-B99C-1E927417C556}"/>
            </c:ext>
          </c:extLst>
        </c:ser>
        <c:ser>
          <c:idx val="1"/>
          <c:order val="1"/>
          <c:tx>
            <c:strRef>
              <c:f>Hygiene!$L$33</c:f>
              <c:strCache>
                <c:ptCount val="1"/>
                <c:pt idx="0">
                  <c:v>Limited</c:v>
                </c:pt>
              </c:strCache>
            </c:strRef>
          </c:tx>
          <c:spPr>
            <a:solidFill>
              <a:srgbClr val="FFF176"/>
            </a:solidFill>
            <a:ln w="25400">
              <a:noFill/>
            </a:ln>
          </c:spPr>
          <c:invertIfNegative val="0"/>
          <c:val>
            <c:numRef>
              <c:f>Hygiene!$L$37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A3CD-4BAA-B99C-1E927417C556}"/>
            </c:ext>
          </c:extLst>
        </c:ser>
        <c:ser>
          <c:idx val="3"/>
          <c:order val="2"/>
          <c:tx>
            <c:strRef>
              <c:f>Hygiene!$M$33</c:f>
              <c:strCache>
                <c:ptCount val="1"/>
                <c:pt idx="0">
                  <c:v>No facility</c:v>
                </c:pt>
              </c:strCache>
            </c:strRef>
          </c:tx>
          <c:spPr>
            <a:solidFill>
              <a:srgbClr val="FFCA28"/>
            </a:solidFill>
            <a:ln w="25400">
              <a:noFill/>
            </a:ln>
          </c:spPr>
          <c:invertIfNegative val="0"/>
          <c:val>
            <c:numRef>
              <c:f>Hygiene!$M$37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A3CD-4BAA-B99C-1E927417C556}"/>
            </c:ext>
          </c:extLst>
        </c:ser>
        <c:dLbls>
          <c:showLegendKey val="0"/>
          <c:showVal val="0"/>
          <c:showCatName val="0"/>
          <c:showSerName val="0"/>
          <c:showPercent val="0"/>
          <c:showBubbleSize val="0"/>
        </c:dLbls>
        <c:gapWidth val="0"/>
        <c:overlap val="100"/>
        <c:axId val="631682560"/>
        <c:axId val="631684096"/>
      </c:barChart>
      <c:catAx>
        <c:axId val="631682560"/>
        <c:scaling>
          <c:orientation val="minMax"/>
        </c:scaling>
        <c:delete val="1"/>
        <c:axPos val="b"/>
        <c:majorGridlines/>
        <c:numFmt formatCode="0" sourceLinked="1"/>
        <c:majorTickMark val="out"/>
        <c:minorTickMark val="none"/>
        <c:tickLblPos val="nextTo"/>
        <c:crossAx val="631684096"/>
        <c:crosses val="autoZero"/>
        <c:auto val="1"/>
        <c:lblAlgn val="ctr"/>
        <c:lblOffset val="100"/>
        <c:noMultiLvlLbl val="0"/>
      </c:catAx>
      <c:valAx>
        <c:axId val="63168409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682560"/>
        <c:crosses val="autoZero"/>
        <c:crossBetween val="between"/>
        <c:majorUnit val="20"/>
        <c:minorUnit val="20"/>
      </c:valAx>
      <c:spPr>
        <a:solidFill>
          <a:schemeClr val="bg1">
            <a:lumMod val="75000"/>
          </a:schemeClr>
        </a:solidFill>
      </c:spPr>
    </c:plotArea>
    <c:plotVisOnly val="0"/>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Poor</a:t>
            </a:r>
          </a:p>
        </c:rich>
      </c:tx>
      <c:layout>
        <c:manualLayout>
          <c:xMode val="edge"/>
          <c:yMode val="edge"/>
          <c:x val="0.31767590855152017"/>
          <c:y val="5.0139158360446669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Hygiene!$N$33</c:f>
              <c:strCache>
                <c:ptCount val="1"/>
                <c:pt idx="0">
                  <c:v>Basic</c:v>
                </c:pt>
              </c:strCache>
            </c:strRef>
          </c:tx>
          <c:spPr>
            <a:solidFill>
              <a:srgbClr val="AB47BC"/>
            </a:solidFill>
            <a:ln w="25400">
              <a:noFill/>
            </a:ln>
          </c:spPr>
          <c:invertIfNegative val="0"/>
          <c:val>
            <c:numRef>
              <c:f>Hygiene!$N$37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7FD6-4C44-948E-A53FA30DD866}"/>
            </c:ext>
          </c:extLst>
        </c:ser>
        <c:ser>
          <c:idx val="1"/>
          <c:order val="1"/>
          <c:tx>
            <c:strRef>
              <c:f>Hygiene!$O$33</c:f>
              <c:strCache>
                <c:ptCount val="1"/>
                <c:pt idx="0">
                  <c:v>Limited</c:v>
                </c:pt>
              </c:strCache>
            </c:strRef>
          </c:tx>
          <c:spPr>
            <a:solidFill>
              <a:srgbClr val="FFF176"/>
            </a:solidFill>
            <a:ln w="25400">
              <a:noFill/>
            </a:ln>
          </c:spPr>
          <c:invertIfNegative val="0"/>
          <c:val>
            <c:numRef>
              <c:f>Hygiene!$O$37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7FD6-4C44-948E-A53FA30DD866}"/>
            </c:ext>
          </c:extLst>
        </c:ser>
        <c:ser>
          <c:idx val="3"/>
          <c:order val="2"/>
          <c:tx>
            <c:strRef>
              <c:f>Hygiene!$P$33</c:f>
              <c:strCache>
                <c:ptCount val="1"/>
                <c:pt idx="0">
                  <c:v>No facility</c:v>
                </c:pt>
              </c:strCache>
            </c:strRef>
          </c:tx>
          <c:spPr>
            <a:solidFill>
              <a:srgbClr val="FFCA28"/>
            </a:solidFill>
            <a:ln w="25400">
              <a:noFill/>
            </a:ln>
          </c:spPr>
          <c:invertIfNegative val="0"/>
          <c:val>
            <c:numRef>
              <c:f>Hygiene!$P$37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7FD6-4C44-948E-A53FA30DD866}"/>
            </c:ext>
          </c:extLst>
        </c:ser>
        <c:dLbls>
          <c:showLegendKey val="0"/>
          <c:showVal val="0"/>
          <c:showCatName val="0"/>
          <c:showSerName val="0"/>
          <c:showPercent val="0"/>
          <c:showBubbleSize val="0"/>
        </c:dLbls>
        <c:gapWidth val="0"/>
        <c:overlap val="100"/>
        <c:axId val="631764480"/>
        <c:axId val="631766016"/>
      </c:barChart>
      <c:catAx>
        <c:axId val="631764480"/>
        <c:scaling>
          <c:orientation val="minMax"/>
        </c:scaling>
        <c:delete val="1"/>
        <c:axPos val="b"/>
        <c:majorGridlines/>
        <c:numFmt formatCode="0" sourceLinked="1"/>
        <c:majorTickMark val="out"/>
        <c:minorTickMark val="none"/>
        <c:tickLblPos val="nextTo"/>
        <c:crossAx val="631766016"/>
        <c:crosses val="autoZero"/>
        <c:auto val="1"/>
        <c:lblAlgn val="ctr"/>
        <c:lblOffset val="100"/>
        <c:noMultiLvlLbl val="0"/>
      </c:catAx>
      <c:valAx>
        <c:axId val="63176601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76448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Middle</a:t>
            </a:r>
          </a:p>
        </c:rich>
      </c:tx>
      <c:layout>
        <c:manualLayout>
          <c:xMode val="edge"/>
          <c:yMode val="edge"/>
          <c:x val="0.29229422855162668"/>
          <c:y val="5.2554921136612781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653537528559644"/>
        </c:manualLayout>
      </c:layout>
      <c:barChart>
        <c:barDir val="col"/>
        <c:grouping val="stacked"/>
        <c:varyColors val="0"/>
        <c:ser>
          <c:idx val="0"/>
          <c:order val="0"/>
          <c:tx>
            <c:strRef>
              <c:f>Hygiene!$Q$33</c:f>
              <c:strCache>
                <c:ptCount val="1"/>
                <c:pt idx="0">
                  <c:v>Basic</c:v>
                </c:pt>
              </c:strCache>
            </c:strRef>
          </c:tx>
          <c:spPr>
            <a:solidFill>
              <a:srgbClr val="AB47BC"/>
            </a:solidFill>
            <a:ln w="25400">
              <a:noFill/>
            </a:ln>
          </c:spPr>
          <c:invertIfNegative val="0"/>
          <c:val>
            <c:numRef>
              <c:f>Hygiene!$Q$37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2F91-4163-9FD5-6EF59AF6CFB5}"/>
            </c:ext>
          </c:extLst>
        </c:ser>
        <c:ser>
          <c:idx val="1"/>
          <c:order val="1"/>
          <c:tx>
            <c:strRef>
              <c:f>Hygiene!$R$33</c:f>
              <c:strCache>
                <c:ptCount val="1"/>
                <c:pt idx="0">
                  <c:v>Limited</c:v>
                </c:pt>
              </c:strCache>
            </c:strRef>
          </c:tx>
          <c:spPr>
            <a:solidFill>
              <a:srgbClr val="FFF176"/>
            </a:solidFill>
            <a:ln w="25400">
              <a:noFill/>
            </a:ln>
          </c:spPr>
          <c:invertIfNegative val="0"/>
          <c:val>
            <c:numRef>
              <c:f>Hygiene!$R$37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2F91-4163-9FD5-6EF59AF6CFB5}"/>
            </c:ext>
          </c:extLst>
        </c:ser>
        <c:ser>
          <c:idx val="3"/>
          <c:order val="2"/>
          <c:tx>
            <c:strRef>
              <c:f>Hygiene!$S$33</c:f>
              <c:strCache>
                <c:ptCount val="1"/>
                <c:pt idx="0">
                  <c:v>No facility</c:v>
                </c:pt>
              </c:strCache>
            </c:strRef>
          </c:tx>
          <c:spPr>
            <a:solidFill>
              <a:srgbClr val="FFCA28"/>
            </a:solidFill>
            <a:ln w="25400">
              <a:noFill/>
            </a:ln>
          </c:spPr>
          <c:invertIfNegative val="0"/>
          <c:val>
            <c:numRef>
              <c:f>Hygiene!$S$37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2F91-4163-9FD5-6EF59AF6CFB5}"/>
            </c:ext>
          </c:extLst>
        </c:ser>
        <c:dLbls>
          <c:showLegendKey val="0"/>
          <c:showVal val="0"/>
          <c:showCatName val="0"/>
          <c:showSerName val="0"/>
          <c:showPercent val="0"/>
          <c:showBubbleSize val="0"/>
        </c:dLbls>
        <c:gapWidth val="0"/>
        <c:overlap val="100"/>
        <c:axId val="631805440"/>
        <c:axId val="631806976"/>
      </c:barChart>
      <c:catAx>
        <c:axId val="631805440"/>
        <c:scaling>
          <c:orientation val="minMax"/>
        </c:scaling>
        <c:delete val="1"/>
        <c:axPos val="b"/>
        <c:numFmt formatCode="0" sourceLinked="1"/>
        <c:majorTickMark val="out"/>
        <c:minorTickMark val="none"/>
        <c:tickLblPos val="nextTo"/>
        <c:crossAx val="631806976"/>
        <c:crosses val="autoZero"/>
        <c:auto val="1"/>
        <c:lblAlgn val="ctr"/>
        <c:lblOffset val="100"/>
        <c:noMultiLvlLbl val="0"/>
      </c:catAx>
      <c:valAx>
        <c:axId val="631806976"/>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805440"/>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a:t>
            </a:r>
          </a:p>
        </c:rich>
      </c:tx>
      <c:layout>
        <c:manualLayout>
          <c:xMode val="edge"/>
          <c:yMode val="edge"/>
          <c:x val="0.34303638859942093"/>
          <c:y val="5.0653864246487296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Hygiene!$T$33</c:f>
              <c:strCache>
                <c:ptCount val="1"/>
                <c:pt idx="0">
                  <c:v>Basic</c:v>
                </c:pt>
              </c:strCache>
            </c:strRef>
          </c:tx>
          <c:spPr>
            <a:solidFill>
              <a:srgbClr val="AB47BC"/>
            </a:solidFill>
            <a:ln w="25400">
              <a:noFill/>
            </a:ln>
          </c:spPr>
          <c:invertIfNegative val="0"/>
          <c:val>
            <c:numRef>
              <c:f>Hygiene!$T$37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832D-4EDC-BB6F-4F6445218A28}"/>
            </c:ext>
          </c:extLst>
        </c:ser>
        <c:ser>
          <c:idx val="1"/>
          <c:order val="1"/>
          <c:tx>
            <c:strRef>
              <c:f>Hygiene!$U$33</c:f>
              <c:strCache>
                <c:ptCount val="1"/>
                <c:pt idx="0">
                  <c:v>Limited</c:v>
                </c:pt>
              </c:strCache>
            </c:strRef>
          </c:tx>
          <c:spPr>
            <a:solidFill>
              <a:srgbClr val="FFF176"/>
            </a:solidFill>
            <a:ln w="25400">
              <a:noFill/>
            </a:ln>
          </c:spPr>
          <c:invertIfNegative val="0"/>
          <c:val>
            <c:numRef>
              <c:f>Hygiene!$U$37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832D-4EDC-BB6F-4F6445218A28}"/>
            </c:ext>
          </c:extLst>
        </c:ser>
        <c:ser>
          <c:idx val="3"/>
          <c:order val="2"/>
          <c:tx>
            <c:strRef>
              <c:f>Hygiene!$V$33</c:f>
              <c:strCache>
                <c:ptCount val="1"/>
                <c:pt idx="0">
                  <c:v>No facility</c:v>
                </c:pt>
              </c:strCache>
            </c:strRef>
          </c:tx>
          <c:spPr>
            <a:solidFill>
              <a:srgbClr val="FFCA28"/>
            </a:solidFill>
            <a:ln w="25400">
              <a:noFill/>
            </a:ln>
          </c:spPr>
          <c:invertIfNegative val="0"/>
          <c:val>
            <c:numRef>
              <c:f>Hygiene!$V$37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832D-4EDC-BB6F-4F6445218A28}"/>
            </c:ext>
          </c:extLst>
        </c:ser>
        <c:dLbls>
          <c:showLegendKey val="0"/>
          <c:showVal val="0"/>
          <c:showCatName val="0"/>
          <c:showSerName val="0"/>
          <c:showPercent val="0"/>
          <c:showBubbleSize val="0"/>
        </c:dLbls>
        <c:gapWidth val="0"/>
        <c:overlap val="100"/>
        <c:axId val="631911936"/>
        <c:axId val="631913472"/>
      </c:barChart>
      <c:catAx>
        <c:axId val="631911936"/>
        <c:scaling>
          <c:orientation val="minMax"/>
        </c:scaling>
        <c:delete val="1"/>
        <c:axPos val="b"/>
        <c:majorGridlines/>
        <c:numFmt formatCode="0" sourceLinked="1"/>
        <c:majorTickMark val="out"/>
        <c:minorTickMark val="none"/>
        <c:tickLblPos val="nextTo"/>
        <c:crossAx val="631913472"/>
        <c:crosses val="autoZero"/>
        <c:auto val="1"/>
        <c:lblAlgn val="ctr"/>
        <c:lblOffset val="100"/>
        <c:noMultiLvlLbl val="0"/>
      </c:catAx>
      <c:valAx>
        <c:axId val="631913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11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fr-CH"/>
              <a:t>Richest</a:t>
            </a:r>
          </a:p>
        </c:rich>
      </c:tx>
      <c:layout>
        <c:manualLayout>
          <c:xMode val="edge"/>
          <c:yMode val="edge"/>
          <c:x val="0.28067458538333079"/>
          <c:y val="5.3069650754242477E-2"/>
        </c:manualLayout>
      </c:layout>
      <c:overlay val="0"/>
      <c:spPr>
        <a:noFill/>
        <a:ln w="25400">
          <a:noFill/>
        </a:ln>
      </c:spPr>
    </c:title>
    <c:autoTitleDeleted val="0"/>
    <c:plotArea>
      <c:layout>
        <c:manualLayout>
          <c:layoutTarget val="inner"/>
          <c:xMode val="edge"/>
          <c:yMode val="edge"/>
          <c:x val="0.19205360116670492"/>
          <c:y val="0.11287139626333952"/>
          <c:w val="0.60265095538517754"/>
          <c:h val="0.7445551753511519"/>
        </c:manualLayout>
      </c:layout>
      <c:barChart>
        <c:barDir val="col"/>
        <c:grouping val="stacked"/>
        <c:varyColors val="0"/>
        <c:ser>
          <c:idx val="0"/>
          <c:order val="0"/>
          <c:tx>
            <c:strRef>
              <c:f>Hygiene!$W$33</c:f>
              <c:strCache>
                <c:ptCount val="1"/>
                <c:pt idx="0">
                  <c:v>Basic</c:v>
                </c:pt>
              </c:strCache>
            </c:strRef>
          </c:tx>
          <c:spPr>
            <a:solidFill>
              <a:srgbClr val="AB47BC"/>
            </a:solidFill>
            <a:ln w="25400">
              <a:noFill/>
            </a:ln>
          </c:spPr>
          <c:invertIfNegative val="0"/>
          <c:val>
            <c:numRef>
              <c:f>Hygiene!$W$37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0-F5BB-4F71-B904-E1C00AA44B39}"/>
            </c:ext>
          </c:extLst>
        </c:ser>
        <c:ser>
          <c:idx val="1"/>
          <c:order val="1"/>
          <c:tx>
            <c:strRef>
              <c:f>Hygiene!$X$33</c:f>
              <c:strCache>
                <c:ptCount val="1"/>
                <c:pt idx="0">
                  <c:v>Limited</c:v>
                </c:pt>
              </c:strCache>
            </c:strRef>
          </c:tx>
          <c:spPr>
            <a:solidFill>
              <a:srgbClr val="FFF176"/>
            </a:solidFill>
            <a:ln w="25400">
              <a:noFill/>
            </a:ln>
          </c:spPr>
          <c:invertIfNegative val="0"/>
          <c:val>
            <c:numRef>
              <c:f>Hygiene!$X$37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1-F5BB-4F71-B904-E1C00AA44B39}"/>
            </c:ext>
          </c:extLst>
        </c:ser>
        <c:ser>
          <c:idx val="3"/>
          <c:order val="2"/>
          <c:tx>
            <c:strRef>
              <c:f>Hygiene!$Y$33</c:f>
              <c:strCache>
                <c:ptCount val="1"/>
                <c:pt idx="0">
                  <c:v>No facility</c:v>
                </c:pt>
              </c:strCache>
            </c:strRef>
          </c:tx>
          <c:spPr>
            <a:solidFill>
              <a:srgbClr val="FFCA28"/>
            </a:solidFill>
            <a:ln w="25400">
              <a:noFill/>
            </a:ln>
          </c:spPr>
          <c:invertIfNegative val="0"/>
          <c:val>
            <c:numRef>
              <c:f>Hygiene!$Y$37</c:f>
              <c:numCache>
                <c:formatCode>0.0</c:formatCode>
                <c:ptCount val="1"/>
                <c:pt idx="0">
                  <c:v>0</c:v>
                </c:pt>
              </c:numCache>
            </c:numRef>
          </c:val>
          <c:extLst>
            <c:ext xmlns:c15="http://schemas.microsoft.com/office/drawing/2012/chart" uri="{02D57815-91ED-43cb-92C2-25804820EDAC}">
              <c15:filteredCategoryTitle>
                <c15:cat>
                  <c:multiLvlStrRef>
                    <c:extLst>
                      <c:ext uri="{02D57815-91ED-43cb-92C2-25804820EDAC}">
                        <c15:formulaRef>
                          <c15:sqref>Hygiene!#REF!</c15:sqref>
                        </c15:formulaRef>
                      </c:ext>
                    </c:extLst>
                  </c:multiLvlStrRef>
                </c15:cat>
              </c15:filteredCategoryTitle>
            </c:ext>
            <c:ext xmlns:c16="http://schemas.microsoft.com/office/drawing/2014/chart" uri="{C3380CC4-5D6E-409C-BE32-E72D297353CC}">
              <c16:uniqueId val="{00000002-F5BB-4F71-B904-E1C00AA44B39}"/>
            </c:ext>
          </c:extLst>
        </c:ser>
        <c:dLbls>
          <c:showLegendKey val="0"/>
          <c:showVal val="0"/>
          <c:showCatName val="0"/>
          <c:showSerName val="0"/>
          <c:showPercent val="0"/>
          <c:showBubbleSize val="0"/>
        </c:dLbls>
        <c:gapWidth val="0"/>
        <c:overlap val="100"/>
        <c:axId val="631959936"/>
        <c:axId val="631961472"/>
      </c:barChart>
      <c:catAx>
        <c:axId val="631959936"/>
        <c:scaling>
          <c:orientation val="minMax"/>
        </c:scaling>
        <c:delete val="1"/>
        <c:axPos val="b"/>
        <c:majorGridlines/>
        <c:numFmt formatCode="0" sourceLinked="1"/>
        <c:majorTickMark val="out"/>
        <c:minorTickMark val="none"/>
        <c:tickLblPos val="nextTo"/>
        <c:crossAx val="631961472"/>
        <c:crosses val="autoZero"/>
        <c:auto val="1"/>
        <c:lblAlgn val="ctr"/>
        <c:lblOffset val="100"/>
        <c:noMultiLvlLbl val="0"/>
      </c:catAx>
      <c:valAx>
        <c:axId val="631961472"/>
        <c:scaling>
          <c:orientation val="minMax"/>
          <c:max val="100"/>
          <c:min val="0"/>
        </c:scaling>
        <c:delete val="0"/>
        <c:axPos val="l"/>
        <c:majorGridlines>
          <c:spPr>
            <a:ln w="3175">
              <a:solidFill>
                <a:srgbClr val="000000"/>
              </a:solidFill>
              <a:prstDash val="solid"/>
            </a:ln>
          </c:spPr>
        </c:majorGridlines>
        <c:numFmt formatCode="0" sourceLinked="0"/>
        <c:majorTickMark val="out"/>
        <c:minorTickMark val="none"/>
        <c:tickLblPos val="nextTo"/>
        <c:txPr>
          <a:bodyPr/>
          <a:lstStyle/>
          <a:p>
            <a:pPr>
              <a:defRPr sz="600"/>
            </a:pPr>
            <a:endParaRPr lang="en-US"/>
          </a:p>
        </c:txPr>
        <c:crossAx val="631959936"/>
        <c:crosses val="autoZero"/>
        <c:crossBetween val="between"/>
        <c:majorUnit val="20"/>
        <c:minorUnit val="20"/>
      </c:valAx>
      <c:spPr>
        <a:solidFill>
          <a:srgbClr val="C0C0C0"/>
        </a:solidFill>
        <a:ln w="12700">
          <a:solidFill>
            <a:srgbClr val="808080"/>
          </a:solidFill>
          <a:prstDash val="solid"/>
        </a:ln>
      </c:spPr>
    </c:plotArea>
    <c:plotVisOnly val="1"/>
    <c:dispBlanksAs val="zero"/>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2"/>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Second</c:v>
                </c:pt>
                <c:pt idx="2">
                  <c:v>Middle</c:v>
                </c:pt>
                <c:pt idx="3">
                  <c:v>Fourth</c:v>
                </c:pt>
                <c:pt idx="4">
                  <c:v>Richest</c:v>
                </c:pt>
              </c:strCache>
            </c:strRef>
          </c:cat>
          <c:val>
            <c:numRef>
              <c:f>MICS12!$M$19:$Q$19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C20A-4463-9804-1F61FEE5FF50}"/>
            </c:ext>
          </c:extLst>
        </c:ser>
        <c:ser>
          <c:idx val="3"/>
          <c:order val="1"/>
          <c:tx>
            <c:strRef>
              <c:f>MICS12!$B$19</c:f>
              <c:strCache>
                <c:ptCount val="1"/>
                <c:pt idx="0">
                  <c:v>Limited</c:v>
                </c:pt>
              </c:strCache>
            </c:strRef>
          </c:tx>
          <c:spPr>
            <a:solidFill>
              <a:srgbClr val="FFF176"/>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MICS12!$M$15:$Q$15</c:f>
              <c:strCache>
                <c:ptCount val="5"/>
                <c:pt idx="0">
                  <c:v>Poorest</c:v>
                </c:pt>
                <c:pt idx="1">
                  <c:v>Second</c:v>
                </c:pt>
                <c:pt idx="2">
                  <c:v>Middle</c:v>
                </c:pt>
                <c:pt idx="3">
                  <c:v>Fourth</c:v>
                </c:pt>
                <c:pt idx="4">
                  <c:v>Richest</c:v>
                </c:pt>
              </c:strCache>
            </c:strRef>
          </c:cat>
          <c:val>
            <c:numRef>
              <c:f>MICS12!$M$20:$Q$20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C20A-4463-9804-1F61FEE5FF50}"/>
            </c:ext>
          </c:extLst>
        </c:ser>
        <c:ser>
          <c:idx val="0"/>
          <c:order val="2"/>
          <c:tx>
            <c:strRef>
              <c:f>MICS12!$B$20</c:f>
              <c:strCache>
                <c:ptCount val="1"/>
                <c:pt idx="0">
                  <c:v>Other unimproved</c:v>
                </c:pt>
              </c:strCache>
            </c:strRef>
          </c:tx>
          <c:spPr>
            <a:solidFill>
              <a:srgbClr val="FFD54F"/>
            </a:solidFill>
          </c:spPr>
          <c:invertIfNegative val="0"/>
          <c:val>
            <c:numLit>
              <c:formatCode>General</c:formatCode>
              <c:ptCount val="1"/>
              <c:pt idx="0">
                <c:v>0</c:v>
              </c:pt>
            </c:numLit>
          </c:val>
          <c:extLst>
            <c:ext xmlns:c16="http://schemas.microsoft.com/office/drawing/2014/chart" uri="{C3380CC4-5D6E-409C-BE32-E72D297353CC}">
              <c16:uniqueId val="{00000002-C20A-4463-9804-1F61FEE5FF50}"/>
            </c:ext>
          </c:extLst>
        </c:ser>
        <c:ser>
          <c:idx val="1"/>
          <c:order val="3"/>
          <c:tx>
            <c:strRef>
              <c:f>MICS12!$B$21</c:f>
              <c:strCache>
                <c:ptCount val="1"/>
                <c:pt idx="0">
                  <c:v>Surface water</c:v>
                </c:pt>
              </c:strCache>
            </c:strRef>
          </c:tx>
          <c:spPr>
            <a:solidFill>
              <a:srgbClr val="FFB300"/>
            </a:solidFill>
          </c:spPr>
          <c:invertIfNegative val="0"/>
          <c:val>
            <c:numLit>
              <c:formatCode>General</c:formatCode>
              <c:ptCount val="1"/>
              <c:pt idx="0">
                <c:v>0</c:v>
              </c:pt>
            </c:numLit>
          </c:val>
          <c:extLst>
            <c:ext xmlns:c16="http://schemas.microsoft.com/office/drawing/2014/chart" uri="{C3380CC4-5D6E-409C-BE32-E72D297353CC}">
              <c16:uniqueId val="{00000003-C20A-4463-9804-1F61FEE5FF50}"/>
            </c:ext>
          </c:extLst>
        </c:ser>
        <c:dLbls>
          <c:showLegendKey val="0"/>
          <c:showVal val="0"/>
          <c:showCatName val="0"/>
          <c:showSerName val="0"/>
          <c:showPercent val="0"/>
          <c:showBubbleSize val="0"/>
        </c:dLbls>
        <c:gapWidth val="50"/>
        <c:overlap val="100"/>
        <c:axId val="72169728"/>
        <c:axId val="72184192"/>
      </c:barChart>
      <c:catAx>
        <c:axId val="7216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84192"/>
        <c:crosses val="autoZero"/>
        <c:auto val="1"/>
        <c:lblAlgn val="ctr"/>
        <c:lblOffset val="100"/>
        <c:tickLblSkip val="1"/>
        <c:tickMarkSkip val="1"/>
        <c:noMultiLvlLbl val="0"/>
      </c:catAx>
      <c:valAx>
        <c:axId val="72184192"/>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16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1462089238845148"/>
          <c:h val="7.33115582774375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Water</a:t>
            </a:r>
          </a:p>
        </c:rich>
      </c:tx>
      <c:layout>
        <c:manualLayout>
          <c:xMode val="edge"/>
          <c:yMode val="edge"/>
          <c:x val="0.3896616301340710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2"/>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Second</c:v>
                </c:pt>
                <c:pt idx="2">
                  <c:v>Middle</c:v>
                </c:pt>
                <c:pt idx="3">
                  <c:v>Fourth</c:v>
                </c:pt>
                <c:pt idx="4">
                  <c:v>Richest</c:v>
                </c:pt>
              </c:strCache>
            </c:strRef>
          </c:cat>
          <c:val>
            <c:numRef>
              <c:f>MICS12!$B$18</c:f>
              <c:numCache>
                <c:formatCode>General</c:formatCode>
                <c:ptCount val="1"/>
                <c:pt idx="0">
                  <c:v>0</c:v>
                </c:pt>
              </c:numCache>
            </c:numRef>
          </c:val>
          <c:extLst>
            <c:ext xmlns:c16="http://schemas.microsoft.com/office/drawing/2014/chart" uri="{C3380CC4-5D6E-409C-BE32-E72D297353CC}">
              <c16:uniqueId val="{00000000-7689-40E4-8BFB-1EA6CC2D3748}"/>
            </c:ext>
          </c:extLst>
        </c:ser>
        <c:ser>
          <c:idx val="3"/>
          <c:order val="1"/>
          <c:tx>
            <c:strRef>
              <c:f>MICS12!$B$19</c:f>
              <c:strCache>
                <c:ptCount val="1"/>
                <c:pt idx="0">
                  <c:v>Limited</c:v>
                </c:pt>
              </c:strCache>
            </c:strRef>
          </c:tx>
          <c:spPr>
            <a:solidFill>
              <a:srgbClr val="FFF176"/>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MICS12!$C$15:$G$15</c:f>
              <c:strCache>
                <c:ptCount val="5"/>
                <c:pt idx="0">
                  <c:v>Poorest</c:v>
                </c:pt>
                <c:pt idx="1">
                  <c:v>Second</c:v>
                </c:pt>
                <c:pt idx="2">
                  <c:v>Middle</c:v>
                </c:pt>
                <c:pt idx="3">
                  <c:v>Fourth</c:v>
                </c:pt>
                <c:pt idx="4">
                  <c:v>Richest</c:v>
                </c:pt>
              </c:strCache>
            </c:strRef>
          </c:cat>
          <c:val>
            <c:numRef>
              <c:f>MICS12!$C$20:$G$20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7689-40E4-8BFB-1EA6CC2D3748}"/>
            </c:ext>
          </c:extLst>
        </c:ser>
        <c:ser>
          <c:idx val="0"/>
          <c:order val="2"/>
          <c:tx>
            <c:strRef>
              <c:f>MICS12!$B$20</c:f>
              <c:strCache>
                <c:ptCount val="1"/>
                <c:pt idx="0">
                  <c:v>Other unimproved</c:v>
                </c:pt>
              </c:strCache>
            </c:strRef>
          </c:tx>
          <c:spPr>
            <a:solidFill>
              <a:srgbClr val="FFD54F"/>
            </a:solidFill>
          </c:spPr>
          <c:invertIfNegative val="0"/>
          <c:val>
            <c:numRef>
              <c:f>MICS12!$B$20</c:f>
              <c:numCache>
                <c:formatCode>General</c:formatCode>
                <c:ptCount val="1"/>
                <c:pt idx="0">
                  <c:v>0</c:v>
                </c:pt>
              </c:numCache>
            </c:numRef>
          </c:val>
          <c:extLst>
            <c:ext xmlns:c16="http://schemas.microsoft.com/office/drawing/2014/chart" uri="{C3380CC4-5D6E-409C-BE32-E72D297353CC}">
              <c16:uniqueId val="{00000002-7689-40E4-8BFB-1EA6CC2D3748}"/>
            </c:ext>
          </c:extLst>
        </c:ser>
        <c:ser>
          <c:idx val="1"/>
          <c:order val="3"/>
          <c:tx>
            <c:strRef>
              <c:f>MICS12!$B$21</c:f>
              <c:strCache>
                <c:ptCount val="1"/>
                <c:pt idx="0">
                  <c:v>Surface water</c:v>
                </c:pt>
              </c:strCache>
            </c:strRef>
          </c:tx>
          <c:spPr>
            <a:solidFill>
              <a:srgbClr val="FFB300"/>
            </a:solidFill>
          </c:spPr>
          <c:invertIfNegative val="0"/>
          <c:val>
            <c:numRef>
              <c:f>MICS12!$B$21</c:f>
              <c:numCache>
                <c:formatCode>General</c:formatCode>
                <c:ptCount val="1"/>
                <c:pt idx="0">
                  <c:v>0</c:v>
                </c:pt>
              </c:numCache>
            </c:numRef>
          </c:val>
          <c:extLst>
            <c:ext xmlns:c16="http://schemas.microsoft.com/office/drawing/2014/chart" uri="{C3380CC4-5D6E-409C-BE32-E72D297353CC}">
              <c16:uniqueId val="{00000003-7689-40E4-8BFB-1EA6CC2D3748}"/>
            </c:ext>
          </c:extLst>
        </c:ser>
        <c:dLbls>
          <c:showLegendKey val="0"/>
          <c:showVal val="0"/>
          <c:showCatName val="0"/>
          <c:showSerName val="0"/>
          <c:showPercent val="0"/>
          <c:showBubbleSize val="0"/>
        </c:dLbls>
        <c:gapWidth val="50"/>
        <c:overlap val="100"/>
        <c:axId val="72294400"/>
        <c:axId val="72311168"/>
      </c:barChart>
      <c:catAx>
        <c:axId val="72294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311168"/>
        <c:crosses val="autoZero"/>
        <c:auto val="1"/>
        <c:lblAlgn val="ctr"/>
        <c:lblOffset val="100"/>
        <c:tickLblSkip val="1"/>
        <c:tickMarkSkip val="1"/>
        <c:noMultiLvlLbl val="0"/>
      </c:catAx>
      <c:valAx>
        <c:axId val="7231116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72294400"/>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4.9000874890638667E-2"/>
          <c:y val="0.90792418475365866"/>
          <c:w val="0.81462089238845148"/>
          <c:h val="7.33115582774375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Second</c:v>
                </c:pt>
                <c:pt idx="2">
                  <c:v>Middle</c:v>
                </c:pt>
                <c:pt idx="3">
                  <c:v>Fourth</c:v>
                </c:pt>
                <c:pt idx="4">
                  <c:v>Richest</c:v>
                </c:pt>
              </c:strCache>
            </c:strRef>
          </c:cat>
          <c:val>
            <c:numRef>
              <c:f>MICS12!$M$124:$Q$124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D2C6-4A56-B477-7D9694313FBD}"/>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Second</c:v>
                </c:pt>
                <c:pt idx="2">
                  <c:v>Middle</c:v>
                </c:pt>
                <c:pt idx="3">
                  <c:v>Fourth</c:v>
                </c:pt>
                <c:pt idx="4">
                  <c:v>Richest</c:v>
                </c:pt>
              </c:strCache>
            </c:strRef>
          </c:cat>
          <c:val>
            <c:numRef>
              <c:f>MICS12!$M$125:$Q$125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D2C6-4A56-B477-7D9694313FBD}"/>
            </c:ext>
          </c:extLst>
        </c:ser>
        <c:ser>
          <c:idx val="2"/>
          <c:order val="2"/>
          <c:tx>
            <c:strRef>
              <c:f>MICS12!$B$126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Second</c:v>
                </c:pt>
                <c:pt idx="2">
                  <c:v>Middle</c:v>
                </c:pt>
                <c:pt idx="3">
                  <c:v>Fourth</c:v>
                </c:pt>
                <c:pt idx="4">
                  <c:v>Richest</c:v>
                </c:pt>
              </c:strCache>
            </c:strRef>
          </c:cat>
          <c:val>
            <c:numRef>
              <c:f>MICS12!$M$126:$Q$126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D2C6-4A56-B477-7D9694313FBD}"/>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MICS12!$M$121:$Q$121</c:f>
              <c:strCache>
                <c:ptCount val="5"/>
                <c:pt idx="0">
                  <c:v>Poorest</c:v>
                </c:pt>
                <c:pt idx="1">
                  <c:v>Second</c:v>
                </c:pt>
                <c:pt idx="2">
                  <c:v>Middle</c:v>
                </c:pt>
                <c:pt idx="3">
                  <c:v>Fourth</c:v>
                </c:pt>
                <c:pt idx="4">
                  <c:v>Richest</c:v>
                </c:pt>
              </c:strCache>
            </c:strRef>
          </c:cat>
          <c:val>
            <c:numRef>
              <c:f>MICS12!$M$127:$Q$127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D2C6-4A56-B477-7D9694313FBD}"/>
            </c:ext>
          </c:extLst>
        </c:ser>
        <c:dLbls>
          <c:showLegendKey val="0"/>
          <c:showVal val="0"/>
          <c:showCatName val="0"/>
          <c:showSerName val="0"/>
          <c:showPercent val="0"/>
          <c:showBubbleSize val="0"/>
        </c:dLbls>
        <c:gapWidth val="50"/>
        <c:overlap val="100"/>
        <c:axId val="101929728"/>
        <c:axId val="101931648"/>
      </c:barChart>
      <c:catAx>
        <c:axId val="10192972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931648"/>
        <c:crosses val="autoZero"/>
        <c:auto val="1"/>
        <c:lblAlgn val="ctr"/>
        <c:lblOffset val="100"/>
        <c:tickLblSkip val="1"/>
        <c:tickMarkSkip val="1"/>
        <c:noMultiLvlLbl val="0"/>
      </c:catAx>
      <c:valAx>
        <c:axId val="1019316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0192972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Sanitation</a:t>
            </a:r>
          </a:p>
        </c:rich>
      </c:tx>
      <c:layout>
        <c:manualLayout>
          <c:xMode val="edge"/>
          <c:yMode val="edge"/>
          <c:x val="0.3896616301340710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Second</c:v>
                </c:pt>
                <c:pt idx="2">
                  <c:v>Middle</c:v>
                </c:pt>
                <c:pt idx="3">
                  <c:v>Fourth</c:v>
                </c:pt>
                <c:pt idx="4">
                  <c:v>Richest</c:v>
                </c:pt>
              </c:strCache>
            </c:strRef>
          </c:cat>
          <c:val>
            <c:numRef>
              <c:f>MICS12!$C$124:$G$124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4C1-4A5E-8E58-CA71F52B804D}"/>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Second</c:v>
                </c:pt>
                <c:pt idx="2">
                  <c:v>Middle</c:v>
                </c:pt>
                <c:pt idx="3">
                  <c:v>Fourth</c:v>
                </c:pt>
                <c:pt idx="4">
                  <c:v>Richest</c:v>
                </c:pt>
              </c:strCache>
            </c:strRef>
          </c:cat>
          <c:val>
            <c:numRef>
              <c:f>MICS12!$C$125:$G$125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4C1-4A5E-8E58-CA71F52B804D}"/>
            </c:ext>
          </c:extLst>
        </c:ser>
        <c:ser>
          <c:idx val="2"/>
          <c:order val="2"/>
          <c:tx>
            <c:strRef>
              <c:f>MICS12!$B$126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Second</c:v>
                </c:pt>
                <c:pt idx="2">
                  <c:v>Middle</c:v>
                </c:pt>
                <c:pt idx="3">
                  <c:v>Fourth</c:v>
                </c:pt>
                <c:pt idx="4">
                  <c:v>Richest</c:v>
                </c:pt>
              </c:strCache>
            </c:strRef>
          </c:cat>
          <c:val>
            <c:numRef>
              <c:f>MICS12!$C$126:$G$126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4C1-4A5E-8E58-CA71F52B804D}"/>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MICS12!$C$121:$G$121</c:f>
              <c:strCache>
                <c:ptCount val="5"/>
                <c:pt idx="0">
                  <c:v>Poorest</c:v>
                </c:pt>
                <c:pt idx="1">
                  <c:v>Second</c:v>
                </c:pt>
                <c:pt idx="2">
                  <c:v>Middle</c:v>
                </c:pt>
                <c:pt idx="3">
                  <c:v>Fourth</c:v>
                </c:pt>
                <c:pt idx="4">
                  <c:v>Richest</c:v>
                </c:pt>
              </c:strCache>
            </c:strRef>
          </c:cat>
          <c:val>
            <c:numRef>
              <c:f>MICS12!$C$127:$G$127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4C1-4A5E-8E58-CA71F52B804D}"/>
            </c:ext>
          </c:extLst>
        </c:ser>
        <c:dLbls>
          <c:showLegendKey val="0"/>
          <c:showVal val="0"/>
          <c:showCatName val="0"/>
          <c:showSerName val="0"/>
          <c:showPercent val="0"/>
          <c:showBubbleSize val="0"/>
        </c:dLbls>
        <c:gapWidth val="50"/>
        <c:overlap val="100"/>
        <c:axId val="116465024"/>
        <c:axId val="116491776"/>
      </c:barChart>
      <c:catAx>
        <c:axId val="11646502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91776"/>
        <c:crosses val="autoZero"/>
        <c:auto val="1"/>
        <c:lblAlgn val="ctr"/>
        <c:lblOffset val="100"/>
        <c:tickLblSkip val="1"/>
        <c:tickMarkSkip val="1"/>
        <c:noMultiLvlLbl val="0"/>
      </c:catAx>
      <c:valAx>
        <c:axId val="116491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465024"/>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7.3889763779527565E-2"/>
          <c:y val="0.90792434003600797"/>
          <c:w val="0.8938924234470691"/>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Rural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MICS12!$M$222:$Q$222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F916-4EBA-8149-4D3503394B20}"/>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MICS12!$M$223:$Q$223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916-4EBA-8149-4D3503394B20}"/>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MICS12!$M$221:$Q$221</c:f>
              <c:strCache>
                <c:ptCount val="5"/>
                <c:pt idx="0">
                  <c:v>Poorest</c:v>
                </c:pt>
                <c:pt idx="1">
                  <c:v>Poor</c:v>
                </c:pt>
                <c:pt idx="2">
                  <c:v>Middle</c:v>
                </c:pt>
                <c:pt idx="3">
                  <c:v>Rich</c:v>
                </c:pt>
                <c:pt idx="4">
                  <c:v>Richest</c:v>
                </c:pt>
              </c:strCache>
            </c:strRef>
          </c:cat>
          <c:val>
            <c:numRef>
              <c:f>MICS12!$M$224:$Q$224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916-4EBA-8149-4D3503394B20}"/>
            </c:ext>
          </c:extLst>
        </c:ser>
        <c:dLbls>
          <c:showLegendKey val="0"/>
          <c:showVal val="0"/>
          <c:showCatName val="0"/>
          <c:showSerName val="0"/>
          <c:showPercent val="0"/>
          <c:showBubbleSize val="0"/>
        </c:dLbls>
        <c:gapWidth val="50"/>
        <c:overlap val="100"/>
        <c:axId val="116811648"/>
        <c:axId val="116813184"/>
      </c:barChart>
      <c:catAx>
        <c:axId val="11681164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813184"/>
        <c:crosses val="autoZero"/>
        <c:auto val="1"/>
        <c:lblAlgn val="ctr"/>
        <c:lblOffset val="100"/>
        <c:tickLblSkip val="1"/>
        <c:tickMarkSkip val="1"/>
        <c:noMultiLvlLbl val="0"/>
      </c:catAx>
      <c:valAx>
        <c:axId val="11681318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16811648"/>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National Hygiene</a:t>
            </a:r>
          </a:p>
        </c:rich>
      </c:tx>
      <c:layout>
        <c:manualLayout>
          <c:xMode val="edge"/>
          <c:yMode val="edge"/>
          <c:x val="0.3896616301340710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MICS12!$C$222:$G$222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B709-4FF3-8DCA-531E2804DBF9}"/>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MICS12!$C$223:$G$223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B709-4FF3-8DCA-531E2804DBF9}"/>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MICS12!$C$221:$G$221</c:f>
              <c:strCache>
                <c:ptCount val="5"/>
                <c:pt idx="0">
                  <c:v>Poorest</c:v>
                </c:pt>
                <c:pt idx="1">
                  <c:v>Poor</c:v>
                </c:pt>
                <c:pt idx="2">
                  <c:v>Middle</c:v>
                </c:pt>
                <c:pt idx="3">
                  <c:v>Rich</c:v>
                </c:pt>
                <c:pt idx="4">
                  <c:v>Richest</c:v>
                </c:pt>
              </c:strCache>
            </c:strRef>
          </c:cat>
          <c:val>
            <c:numRef>
              <c:f>MICS12!$C$224:$G$224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B709-4FF3-8DCA-531E2804DBF9}"/>
            </c:ext>
          </c:extLst>
        </c:ser>
        <c:dLbls>
          <c:showLegendKey val="0"/>
          <c:showVal val="0"/>
          <c:showCatName val="0"/>
          <c:showSerName val="0"/>
          <c:showPercent val="0"/>
          <c:showBubbleSize val="0"/>
        </c:dLbls>
        <c:gapWidth val="50"/>
        <c:overlap val="100"/>
        <c:axId val="148678912"/>
        <c:axId val="148699776"/>
      </c:barChart>
      <c:catAx>
        <c:axId val="1486789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699776"/>
        <c:crosses val="autoZero"/>
        <c:auto val="1"/>
        <c:lblAlgn val="ctr"/>
        <c:lblOffset val="100"/>
        <c:tickLblSkip val="1"/>
        <c:tickMarkSkip val="1"/>
        <c:noMultiLvlLbl val="0"/>
      </c:catAx>
      <c:valAx>
        <c:axId val="14869977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486789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3103538395"/>
          <c:w val="0.8938924234470691"/>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Water</a:t>
            </a:r>
          </a:p>
        </c:rich>
      </c:tx>
      <c:layout>
        <c:manualLayout>
          <c:xMode val="edge"/>
          <c:yMode val="edge"/>
          <c:x val="0.3896615057949217"/>
          <c:y val="1.8663644904165576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MICS12!$B$18</c:f>
              <c:strCache>
                <c:ptCount val="1"/>
                <c:pt idx="0">
                  <c:v>Basic</c:v>
                </c:pt>
              </c:strCache>
            </c:strRef>
          </c:tx>
          <c:spPr>
            <a:solidFill>
              <a:srgbClr val="4FC3F7"/>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Second</c:v>
                </c:pt>
                <c:pt idx="2">
                  <c:v>Middle</c:v>
                </c:pt>
                <c:pt idx="3">
                  <c:v>Fourth</c:v>
                </c:pt>
                <c:pt idx="4">
                  <c:v>Richest</c:v>
                </c:pt>
              </c:strCache>
            </c:strRef>
          </c:cat>
          <c:val>
            <c:numRef>
              <c:f>MICS12!$B$18</c:f>
              <c:numCache>
                <c:formatCode>General</c:formatCode>
                <c:ptCount val="1"/>
                <c:pt idx="0">
                  <c:v>0</c:v>
                </c:pt>
              </c:numCache>
            </c:numRef>
          </c:val>
          <c:extLst>
            <c:ext xmlns:c16="http://schemas.microsoft.com/office/drawing/2014/chart" uri="{C3380CC4-5D6E-409C-BE32-E72D297353CC}">
              <c16:uniqueId val="{00000000-F60F-4227-AB2B-59F305D43EFE}"/>
            </c:ext>
          </c:extLst>
        </c:ser>
        <c:ser>
          <c:idx val="1"/>
          <c:order val="1"/>
          <c:tx>
            <c:strRef>
              <c:f>MICS12!$B$19</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Second</c:v>
                </c:pt>
                <c:pt idx="2">
                  <c:v>Middle</c:v>
                </c:pt>
                <c:pt idx="3">
                  <c:v>Fourth</c:v>
                </c:pt>
                <c:pt idx="4">
                  <c:v>Richest</c:v>
                </c:pt>
              </c:strCache>
            </c:strRef>
          </c:cat>
          <c:val>
            <c:numRef>
              <c:f>MICS12!$H$18:$L$18</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F60F-4227-AB2B-59F305D43EFE}"/>
            </c:ext>
          </c:extLst>
        </c:ser>
        <c:ser>
          <c:idx val="2"/>
          <c:order val="2"/>
          <c:tx>
            <c:strRef>
              <c:f>MICS12!$B$20</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Second</c:v>
                </c:pt>
                <c:pt idx="2">
                  <c:v>Middle</c:v>
                </c:pt>
                <c:pt idx="3">
                  <c:v>Fourth</c:v>
                </c:pt>
                <c:pt idx="4">
                  <c:v>Richest</c:v>
                </c:pt>
              </c:strCache>
            </c:strRef>
          </c:cat>
          <c:val>
            <c:numRef>
              <c:f>MICS12!$H$19:$L$19</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F60F-4227-AB2B-59F305D43EFE}"/>
            </c:ext>
          </c:extLst>
        </c:ser>
        <c:ser>
          <c:idx val="3"/>
          <c:order val="3"/>
          <c:tx>
            <c:strRef>
              <c:f>MICS12!$B$21</c:f>
              <c:strCache>
                <c:ptCount val="1"/>
                <c:pt idx="0">
                  <c:v>Surface water</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MICS12!$H$15:$L$15</c:f>
              <c:strCache>
                <c:ptCount val="5"/>
                <c:pt idx="0">
                  <c:v>Poorest</c:v>
                </c:pt>
                <c:pt idx="1">
                  <c:v>Second</c:v>
                </c:pt>
                <c:pt idx="2">
                  <c:v>Middle</c:v>
                </c:pt>
                <c:pt idx="3">
                  <c:v>Fourth</c:v>
                </c:pt>
                <c:pt idx="4">
                  <c:v>Richest</c:v>
                </c:pt>
              </c:strCache>
            </c:strRef>
          </c:cat>
          <c:val>
            <c:numRef>
              <c:f>MICS12!$H$20:$L$20</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F60F-4227-AB2B-59F305D43EFE}"/>
            </c:ext>
          </c:extLst>
        </c:ser>
        <c:dLbls>
          <c:showLegendKey val="0"/>
          <c:showVal val="0"/>
          <c:showCatName val="0"/>
          <c:showSerName val="0"/>
          <c:showPercent val="0"/>
          <c:showBubbleSize val="0"/>
        </c:dLbls>
        <c:gapWidth val="50"/>
        <c:overlap val="100"/>
        <c:axId val="160707712"/>
        <c:axId val="160709248"/>
      </c:barChart>
      <c:catAx>
        <c:axId val="160707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09248"/>
        <c:crosses val="autoZero"/>
        <c:auto val="1"/>
        <c:lblAlgn val="ctr"/>
        <c:lblOffset val="100"/>
        <c:tickLblSkip val="1"/>
        <c:tickMarkSkip val="1"/>
        <c:noMultiLvlLbl val="0"/>
      </c:catAx>
      <c:valAx>
        <c:axId val="160709248"/>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0771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18475365866"/>
          <c:w val="0.8938924234470691"/>
          <c:h val="7.874248191300814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Sanitation</a:t>
            </a:r>
          </a:p>
        </c:rich>
      </c:tx>
      <c:layout>
        <c:manualLayout>
          <c:xMode val="edge"/>
          <c:yMode val="edge"/>
          <c:x val="0.3896615057949217"/>
          <c:y val="1.866380338821283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MICS12!$B$124</c:f>
              <c:strCache>
                <c:ptCount val="1"/>
                <c:pt idx="0">
                  <c:v>Basic</c:v>
                </c:pt>
              </c:strCache>
            </c:strRef>
          </c:tx>
          <c:spPr>
            <a:solidFill>
              <a:srgbClr val="81C784"/>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Second</c:v>
                </c:pt>
                <c:pt idx="2">
                  <c:v>Middle</c:v>
                </c:pt>
                <c:pt idx="3">
                  <c:v>Fourth</c:v>
                </c:pt>
                <c:pt idx="4">
                  <c:v>Richest</c:v>
                </c:pt>
              </c:strCache>
            </c:strRef>
          </c:cat>
          <c:val>
            <c:numRef>
              <c:f>MICS12!$H$124:$L$124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5FB2-4F6D-B598-CB1A7E6334EE}"/>
            </c:ext>
          </c:extLst>
        </c:ser>
        <c:ser>
          <c:idx val="1"/>
          <c:order val="1"/>
          <c:tx>
            <c:strRef>
              <c:f>MICS12!$B$125</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Second</c:v>
                </c:pt>
                <c:pt idx="2">
                  <c:v>Middle</c:v>
                </c:pt>
                <c:pt idx="3">
                  <c:v>Fourth</c:v>
                </c:pt>
                <c:pt idx="4">
                  <c:v>Richest</c:v>
                </c:pt>
              </c:strCache>
            </c:strRef>
          </c:cat>
          <c:val>
            <c:numRef>
              <c:f>MICS12!$H$125:$L$125</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5FB2-4F6D-B598-CB1A7E6334EE}"/>
            </c:ext>
          </c:extLst>
        </c:ser>
        <c:ser>
          <c:idx val="2"/>
          <c:order val="2"/>
          <c:tx>
            <c:strRef>
              <c:f>MICS12!$B$126</c:f>
              <c:strCache>
                <c:ptCount val="1"/>
                <c:pt idx="0">
                  <c:v>Other unimproved</c:v>
                </c:pt>
              </c:strCache>
            </c:strRef>
          </c:tx>
          <c:spPr>
            <a:solidFill>
              <a:srgbClr val="FFD54F"/>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Second</c:v>
                </c:pt>
                <c:pt idx="2">
                  <c:v>Middle</c:v>
                </c:pt>
                <c:pt idx="3">
                  <c:v>Fourth</c:v>
                </c:pt>
                <c:pt idx="4">
                  <c:v>Richest</c:v>
                </c:pt>
              </c:strCache>
            </c:strRef>
          </c:cat>
          <c:val>
            <c:numRef>
              <c:f>MICS12!$H$126:$L$126</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5FB2-4F6D-B598-CB1A7E6334EE}"/>
            </c:ext>
          </c:extLst>
        </c:ser>
        <c:ser>
          <c:idx val="3"/>
          <c:order val="3"/>
          <c:tx>
            <c:strRef>
              <c:f>MICS12!$B$127</c:f>
              <c:strCache>
                <c:ptCount val="1"/>
                <c:pt idx="0">
                  <c:v>Open defecation</c:v>
                </c:pt>
              </c:strCache>
            </c:strRef>
          </c:tx>
          <c:spPr>
            <a:solidFill>
              <a:srgbClr val="FFB300"/>
            </a:solidFill>
            <a:ln>
              <a:noFill/>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MICS12!$H$121:$L$121</c:f>
              <c:strCache>
                <c:ptCount val="5"/>
                <c:pt idx="0">
                  <c:v>Poorest</c:v>
                </c:pt>
                <c:pt idx="1">
                  <c:v>Second</c:v>
                </c:pt>
                <c:pt idx="2">
                  <c:v>Middle</c:v>
                </c:pt>
                <c:pt idx="3">
                  <c:v>Fourth</c:v>
                </c:pt>
                <c:pt idx="4">
                  <c:v>Richest</c:v>
                </c:pt>
              </c:strCache>
            </c:strRef>
          </c:cat>
          <c:val>
            <c:numRef>
              <c:f>MICS12!$H$127:$L$127</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3-5FB2-4F6D-B598-CB1A7E6334EE}"/>
            </c:ext>
          </c:extLst>
        </c:ser>
        <c:dLbls>
          <c:showLegendKey val="0"/>
          <c:showVal val="0"/>
          <c:showCatName val="0"/>
          <c:showSerName val="0"/>
          <c:showPercent val="0"/>
          <c:showBubbleSize val="0"/>
        </c:dLbls>
        <c:gapWidth val="50"/>
        <c:overlap val="100"/>
        <c:axId val="160725632"/>
        <c:axId val="160747904"/>
      </c:barChart>
      <c:catAx>
        <c:axId val="160725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47904"/>
        <c:crosses val="autoZero"/>
        <c:auto val="1"/>
        <c:lblAlgn val="ctr"/>
        <c:lblOffset val="100"/>
        <c:tickLblSkip val="1"/>
        <c:tickMarkSkip val="1"/>
        <c:noMultiLvlLbl val="0"/>
      </c:catAx>
      <c:valAx>
        <c:axId val="160747904"/>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25632"/>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8.1000874890638674E-2"/>
          <c:y val="0.90792434003600797"/>
          <c:w val="0.88678131233595803"/>
          <c:h val="7.8742326630658721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900" b="1" i="0" u="none" strike="noStrike" baseline="0">
                <a:solidFill>
                  <a:srgbClr val="000000"/>
                </a:solidFill>
                <a:latin typeface="Arial"/>
                <a:ea typeface="Arial"/>
                <a:cs typeface="Arial"/>
              </a:defRPr>
            </a:pPr>
            <a:r>
              <a:rPr lang="fr-CH"/>
              <a:t>Urban Hygiene</a:t>
            </a:r>
          </a:p>
        </c:rich>
      </c:tx>
      <c:layout>
        <c:manualLayout>
          <c:xMode val="edge"/>
          <c:yMode val="edge"/>
          <c:x val="0.3896615057949217"/>
          <c:y val="1.866370438135067E-2"/>
        </c:manualLayout>
      </c:layout>
      <c:overlay val="0"/>
      <c:spPr>
        <a:noFill/>
        <a:ln w="25400">
          <a:noFill/>
        </a:ln>
      </c:spPr>
    </c:title>
    <c:autoTitleDeleted val="0"/>
    <c:plotArea>
      <c:layout>
        <c:manualLayout>
          <c:layoutTarget val="inner"/>
          <c:xMode val="edge"/>
          <c:yMode val="edge"/>
          <c:x val="8.462623990183045E-2"/>
          <c:y val="0.11211968503937007"/>
          <c:w val="0.88140491529467913"/>
          <c:h val="0.70000262467191599"/>
        </c:manualLayout>
      </c:layout>
      <c:barChart>
        <c:barDir val="col"/>
        <c:grouping val="percentStacked"/>
        <c:varyColors val="0"/>
        <c:ser>
          <c:idx val="0"/>
          <c:order val="0"/>
          <c:tx>
            <c:strRef>
              <c:f>MICS12!$B$222</c:f>
              <c:strCache>
                <c:ptCount val="1"/>
                <c:pt idx="0">
                  <c:v>Basic</c:v>
                </c:pt>
              </c:strCache>
            </c:strRef>
          </c:tx>
          <c:spPr>
            <a:solidFill>
              <a:srgbClr val="AB47BC"/>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MICS12!$H$222:$L$222</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0-033E-480C-91AC-2FF0D8C83BCA}"/>
            </c:ext>
          </c:extLst>
        </c:ser>
        <c:ser>
          <c:idx val="1"/>
          <c:order val="1"/>
          <c:tx>
            <c:strRef>
              <c:f>MICS12!$B$223</c:f>
              <c:strCache>
                <c:ptCount val="1"/>
                <c:pt idx="0">
                  <c:v>Limited</c:v>
                </c:pt>
              </c:strCache>
            </c:strRef>
          </c:tx>
          <c:spPr>
            <a:solidFill>
              <a:srgbClr val="FFF176"/>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MICS12!$H$223:$L$223</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1-033E-480C-91AC-2FF0D8C83BCA}"/>
            </c:ext>
          </c:extLst>
        </c:ser>
        <c:ser>
          <c:idx val="2"/>
          <c:order val="2"/>
          <c:tx>
            <c:strRef>
              <c:f>MICS12!$B$224</c:f>
              <c:strCache>
                <c:ptCount val="1"/>
                <c:pt idx="0">
                  <c:v>No facility</c:v>
                </c:pt>
              </c:strCache>
            </c:strRef>
          </c:tx>
          <c:spPr>
            <a:solidFill>
              <a:srgbClr val="FFCA28"/>
            </a:solidFill>
            <a:ln w="12700">
              <a:noFill/>
              <a:prstDash val="solid"/>
            </a:ln>
          </c:spPr>
          <c:invertIfNegative val="0"/>
          <c:dLbls>
            <c:numFmt formatCode="#,##0" sourceLinked="0"/>
            <c:spPr>
              <a:noFill/>
              <a:ln w="25400">
                <a:noFill/>
              </a:ln>
            </c:spPr>
            <c:txPr>
              <a:bodyPr/>
              <a:lstStyle/>
              <a:p>
                <a:pPr>
                  <a:defRPr sz="575" b="1"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MICS12!$H$221:$L$221</c:f>
              <c:strCache>
                <c:ptCount val="5"/>
                <c:pt idx="0">
                  <c:v>Poorest</c:v>
                </c:pt>
                <c:pt idx="1">
                  <c:v>Poor</c:v>
                </c:pt>
                <c:pt idx="2">
                  <c:v>Middle</c:v>
                </c:pt>
                <c:pt idx="3">
                  <c:v>Rich</c:v>
                </c:pt>
                <c:pt idx="4">
                  <c:v>Richest</c:v>
                </c:pt>
              </c:strCache>
            </c:strRef>
          </c:cat>
          <c:val>
            <c:numRef>
              <c:f>MICS12!$H$224:$L$224</c:f>
              <c:numCache>
                <c:formatCode>###0.0</c:formatCode>
                <c:ptCount val="5"/>
                <c:pt idx="0">
                  <c:v>0</c:v>
                </c:pt>
                <c:pt idx="1">
                  <c:v>0</c:v>
                </c:pt>
                <c:pt idx="2">
                  <c:v>0</c:v>
                </c:pt>
                <c:pt idx="3">
                  <c:v>0</c:v>
                </c:pt>
                <c:pt idx="4">
                  <c:v>0</c:v>
                </c:pt>
              </c:numCache>
            </c:numRef>
          </c:val>
          <c:extLst>
            <c:ext xmlns:c16="http://schemas.microsoft.com/office/drawing/2014/chart" uri="{C3380CC4-5D6E-409C-BE32-E72D297353CC}">
              <c16:uniqueId val="{00000002-033E-480C-91AC-2FF0D8C83BCA}"/>
            </c:ext>
          </c:extLst>
        </c:ser>
        <c:dLbls>
          <c:showLegendKey val="0"/>
          <c:showVal val="0"/>
          <c:showCatName val="0"/>
          <c:showSerName val="0"/>
          <c:showPercent val="0"/>
          <c:showBubbleSize val="0"/>
        </c:dLbls>
        <c:gapWidth val="50"/>
        <c:overlap val="100"/>
        <c:axId val="160766976"/>
        <c:axId val="160781056"/>
      </c:barChart>
      <c:catAx>
        <c:axId val="16076697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81056"/>
        <c:crosses val="autoZero"/>
        <c:auto val="1"/>
        <c:lblAlgn val="ctr"/>
        <c:lblOffset val="100"/>
        <c:tickLblSkip val="1"/>
        <c:tickMarkSkip val="1"/>
        <c:noMultiLvlLbl val="0"/>
      </c:catAx>
      <c:valAx>
        <c:axId val="160781056"/>
        <c:scaling>
          <c:orientation val="minMax"/>
          <c:max val="1"/>
          <c:min val="0"/>
        </c:scaling>
        <c:delete val="0"/>
        <c:axPos val="l"/>
        <c:numFmt formatCode="0%" sourceLinked="1"/>
        <c:majorTickMark val="out"/>
        <c:minorTickMark val="none"/>
        <c:tickLblPos val="nextTo"/>
        <c:spPr>
          <a:ln w="3175">
            <a:solidFill>
              <a:srgbClr val="000000"/>
            </a:solidFill>
            <a:prstDash val="solid"/>
          </a:ln>
        </c:spPr>
        <c:txPr>
          <a:bodyPr rot="0" vert="horz"/>
          <a:lstStyle/>
          <a:p>
            <a:pPr>
              <a:defRPr sz="575" b="0" i="0" u="none" strike="noStrike" baseline="0">
                <a:solidFill>
                  <a:srgbClr val="000000"/>
                </a:solidFill>
                <a:latin typeface="Arial"/>
                <a:ea typeface="Arial"/>
                <a:cs typeface="Arial"/>
              </a:defRPr>
            </a:pPr>
            <a:endParaRPr lang="en-US"/>
          </a:p>
        </c:txPr>
        <c:crossAx val="160766976"/>
        <c:crosses val="autoZero"/>
        <c:crossBetween val="between"/>
        <c:majorUnit val="0.2"/>
      </c:valAx>
      <c:spPr>
        <a:solidFill>
          <a:sysClr val="window" lastClr="FFFFFF"/>
        </a:solidFill>
        <a:ln w="12700">
          <a:solidFill>
            <a:srgbClr val="808080"/>
          </a:solidFill>
          <a:prstDash val="solid"/>
        </a:ln>
      </c:spPr>
    </c:plotArea>
    <c:legend>
      <c:legendPos val="b"/>
      <c:layout>
        <c:manualLayout>
          <c:xMode val="edge"/>
          <c:yMode val="edge"/>
          <c:x val="6.6778652668416441E-2"/>
          <c:y val="0.90792433103538395"/>
          <c:w val="0.90811464566929134"/>
          <c:h val="7.8742335631282634E-2"/>
        </c:manualLayout>
      </c:layout>
      <c:overlay val="0"/>
      <c:spPr>
        <a:solidFill>
          <a:srgbClr val="FFFFFF"/>
        </a:solidFill>
        <a:ln w="3175">
          <a:noFill/>
          <a:prstDash val="solid"/>
        </a:ln>
      </c:spPr>
      <c:txPr>
        <a:bodyPr/>
        <a:lstStyle/>
        <a:p>
          <a:pPr>
            <a:defRPr sz="8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ysClr val="windowText" lastClr="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5" footer="0.5"/>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3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7.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Lines="12" dropStyle="combo" dx="22" fmlaLink="A88" fmlaRange="$B$88:$B$100" noThreeD="1" sel="1" val="0"/>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44.xml"/><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s>
</file>

<file path=xl/drawings/_rels/drawing4.xml.rels><?xml version="1.0" encoding="UTF-8" standalone="yes"?>
<Relationships xmlns="http://schemas.openxmlformats.org/package/2006/relationships"><Relationship Id="rId8" Type="http://schemas.openxmlformats.org/officeDocument/2006/relationships/chart" Target="../charts/chart80.xml"/><Relationship Id="rId13" Type="http://schemas.openxmlformats.org/officeDocument/2006/relationships/chart" Target="../charts/chart85.xml"/><Relationship Id="rId3" Type="http://schemas.openxmlformats.org/officeDocument/2006/relationships/chart" Target="../charts/chart75.xml"/><Relationship Id="rId7" Type="http://schemas.openxmlformats.org/officeDocument/2006/relationships/chart" Target="../charts/chart79.xml"/><Relationship Id="rId12" Type="http://schemas.openxmlformats.org/officeDocument/2006/relationships/chart" Target="../charts/chart84.xml"/><Relationship Id="rId2" Type="http://schemas.openxmlformats.org/officeDocument/2006/relationships/chart" Target="../charts/chart74.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5" Type="http://schemas.openxmlformats.org/officeDocument/2006/relationships/chart" Target="../charts/chart77.xml"/><Relationship Id="rId15" Type="http://schemas.openxmlformats.org/officeDocument/2006/relationships/chart" Target="../charts/chart87.xml"/><Relationship Id="rId10" Type="http://schemas.openxmlformats.org/officeDocument/2006/relationships/chart" Target="../charts/chart82.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s>
</file>

<file path=xl/drawings/_rels/drawing5.xml.rels><?xml version="1.0" encoding="UTF-8" standalone="yes"?>
<Relationships xmlns="http://schemas.openxmlformats.org/package/2006/relationships"><Relationship Id="rId8" Type="http://schemas.openxmlformats.org/officeDocument/2006/relationships/chart" Target="../charts/chart95.xml"/><Relationship Id="rId3" Type="http://schemas.openxmlformats.org/officeDocument/2006/relationships/chart" Target="../charts/chart90.xml"/><Relationship Id="rId7" Type="http://schemas.openxmlformats.org/officeDocument/2006/relationships/chart" Target="../charts/chart94.xml"/><Relationship Id="rId2" Type="http://schemas.openxmlformats.org/officeDocument/2006/relationships/chart" Target="../charts/chart89.xml"/><Relationship Id="rId1" Type="http://schemas.openxmlformats.org/officeDocument/2006/relationships/chart" Target="../charts/chart88.xml"/><Relationship Id="rId6" Type="http://schemas.openxmlformats.org/officeDocument/2006/relationships/chart" Target="../charts/chart93.xml"/><Relationship Id="rId5" Type="http://schemas.openxmlformats.org/officeDocument/2006/relationships/chart" Target="../charts/chart92.xml"/><Relationship Id="rId4" Type="http://schemas.openxmlformats.org/officeDocument/2006/relationships/chart" Target="../charts/chart91.xml"/><Relationship Id="rId9" Type="http://schemas.openxmlformats.org/officeDocument/2006/relationships/chart" Target="../charts/chart9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18" Type="http://schemas.openxmlformats.org/officeDocument/2006/relationships/image" Target="../media/image34.emf"/><Relationship Id="rId26" Type="http://schemas.openxmlformats.org/officeDocument/2006/relationships/image" Target="../media/image15.emf"/><Relationship Id="rId3" Type="http://schemas.openxmlformats.org/officeDocument/2006/relationships/image" Target="../media/image19.emf"/><Relationship Id="rId21" Type="http://schemas.openxmlformats.org/officeDocument/2006/relationships/image" Target="../media/image37.emf"/><Relationship Id="rId34" Type="http://schemas.openxmlformats.org/officeDocument/2006/relationships/image" Target="../media/image7.emf"/><Relationship Id="rId7" Type="http://schemas.openxmlformats.org/officeDocument/2006/relationships/image" Target="../media/image23.emf"/><Relationship Id="rId12" Type="http://schemas.openxmlformats.org/officeDocument/2006/relationships/image" Target="../media/image28.emf"/><Relationship Id="rId17" Type="http://schemas.openxmlformats.org/officeDocument/2006/relationships/image" Target="../media/image33.emf"/><Relationship Id="rId25" Type="http://schemas.openxmlformats.org/officeDocument/2006/relationships/image" Target="../media/image16.emf"/><Relationship Id="rId33" Type="http://schemas.openxmlformats.org/officeDocument/2006/relationships/image" Target="../media/image8.emf"/><Relationship Id="rId2" Type="http://schemas.openxmlformats.org/officeDocument/2006/relationships/image" Target="../media/image18.emf"/><Relationship Id="rId16" Type="http://schemas.openxmlformats.org/officeDocument/2006/relationships/image" Target="../media/image32.emf"/><Relationship Id="rId20" Type="http://schemas.openxmlformats.org/officeDocument/2006/relationships/image" Target="../media/image36.emf"/><Relationship Id="rId29" Type="http://schemas.openxmlformats.org/officeDocument/2006/relationships/image" Target="../media/image1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24" Type="http://schemas.openxmlformats.org/officeDocument/2006/relationships/image" Target="../media/image40.emf"/><Relationship Id="rId32" Type="http://schemas.openxmlformats.org/officeDocument/2006/relationships/image" Target="../media/image9.emf"/><Relationship Id="rId5" Type="http://schemas.openxmlformats.org/officeDocument/2006/relationships/image" Target="../media/image21.emf"/><Relationship Id="rId15" Type="http://schemas.openxmlformats.org/officeDocument/2006/relationships/image" Target="../media/image31.emf"/><Relationship Id="rId23" Type="http://schemas.openxmlformats.org/officeDocument/2006/relationships/image" Target="../media/image39.emf"/><Relationship Id="rId28" Type="http://schemas.openxmlformats.org/officeDocument/2006/relationships/image" Target="../media/image13.emf"/><Relationship Id="rId36" Type="http://schemas.openxmlformats.org/officeDocument/2006/relationships/image" Target="../media/image5.emf"/><Relationship Id="rId10" Type="http://schemas.openxmlformats.org/officeDocument/2006/relationships/image" Target="../media/image26.emf"/><Relationship Id="rId19" Type="http://schemas.openxmlformats.org/officeDocument/2006/relationships/image" Target="../media/image35.emf"/><Relationship Id="rId31" Type="http://schemas.openxmlformats.org/officeDocument/2006/relationships/image" Target="../media/image10.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 Id="rId22" Type="http://schemas.openxmlformats.org/officeDocument/2006/relationships/image" Target="../media/image38.emf"/><Relationship Id="rId27" Type="http://schemas.openxmlformats.org/officeDocument/2006/relationships/image" Target="../media/image14.emf"/><Relationship Id="rId30" Type="http://schemas.openxmlformats.org/officeDocument/2006/relationships/image" Target="../media/image11.emf"/><Relationship Id="rId35"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69.emf"/><Relationship Id="rId13" Type="http://schemas.openxmlformats.org/officeDocument/2006/relationships/image" Target="../media/image64.emf"/><Relationship Id="rId18" Type="http://schemas.openxmlformats.org/officeDocument/2006/relationships/image" Target="../media/image59.emf"/><Relationship Id="rId26" Type="http://schemas.openxmlformats.org/officeDocument/2006/relationships/image" Target="../media/image51.emf"/><Relationship Id="rId3" Type="http://schemas.openxmlformats.org/officeDocument/2006/relationships/image" Target="../media/image74.emf"/><Relationship Id="rId21" Type="http://schemas.openxmlformats.org/officeDocument/2006/relationships/image" Target="../media/image56.emf"/><Relationship Id="rId34" Type="http://schemas.openxmlformats.org/officeDocument/2006/relationships/image" Target="../media/image43.emf"/><Relationship Id="rId7" Type="http://schemas.openxmlformats.org/officeDocument/2006/relationships/image" Target="../media/image70.emf"/><Relationship Id="rId12" Type="http://schemas.openxmlformats.org/officeDocument/2006/relationships/image" Target="../media/image65.emf"/><Relationship Id="rId17" Type="http://schemas.openxmlformats.org/officeDocument/2006/relationships/image" Target="../media/image60.emf"/><Relationship Id="rId25" Type="http://schemas.openxmlformats.org/officeDocument/2006/relationships/image" Target="../media/image52.emf"/><Relationship Id="rId33" Type="http://schemas.openxmlformats.org/officeDocument/2006/relationships/image" Target="../media/image44.emf"/><Relationship Id="rId2" Type="http://schemas.openxmlformats.org/officeDocument/2006/relationships/image" Target="../media/image75.emf"/><Relationship Id="rId16" Type="http://schemas.openxmlformats.org/officeDocument/2006/relationships/image" Target="../media/image61.emf"/><Relationship Id="rId20" Type="http://schemas.openxmlformats.org/officeDocument/2006/relationships/image" Target="../media/image57.emf"/><Relationship Id="rId29" Type="http://schemas.openxmlformats.org/officeDocument/2006/relationships/image" Target="../media/image48.emf"/><Relationship Id="rId1" Type="http://schemas.openxmlformats.org/officeDocument/2006/relationships/image" Target="../media/image76.emf"/><Relationship Id="rId6" Type="http://schemas.openxmlformats.org/officeDocument/2006/relationships/image" Target="../media/image71.emf"/><Relationship Id="rId11" Type="http://schemas.openxmlformats.org/officeDocument/2006/relationships/image" Target="../media/image66.emf"/><Relationship Id="rId24" Type="http://schemas.openxmlformats.org/officeDocument/2006/relationships/image" Target="../media/image53.emf"/><Relationship Id="rId32" Type="http://schemas.openxmlformats.org/officeDocument/2006/relationships/image" Target="../media/image45.emf"/><Relationship Id="rId5" Type="http://schemas.openxmlformats.org/officeDocument/2006/relationships/image" Target="../media/image72.emf"/><Relationship Id="rId15" Type="http://schemas.openxmlformats.org/officeDocument/2006/relationships/image" Target="../media/image62.emf"/><Relationship Id="rId23" Type="http://schemas.openxmlformats.org/officeDocument/2006/relationships/image" Target="../media/image54.emf"/><Relationship Id="rId28" Type="http://schemas.openxmlformats.org/officeDocument/2006/relationships/image" Target="../media/image49.emf"/><Relationship Id="rId36" Type="http://schemas.openxmlformats.org/officeDocument/2006/relationships/image" Target="../media/image41.emf"/><Relationship Id="rId10" Type="http://schemas.openxmlformats.org/officeDocument/2006/relationships/image" Target="../media/image67.emf"/><Relationship Id="rId19" Type="http://schemas.openxmlformats.org/officeDocument/2006/relationships/image" Target="../media/image58.emf"/><Relationship Id="rId31" Type="http://schemas.openxmlformats.org/officeDocument/2006/relationships/image" Target="../media/image46.emf"/><Relationship Id="rId4" Type="http://schemas.openxmlformats.org/officeDocument/2006/relationships/image" Target="../media/image73.emf"/><Relationship Id="rId9" Type="http://schemas.openxmlformats.org/officeDocument/2006/relationships/image" Target="../media/image68.emf"/><Relationship Id="rId14" Type="http://schemas.openxmlformats.org/officeDocument/2006/relationships/image" Target="../media/image63.emf"/><Relationship Id="rId22" Type="http://schemas.openxmlformats.org/officeDocument/2006/relationships/image" Target="../media/image55.emf"/><Relationship Id="rId27" Type="http://schemas.openxmlformats.org/officeDocument/2006/relationships/image" Target="../media/image50.emf"/><Relationship Id="rId30" Type="http://schemas.openxmlformats.org/officeDocument/2006/relationships/image" Target="../media/image47.emf"/><Relationship Id="rId35" Type="http://schemas.openxmlformats.org/officeDocument/2006/relationships/image" Target="../media/image42.emf"/></Relationships>
</file>

<file path=xl/drawings/drawing1.xml><?xml version="1.0" encoding="utf-8"?>
<xdr:wsDr xmlns:xdr="http://schemas.openxmlformats.org/drawingml/2006/spreadsheetDrawing" xmlns:a="http://schemas.openxmlformats.org/drawingml/2006/main">
  <xdr:twoCellAnchor editAs="oneCell">
    <xdr:from>
      <xdr:col>1</xdr:col>
      <xdr:colOff>168867</xdr:colOff>
      <xdr:row>17</xdr:row>
      <xdr:rowOff>88974</xdr:rowOff>
    </xdr:from>
    <xdr:to>
      <xdr:col>3</xdr:col>
      <xdr:colOff>20649</xdr:colOff>
      <xdr:row>17</xdr:row>
      <xdr:rowOff>227153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83242" y="4460949"/>
          <a:ext cx="4452357" cy="138179"/>
        </a:xfrm>
        <a:prstGeom prst="rect">
          <a:avLst/>
        </a:prstGeom>
      </xdr:spPr>
    </xdr:pic>
    <xdr:clientData/>
  </xdr:twoCellAnchor>
  <xdr:oneCellAnchor>
    <xdr:from>
      <xdr:col>1</xdr:col>
      <xdr:colOff>7744</xdr:colOff>
      <xdr:row>0</xdr:row>
      <xdr:rowOff>162622</xdr:rowOff>
    </xdr:from>
    <xdr:ext cx="622300" cy="545561"/>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srcRect r="63296"/>
        <a:stretch/>
      </xdr:blipFill>
      <xdr:spPr>
        <a:xfrm>
          <a:off x="722119" y="162622"/>
          <a:ext cx="622300" cy="545561"/>
        </a:xfrm>
        <a:prstGeom prst="rect">
          <a:avLst/>
        </a:prstGeom>
      </xdr:spPr>
    </xdr:pic>
    <xdr:clientData/>
  </xdr:oneCellAnchor>
  <xdr:oneCellAnchor>
    <xdr:from>
      <xdr:col>2</xdr:col>
      <xdr:colOff>4057805</xdr:colOff>
      <xdr:row>0</xdr:row>
      <xdr:rowOff>162622</xdr:rowOff>
    </xdr:from>
    <xdr:ext cx="606095" cy="532897"/>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3"/>
        <a:srcRect l="70984"/>
        <a:stretch/>
      </xdr:blipFill>
      <xdr:spPr>
        <a:xfrm>
          <a:off x="4953155" y="162622"/>
          <a:ext cx="606095" cy="532897"/>
        </a:xfrm>
        <a:prstGeom prst="rect">
          <a:avLst/>
        </a:prstGeom>
      </xdr:spPr>
    </xdr:pic>
    <xdr:clientData/>
  </xdr:oneCellAnchor>
  <xdr:twoCellAnchor editAs="oneCell">
    <xdr:from>
      <xdr:col>2</xdr:col>
      <xdr:colOff>1066800</xdr:colOff>
      <xdr:row>0</xdr:row>
      <xdr:rowOff>120650</xdr:rowOff>
    </xdr:from>
    <xdr:to>
      <xdr:col>2</xdr:col>
      <xdr:colOff>3282152</xdr:colOff>
      <xdr:row>1</xdr:row>
      <xdr:rowOff>150863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stretch>
          <a:fillRect/>
        </a:stretch>
      </xdr:blipFill>
      <xdr:spPr>
        <a:xfrm>
          <a:off x="1962150" y="120650"/>
          <a:ext cx="2215352" cy="582663"/>
        </a:xfrm>
        <a:prstGeom prst="rect">
          <a:avLst/>
        </a:prstGeom>
      </xdr:spPr>
    </xdr:pic>
    <xdr:clientData/>
  </xdr:twoCellAnchor>
  <xdr:twoCellAnchor>
    <xdr:from>
      <xdr:col>4</xdr:col>
      <xdr:colOff>428624</xdr:colOff>
      <xdr:row>8</xdr:row>
      <xdr:rowOff>47625</xdr:rowOff>
    </xdr:from>
    <xdr:to>
      <xdr:col>9</xdr:col>
      <xdr:colOff>190500</xdr:colOff>
      <xdr:row>12</xdr:row>
      <xdr:rowOff>76200</xdr:rowOff>
    </xdr:to>
    <xdr:sp macro="" textlink="">
      <xdr:nvSpPr>
        <xdr:cNvPr id="6" name="Rectangle 5">
          <a:extLst>
            <a:ext uri="{FF2B5EF4-FFF2-40B4-BE49-F238E27FC236}">
              <a16:creationId xmlns:a16="http://schemas.microsoft.com/office/drawing/2014/main" id="{00000000-0008-0000-0000-000006000000}"/>
            </a:ext>
          </a:extLst>
        </xdr:cNvPr>
        <xdr:cNvSpPr/>
      </xdr:nvSpPr>
      <xdr:spPr>
        <a:xfrm>
          <a:off x="6334124" y="2314575"/>
          <a:ext cx="2714626" cy="638175"/>
        </a:xfrm>
        <a:prstGeom prst="rect">
          <a:avLst/>
        </a:prstGeom>
        <a:solidFill>
          <a:schemeClr val="accent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GB" sz="1100">
              <a:solidFill>
                <a:srgbClr val="FF0000"/>
              </a:solidFill>
            </a:rPr>
            <a:t>Please make sure to click the "Enable Editing" and the "Enable Content" buttons when opening the file, if they appear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200025</xdr:colOff>
      <xdr:row>118</xdr:row>
      <xdr:rowOff>23813</xdr:rowOff>
    </xdr:from>
    <xdr:to>
      <xdr:col>27</xdr:col>
      <xdr:colOff>419100</xdr:colOff>
      <xdr:row>135</xdr:row>
      <xdr:rowOff>80963</xdr:rowOff>
    </xdr:to>
    <xdr:graphicFrame macro="">
      <xdr:nvGraphicFramePr>
        <xdr:cNvPr id="2" name="Scater 2">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280987</xdr:colOff>
      <xdr:row>118</xdr:row>
      <xdr:rowOff>19052</xdr:rowOff>
    </xdr:from>
    <xdr:to>
      <xdr:col>19</xdr:col>
      <xdr:colOff>457199</xdr:colOff>
      <xdr:row>135</xdr:row>
      <xdr:rowOff>71439</xdr:rowOff>
    </xdr:to>
    <xdr:graphicFrame macro="">
      <xdr:nvGraphicFramePr>
        <xdr:cNvPr id="11" name="Scater 1">
          <a:extLst>
            <a:ext uri="{FF2B5EF4-FFF2-40B4-BE49-F238E27FC236}">
              <a16:creationId xmlns:a16="http://schemas.microsoft.com/office/drawing/2014/main" id="{00000000-0008-0000-01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118</xdr:row>
      <xdr:rowOff>76201</xdr:rowOff>
    </xdr:from>
    <xdr:to>
      <xdr:col>11</xdr:col>
      <xdr:colOff>542925</xdr:colOff>
      <xdr:row>135</xdr:row>
      <xdr:rowOff>28573</xdr:rowOff>
    </xdr:to>
    <xdr:grpSp>
      <xdr:nvGrpSpPr>
        <xdr:cNvPr id="12" name="Group WatNat">
          <a:extLst>
            <a:ext uri="{FF2B5EF4-FFF2-40B4-BE49-F238E27FC236}">
              <a16:creationId xmlns:a16="http://schemas.microsoft.com/office/drawing/2014/main" id="{00000000-0008-0000-0100-00000C000000}"/>
            </a:ext>
          </a:extLst>
        </xdr:cNvPr>
        <xdr:cNvGrpSpPr/>
      </xdr:nvGrpSpPr>
      <xdr:grpSpPr>
        <a:xfrm>
          <a:off x="600075" y="19859626"/>
          <a:ext cx="6543675" cy="4495797"/>
          <a:chOff x="533234" y="47266"/>
          <a:chExt cx="4383239" cy="2957636"/>
        </a:xfrm>
      </xdr:grpSpPr>
      <xdr:graphicFrame macro="">
        <xdr:nvGraphicFramePr>
          <xdr:cNvPr id="13" name="Graph 16">
            <a:extLst>
              <a:ext uri="{FF2B5EF4-FFF2-40B4-BE49-F238E27FC236}">
                <a16:creationId xmlns:a16="http://schemas.microsoft.com/office/drawing/2014/main" id="{00000000-0008-0000-0100-00000D000000}"/>
              </a:ext>
            </a:extLst>
          </xdr:cNvPr>
          <xdr:cNvGraphicFramePr>
            <a:graphicFrameLocks/>
          </xdr:cNvGraphicFramePr>
        </xdr:nvGraphicFramePr>
        <xdr:xfrm>
          <a:off x="533234" y="47266"/>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14" name="Graph 17">
            <a:extLst>
              <a:ext uri="{FF2B5EF4-FFF2-40B4-BE49-F238E27FC236}">
                <a16:creationId xmlns:a16="http://schemas.microsoft.com/office/drawing/2014/main" id="{00000000-0008-0000-0100-00000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5" name="Graph 18">
            <a:extLst>
              <a:ext uri="{FF2B5EF4-FFF2-40B4-BE49-F238E27FC236}">
                <a16:creationId xmlns:a16="http://schemas.microsoft.com/office/drawing/2014/main" id="{00000000-0008-0000-0100-00000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6" name="Graph 19">
            <a:extLst>
              <a:ext uri="{FF2B5EF4-FFF2-40B4-BE49-F238E27FC236}">
                <a16:creationId xmlns:a16="http://schemas.microsoft.com/office/drawing/2014/main" id="{00000000-0008-0000-0100-00001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7" name="Graph 20">
            <a:extLst>
              <a:ext uri="{FF2B5EF4-FFF2-40B4-BE49-F238E27FC236}">
                <a16:creationId xmlns:a16="http://schemas.microsoft.com/office/drawing/2014/main" id="{00000000-0008-0000-0100-00001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192516" name="CheckBoxWN2" hidden="1">
              <a:extLst>
                <a:ext uri="{63B3BB69-23CF-44E3-9099-C40C66FF867C}">
                  <a14:compatExt spid="_x0000_s192516"/>
                </a:ext>
                <a:ext uri="{FF2B5EF4-FFF2-40B4-BE49-F238E27FC236}">
                  <a16:creationId xmlns:a16="http://schemas.microsoft.com/office/drawing/2014/main" id="{00000000-0008-0000-0100-00000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192517" name="CheckBoxWN3" hidden="1">
              <a:extLst>
                <a:ext uri="{63B3BB69-23CF-44E3-9099-C40C66FF867C}">
                  <a14:compatExt spid="_x0000_s192517"/>
                </a:ext>
                <a:ext uri="{FF2B5EF4-FFF2-40B4-BE49-F238E27FC236}">
                  <a16:creationId xmlns:a16="http://schemas.microsoft.com/office/drawing/2014/main" id="{00000000-0008-0000-0100-00000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192518" name="CheckBoxWN1" hidden="1">
              <a:extLst>
                <a:ext uri="{63B3BB69-23CF-44E3-9099-C40C66FF867C}">
                  <a14:compatExt spid="_x0000_s192518"/>
                </a:ext>
                <a:ext uri="{FF2B5EF4-FFF2-40B4-BE49-F238E27FC236}">
                  <a16:creationId xmlns:a16="http://schemas.microsoft.com/office/drawing/2014/main" id="{00000000-0008-0000-0100-00000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192519" name="CheckBoxWN5" hidden="1">
              <a:extLst>
                <a:ext uri="{63B3BB69-23CF-44E3-9099-C40C66FF867C}">
                  <a14:compatExt spid="_x0000_s192519"/>
                </a:ext>
                <a:ext uri="{FF2B5EF4-FFF2-40B4-BE49-F238E27FC236}">
                  <a16:creationId xmlns:a16="http://schemas.microsoft.com/office/drawing/2014/main" id="{00000000-0008-0000-0100-00000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192520" name="CheckBoxWN4" hidden="1">
              <a:extLst>
                <a:ext uri="{63B3BB69-23CF-44E3-9099-C40C66FF867C}">
                  <a14:compatExt spid="_x0000_s192520"/>
                </a:ext>
                <a:ext uri="{FF2B5EF4-FFF2-40B4-BE49-F238E27FC236}">
                  <a16:creationId xmlns:a16="http://schemas.microsoft.com/office/drawing/2014/main" id="{00000000-0008-0000-0100-00000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192521" name="CheckBoxWN6" hidden="1">
              <a:extLst>
                <a:ext uri="{63B3BB69-23CF-44E3-9099-C40C66FF867C}">
                  <a14:compatExt spid="_x0000_s192521"/>
                </a:ext>
                <a:ext uri="{FF2B5EF4-FFF2-40B4-BE49-F238E27FC236}">
                  <a16:creationId xmlns:a16="http://schemas.microsoft.com/office/drawing/2014/main" id="{00000000-0008-0000-0100-00000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192522" name="CheckBoxWN8" hidden="1">
              <a:extLst>
                <a:ext uri="{63B3BB69-23CF-44E3-9099-C40C66FF867C}">
                  <a14:compatExt spid="_x0000_s192522"/>
                </a:ext>
                <a:ext uri="{FF2B5EF4-FFF2-40B4-BE49-F238E27FC236}">
                  <a16:creationId xmlns:a16="http://schemas.microsoft.com/office/drawing/2014/main" id="{00000000-0008-0000-0100-00000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192523" name="CheckBoxWN12" hidden="1">
              <a:extLst>
                <a:ext uri="{63B3BB69-23CF-44E3-9099-C40C66FF867C}">
                  <a14:compatExt spid="_x0000_s192523"/>
                </a:ext>
                <a:ext uri="{FF2B5EF4-FFF2-40B4-BE49-F238E27FC236}">
                  <a16:creationId xmlns:a16="http://schemas.microsoft.com/office/drawing/2014/main" id="{00000000-0008-0000-0100-00000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257174</xdr:colOff>
      <xdr:row>218</xdr:row>
      <xdr:rowOff>23812</xdr:rowOff>
    </xdr:from>
    <xdr:to>
      <xdr:col>27</xdr:col>
      <xdr:colOff>500063</xdr:colOff>
      <xdr:row>233</xdr:row>
      <xdr:rowOff>133351</xdr:rowOff>
    </xdr:to>
    <xdr:graphicFrame macro="">
      <xdr:nvGraphicFramePr>
        <xdr:cNvPr id="26" name="Scater 4">
          <a:extLst>
            <a:ext uri="{FF2B5EF4-FFF2-40B4-BE49-F238E27FC236}">
              <a16:creationId xmlns:a16="http://schemas.microsoft.com/office/drawing/2014/main" id="{00000000-0008-0000-01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295275</xdr:colOff>
      <xdr:row>218</xdr:row>
      <xdr:rowOff>14288</xdr:rowOff>
    </xdr:from>
    <xdr:to>
      <xdr:col>19</xdr:col>
      <xdr:colOff>481013</xdr:colOff>
      <xdr:row>233</xdr:row>
      <xdr:rowOff>109537</xdr:rowOff>
    </xdr:to>
    <xdr:graphicFrame macro="">
      <xdr:nvGraphicFramePr>
        <xdr:cNvPr id="27" name="Scater 3">
          <a:extLst>
            <a:ext uri="{FF2B5EF4-FFF2-40B4-BE49-F238E27FC236}">
              <a16:creationId xmlns:a16="http://schemas.microsoft.com/office/drawing/2014/main" id="{00000000-0008-0000-01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42862</xdr:rowOff>
    </xdr:to>
    <xdr:grpSp>
      <xdr:nvGrpSpPr>
        <xdr:cNvPr id="28" name="Group WatUrb">
          <a:extLst>
            <a:ext uri="{FF2B5EF4-FFF2-40B4-BE49-F238E27FC236}">
              <a16:creationId xmlns:a16="http://schemas.microsoft.com/office/drawing/2014/main" id="{00000000-0008-0000-0100-00001C000000}"/>
            </a:ext>
          </a:extLst>
        </xdr:cNvPr>
        <xdr:cNvGrpSpPr/>
      </xdr:nvGrpSpPr>
      <xdr:grpSpPr>
        <a:xfrm>
          <a:off x="600075" y="37947599"/>
          <a:ext cx="6486525" cy="4491038"/>
          <a:chOff x="533234" y="59797"/>
          <a:chExt cx="4383239" cy="2945096"/>
        </a:xfrm>
        <a:solidFill>
          <a:srgbClr val="4FC3F7"/>
        </a:solidFill>
      </xdr:grpSpPr>
      <xdr:graphicFrame macro="">
        <xdr:nvGraphicFramePr>
          <xdr:cNvPr id="29" name="Graph 21">
            <a:extLst>
              <a:ext uri="{FF2B5EF4-FFF2-40B4-BE49-F238E27FC236}">
                <a16:creationId xmlns:a16="http://schemas.microsoft.com/office/drawing/2014/main" id="{00000000-0008-0000-0100-00001D000000}"/>
              </a:ext>
            </a:extLst>
          </xdr:cNvPr>
          <xdr:cNvGraphicFramePr>
            <a:graphicFrameLocks/>
          </xdr:cNvGraphicFramePr>
        </xdr:nvGraphicFramePr>
        <xdr:xfrm>
          <a:off x="533234" y="59797"/>
          <a:ext cx="1019616" cy="2945096"/>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30" name="Graph 22">
            <a:extLst>
              <a:ext uri="{FF2B5EF4-FFF2-40B4-BE49-F238E27FC236}">
                <a16:creationId xmlns:a16="http://schemas.microsoft.com/office/drawing/2014/main" id="{00000000-0008-0000-0100-00001E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31" name="Graph 23">
            <a:extLst>
              <a:ext uri="{FF2B5EF4-FFF2-40B4-BE49-F238E27FC236}">
                <a16:creationId xmlns:a16="http://schemas.microsoft.com/office/drawing/2014/main" id="{00000000-0008-0000-0100-00001F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2" name="Graph 24">
            <a:extLst>
              <a:ext uri="{FF2B5EF4-FFF2-40B4-BE49-F238E27FC236}">
                <a16:creationId xmlns:a16="http://schemas.microsoft.com/office/drawing/2014/main" id="{00000000-0008-0000-0100-000020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Graph 25">
            <a:extLst>
              <a:ext uri="{FF2B5EF4-FFF2-40B4-BE49-F238E27FC236}">
                <a16:creationId xmlns:a16="http://schemas.microsoft.com/office/drawing/2014/main" id="{00000000-0008-0000-0100-000021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104776</xdr:colOff>
      <xdr:row>318</xdr:row>
      <xdr:rowOff>14289</xdr:rowOff>
    </xdr:from>
    <xdr:to>
      <xdr:col>27</xdr:col>
      <xdr:colOff>376238</xdr:colOff>
      <xdr:row>333</xdr:row>
      <xdr:rowOff>123825</xdr:rowOff>
    </xdr:to>
    <xdr:graphicFrame macro="">
      <xdr:nvGraphicFramePr>
        <xdr:cNvPr id="34" name="Scater 6">
          <a:extLst>
            <a:ext uri="{FF2B5EF4-FFF2-40B4-BE49-F238E27FC236}">
              <a16:creationId xmlns:a16="http://schemas.microsoft.com/office/drawing/2014/main" id="{00000000-0008-0000-01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290513</xdr:colOff>
      <xdr:row>318</xdr:row>
      <xdr:rowOff>14289</xdr:rowOff>
    </xdr:from>
    <xdr:to>
      <xdr:col>19</xdr:col>
      <xdr:colOff>322516</xdr:colOff>
      <xdr:row>333</xdr:row>
      <xdr:rowOff>109537</xdr:rowOff>
    </xdr:to>
    <xdr:graphicFrame macro="">
      <xdr:nvGraphicFramePr>
        <xdr:cNvPr id="35" name="Scater 5">
          <a:extLst>
            <a:ext uri="{FF2B5EF4-FFF2-40B4-BE49-F238E27FC236}">
              <a16:creationId xmlns:a16="http://schemas.microsoft.com/office/drawing/2014/main" id="{00000000-0008-0000-01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95249</xdr:rowOff>
    </xdr:from>
    <xdr:to>
      <xdr:col>11</xdr:col>
      <xdr:colOff>542925</xdr:colOff>
      <xdr:row>335</xdr:row>
      <xdr:rowOff>52388</xdr:rowOff>
    </xdr:to>
    <xdr:grpSp>
      <xdr:nvGrpSpPr>
        <xdr:cNvPr id="36" name="Group WatRur">
          <a:extLst>
            <a:ext uri="{FF2B5EF4-FFF2-40B4-BE49-F238E27FC236}">
              <a16:creationId xmlns:a16="http://schemas.microsoft.com/office/drawing/2014/main" id="{00000000-0008-0000-0100-000024000000}"/>
            </a:ext>
          </a:extLst>
        </xdr:cNvPr>
        <xdr:cNvGrpSpPr/>
      </xdr:nvGrpSpPr>
      <xdr:grpSpPr>
        <a:xfrm>
          <a:off x="600075" y="56016524"/>
          <a:ext cx="6543675" cy="4481514"/>
          <a:chOff x="533234" y="59797"/>
          <a:chExt cx="4383239" cy="2945544"/>
        </a:xfrm>
      </xdr:grpSpPr>
      <xdr:graphicFrame macro="">
        <xdr:nvGraphicFramePr>
          <xdr:cNvPr id="37" name="Graph 26">
            <a:extLst>
              <a:ext uri="{FF2B5EF4-FFF2-40B4-BE49-F238E27FC236}">
                <a16:creationId xmlns:a16="http://schemas.microsoft.com/office/drawing/2014/main" id="{00000000-0008-0000-0100-000025000000}"/>
              </a:ext>
            </a:extLst>
          </xdr:cNvPr>
          <xdr:cNvGraphicFramePr>
            <a:graphicFrameLocks/>
          </xdr:cNvGraphicFramePr>
        </xdr:nvGraphicFramePr>
        <xdr:xfrm>
          <a:off x="533234" y="59797"/>
          <a:ext cx="1019616" cy="2945544"/>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8" name="Graph 27">
            <a:extLst>
              <a:ext uri="{FF2B5EF4-FFF2-40B4-BE49-F238E27FC236}">
                <a16:creationId xmlns:a16="http://schemas.microsoft.com/office/drawing/2014/main" id="{00000000-0008-0000-0100-000026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Graph 28">
            <a:extLst>
              <a:ext uri="{FF2B5EF4-FFF2-40B4-BE49-F238E27FC236}">
                <a16:creationId xmlns:a16="http://schemas.microsoft.com/office/drawing/2014/main" id="{00000000-0008-0000-0100-000027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0" name="Graph 29">
            <a:extLst>
              <a:ext uri="{FF2B5EF4-FFF2-40B4-BE49-F238E27FC236}">
                <a16:creationId xmlns:a16="http://schemas.microsoft.com/office/drawing/2014/main" id="{00000000-0008-0000-0100-000028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1" name="Graph 30">
            <a:extLst>
              <a:ext uri="{FF2B5EF4-FFF2-40B4-BE49-F238E27FC236}">
                <a16:creationId xmlns:a16="http://schemas.microsoft.com/office/drawing/2014/main" id="{00000000-0008-0000-0100-000029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42" name="Group WatRurSum">
          <a:extLst>
            <a:ext uri="{FF2B5EF4-FFF2-40B4-BE49-F238E27FC236}">
              <a16:creationId xmlns:a16="http://schemas.microsoft.com/office/drawing/2014/main" id="{00000000-0008-0000-0100-00002A000000}"/>
            </a:ext>
          </a:extLst>
        </xdr:cNvPr>
        <xdr:cNvGrpSpPr/>
      </xdr:nvGrpSpPr>
      <xdr:grpSpPr>
        <a:xfrm>
          <a:off x="10401300" y="1600200"/>
          <a:ext cx="4629150" cy="3581400"/>
          <a:chOff x="533234" y="59797"/>
          <a:chExt cx="4383239" cy="2941973"/>
        </a:xfrm>
      </xdr:grpSpPr>
      <xdr:graphicFrame macro="">
        <xdr:nvGraphicFramePr>
          <xdr:cNvPr id="43" name="Graph 11">
            <a:extLst>
              <a:ext uri="{FF2B5EF4-FFF2-40B4-BE49-F238E27FC236}">
                <a16:creationId xmlns:a16="http://schemas.microsoft.com/office/drawing/2014/main" id="{00000000-0008-0000-0100-00002B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44" name="Graph 12">
            <a:extLst>
              <a:ext uri="{FF2B5EF4-FFF2-40B4-BE49-F238E27FC236}">
                <a16:creationId xmlns:a16="http://schemas.microsoft.com/office/drawing/2014/main" id="{00000000-0008-0000-0100-00002C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5" name="Graph 13">
            <a:extLst>
              <a:ext uri="{FF2B5EF4-FFF2-40B4-BE49-F238E27FC236}">
                <a16:creationId xmlns:a16="http://schemas.microsoft.com/office/drawing/2014/main" id="{00000000-0008-0000-0100-00002D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6" name="Graph 14">
            <a:extLst>
              <a:ext uri="{FF2B5EF4-FFF2-40B4-BE49-F238E27FC236}">
                <a16:creationId xmlns:a16="http://schemas.microsoft.com/office/drawing/2014/main" id="{00000000-0008-0000-0100-00002E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7" name="Graph 15">
            <a:extLst>
              <a:ext uri="{FF2B5EF4-FFF2-40B4-BE49-F238E27FC236}">
                <a16:creationId xmlns:a16="http://schemas.microsoft.com/office/drawing/2014/main" id="{00000000-0008-0000-0100-00002F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8" name="Group WatNatSum">
          <a:extLst>
            <a:ext uri="{FF2B5EF4-FFF2-40B4-BE49-F238E27FC236}">
              <a16:creationId xmlns:a16="http://schemas.microsoft.com/office/drawing/2014/main" id="{00000000-0008-0000-0100-000030000000}"/>
            </a:ext>
          </a:extLst>
        </xdr:cNvPr>
        <xdr:cNvGrpSpPr/>
      </xdr:nvGrpSpPr>
      <xdr:grpSpPr>
        <a:xfrm>
          <a:off x="533400" y="1600200"/>
          <a:ext cx="4629150" cy="3600450"/>
          <a:chOff x="533234" y="59797"/>
          <a:chExt cx="4383239" cy="2957622"/>
        </a:xfrm>
      </xdr:grpSpPr>
      <xdr:graphicFrame macro="">
        <xdr:nvGraphicFramePr>
          <xdr:cNvPr id="49" name="Graph 1">
            <a:extLst>
              <a:ext uri="{FF2B5EF4-FFF2-40B4-BE49-F238E27FC236}">
                <a16:creationId xmlns:a16="http://schemas.microsoft.com/office/drawing/2014/main" id="{00000000-0008-0000-0100-000031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50" name="Graph 2">
            <a:extLst>
              <a:ext uri="{FF2B5EF4-FFF2-40B4-BE49-F238E27FC236}">
                <a16:creationId xmlns:a16="http://schemas.microsoft.com/office/drawing/2014/main" id="{00000000-0008-0000-0100-000032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51" name="Graph 3">
            <a:extLst>
              <a:ext uri="{FF2B5EF4-FFF2-40B4-BE49-F238E27FC236}">
                <a16:creationId xmlns:a16="http://schemas.microsoft.com/office/drawing/2014/main" id="{00000000-0008-0000-0100-000033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52" name="Graph 4">
            <a:extLst>
              <a:ext uri="{FF2B5EF4-FFF2-40B4-BE49-F238E27FC236}">
                <a16:creationId xmlns:a16="http://schemas.microsoft.com/office/drawing/2014/main" id="{00000000-0008-0000-0100-000034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53" name="Graph 5">
            <a:extLst>
              <a:ext uri="{FF2B5EF4-FFF2-40B4-BE49-F238E27FC236}">
                <a16:creationId xmlns:a16="http://schemas.microsoft.com/office/drawing/2014/main" id="{00000000-0008-0000-0100-000035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54" name="Group WatUrbSum">
          <a:extLst>
            <a:ext uri="{FF2B5EF4-FFF2-40B4-BE49-F238E27FC236}">
              <a16:creationId xmlns:a16="http://schemas.microsoft.com/office/drawing/2014/main" id="{00000000-0008-0000-0100-000036000000}"/>
            </a:ext>
          </a:extLst>
        </xdr:cNvPr>
        <xdr:cNvGrpSpPr/>
      </xdr:nvGrpSpPr>
      <xdr:grpSpPr>
        <a:xfrm>
          <a:off x="5467350" y="1600200"/>
          <a:ext cx="4629150" cy="3581400"/>
          <a:chOff x="533234" y="59797"/>
          <a:chExt cx="4383239" cy="2941973"/>
        </a:xfrm>
      </xdr:grpSpPr>
      <xdr:graphicFrame macro="">
        <xdr:nvGraphicFramePr>
          <xdr:cNvPr id="55" name="Graph 6">
            <a:extLst>
              <a:ext uri="{FF2B5EF4-FFF2-40B4-BE49-F238E27FC236}">
                <a16:creationId xmlns:a16="http://schemas.microsoft.com/office/drawing/2014/main" id="{00000000-0008-0000-0100-000037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6" name="Graph 7">
            <a:extLst>
              <a:ext uri="{FF2B5EF4-FFF2-40B4-BE49-F238E27FC236}">
                <a16:creationId xmlns:a16="http://schemas.microsoft.com/office/drawing/2014/main" id="{00000000-0008-0000-0100-000038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7" name="Graph 8">
            <a:extLst>
              <a:ext uri="{FF2B5EF4-FFF2-40B4-BE49-F238E27FC236}">
                <a16:creationId xmlns:a16="http://schemas.microsoft.com/office/drawing/2014/main" id="{00000000-0008-0000-0100-000039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8" name="Graph 9">
            <a:extLst>
              <a:ext uri="{FF2B5EF4-FFF2-40B4-BE49-F238E27FC236}">
                <a16:creationId xmlns:a16="http://schemas.microsoft.com/office/drawing/2014/main" id="{00000000-0008-0000-0100-00003A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9" name="Graph 10">
            <a:extLst>
              <a:ext uri="{FF2B5EF4-FFF2-40B4-BE49-F238E27FC236}">
                <a16:creationId xmlns:a16="http://schemas.microsoft.com/office/drawing/2014/main" id="{00000000-0008-0000-0100-00003B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192524" name="CheckBoxWU2" hidden="1">
              <a:extLst>
                <a:ext uri="{63B3BB69-23CF-44E3-9099-C40C66FF867C}">
                  <a14:compatExt spid="_x0000_s192524"/>
                </a:ext>
                <a:ext uri="{FF2B5EF4-FFF2-40B4-BE49-F238E27FC236}">
                  <a16:creationId xmlns:a16="http://schemas.microsoft.com/office/drawing/2014/main" id="{00000000-0008-0000-0100-00000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192525" name="CheckBoxWU3" hidden="1">
              <a:extLst>
                <a:ext uri="{63B3BB69-23CF-44E3-9099-C40C66FF867C}">
                  <a14:compatExt spid="_x0000_s192525"/>
                </a:ext>
                <a:ext uri="{FF2B5EF4-FFF2-40B4-BE49-F238E27FC236}">
                  <a16:creationId xmlns:a16="http://schemas.microsoft.com/office/drawing/2014/main" id="{00000000-0008-0000-0100-00000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192526" name="CheckBoxWU1" hidden="1">
              <a:extLst>
                <a:ext uri="{63B3BB69-23CF-44E3-9099-C40C66FF867C}">
                  <a14:compatExt spid="_x0000_s192526"/>
                </a:ext>
                <a:ext uri="{FF2B5EF4-FFF2-40B4-BE49-F238E27FC236}">
                  <a16:creationId xmlns:a16="http://schemas.microsoft.com/office/drawing/2014/main" id="{00000000-0008-0000-0100-00000E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192527" name="CheckBoxWU5" hidden="1">
              <a:extLst>
                <a:ext uri="{63B3BB69-23CF-44E3-9099-C40C66FF867C}">
                  <a14:compatExt spid="_x0000_s192527"/>
                </a:ext>
                <a:ext uri="{FF2B5EF4-FFF2-40B4-BE49-F238E27FC236}">
                  <a16:creationId xmlns:a16="http://schemas.microsoft.com/office/drawing/2014/main" id="{00000000-0008-0000-0100-00000F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192528" name="CheckBoxWU4" hidden="1">
              <a:extLst>
                <a:ext uri="{63B3BB69-23CF-44E3-9099-C40C66FF867C}">
                  <a14:compatExt spid="_x0000_s192528"/>
                </a:ext>
                <a:ext uri="{FF2B5EF4-FFF2-40B4-BE49-F238E27FC236}">
                  <a16:creationId xmlns:a16="http://schemas.microsoft.com/office/drawing/2014/main" id="{00000000-0008-0000-0100-000010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192529" name="CheckBoxWU6" hidden="1">
              <a:extLst>
                <a:ext uri="{63B3BB69-23CF-44E3-9099-C40C66FF867C}">
                  <a14:compatExt spid="_x0000_s192529"/>
                </a:ext>
                <a:ext uri="{FF2B5EF4-FFF2-40B4-BE49-F238E27FC236}">
                  <a16:creationId xmlns:a16="http://schemas.microsoft.com/office/drawing/2014/main" id="{00000000-0008-0000-0100-000011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192530" name="CheckBoxWU7" hidden="1">
              <a:extLst>
                <a:ext uri="{63B3BB69-23CF-44E3-9099-C40C66FF867C}">
                  <a14:compatExt spid="_x0000_s192530"/>
                </a:ext>
                <a:ext uri="{FF2B5EF4-FFF2-40B4-BE49-F238E27FC236}">
                  <a16:creationId xmlns:a16="http://schemas.microsoft.com/office/drawing/2014/main" id="{00000000-0008-0000-0100-000012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192531" name="CheckBoxWU12" hidden="1">
              <a:extLst>
                <a:ext uri="{63B3BB69-23CF-44E3-9099-C40C66FF867C}">
                  <a14:compatExt spid="_x0000_s192531"/>
                </a:ext>
                <a:ext uri="{FF2B5EF4-FFF2-40B4-BE49-F238E27FC236}">
                  <a16:creationId xmlns:a16="http://schemas.microsoft.com/office/drawing/2014/main" id="{00000000-0008-0000-0100-00001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192532" name="CheckBoxWR2" hidden="1">
              <a:extLst>
                <a:ext uri="{63B3BB69-23CF-44E3-9099-C40C66FF867C}">
                  <a14:compatExt spid="_x0000_s192532"/>
                </a:ext>
                <a:ext uri="{FF2B5EF4-FFF2-40B4-BE49-F238E27FC236}">
                  <a16:creationId xmlns:a16="http://schemas.microsoft.com/office/drawing/2014/main" id="{00000000-0008-0000-0100-000014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192533" name="CheckBoxWR3" hidden="1">
              <a:extLst>
                <a:ext uri="{63B3BB69-23CF-44E3-9099-C40C66FF867C}">
                  <a14:compatExt spid="_x0000_s192533"/>
                </a:ext>
                <a:ext uri="{FF2B5EF4-FFF2-40B4-BE49-F238E27FC236}">
                  <a16:creationId xmlns:a16="http://schemas.microsoft.com/office/drawing/2014/main" id="{00000000-0008-0000-0100-00001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192534" name="CheckBoxWR1" hidden="1">
              <a:extLst>
                <a:ext uri="{63B3BB69-23CF-44E3-9099-C40C66FF867C}">
                  <a14:compatExt spid="_x0000_s192534"/>
                </a:ext>
                <a:ext uri="{FF2B5EF4-FFF2-40B4-BE49-F238E27FC236}">
                  <a16:creationId xmlns:a16="http://schemas.microsoft.com/office/drawing/2014/main" id="{00000000-0008-0000-0100-000016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192535" name="CheckBoxWR7" hidden="1">
              <a:extLst>
                <a:ext uri="{63B3BB69-23CF-44E3-9099-C40C66FF867C}">
                  <a14:compatExt spid="_x0000_s192535"/>
                </a:ext>
                <a:ext uri="{FF2B5EF4-FFF2-40B4-BE49-F238E27FC236}">
                  <a16:creationId xmlns:a16="http://schemas.microsoft.com/office/drawing/2014/main" id="{00000000-0008-0000-0100-00001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192536" name="CheckBoxWR4" hidden="1">
              <a:extLst>
                <a:ext uri="{63B3BB69-23CF-44E3-9099-C40C66FF867C}">
                  <a14:compatExt spid="_x0000_s192536"/>
                </a:ext>
                <a:ext uri="{FF2B5EF4-FFF2-40B4-BE49-F238E27FC236}">
                  <a16:creationId xmlns:a16="http://schemas.microsoft.com/office/drawing/2014/main" id="{00000000-0008-0000-0100-00001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192537" name="CheckBoxWR9" hidden="1">
              <a:extLst>
                <a:ext uri="{63B3BB69-23CF-44E3-9099-C40C66FF867C}">
                  <a14:compatExt spid="_x0000_s192537"/>
                </a:ext>
                <a:ext uri="{FF2B5EF4-FFF2-40B4-BE49-F238E27FC236}">
                  <a16:creationId xmlns:a16="http://schemas.microsoft.com/office/drawing/2014/main" id="{00000000-0008-0000-0100-00001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192538" name="CheckBoxWR11" hidden="1">
              <a:extLst>
                <a:ext uri="{63B3BB69-23CF-44E3-9099-C40C66FF867C}">
                  <a14:compatExt spid="_x0000_s192538"/>
                </a:ext>
                <a:ext uri="{FF2B5EF4-FFF2-40B4-BE49-F238E27FC236}">
                  <a16:creationId xmlns:a16="http://schemas.microsoft.com/office/drawing/2014/main" id="{00000000-0008-0000-0100-00001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192539" name="CheckBoxWR12" hidden="1">
              <a:extLst>
                <a:ext uri="{63B3BB69-23CF-44E3-9099-C40C66FF867C}">
                  <a14:compatExt spid="_x0000_s192539"/>
                </a:ext>
                <a:ext uri="{FF2B5EF4-FFF2-40B4-BE49-F238E27FC236}">
                  <a16:creationId xmlns:a16="http://schemas.microsoft.com/office/drawing/2014/main" id="{00000000-0008-0000-0100-00001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192540" name="Button 28" hidden="1">
              <a:extLst>
                <a:ext uri="{63B3BB69-23CF-44E3-9099-C40C66FF867C}">
                  <a14:compatExt spid="_x0000_s192540"/>
                </a:ext>
                <a:ext uri="{FF2B5EF4-FFF2-40B4-BE49-F238E27FC236}">
                  <a16:creationId xmlns:a16="http://schemas.microsoft.com/office/drawing/2014/main" id="{00000000-0008-0000-0100-00001C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192541" name="Button 29" hidden="1">
              <a:extLst>
                <a:ext uri="{63B3BB69-23CF-44E3-9099-C40C66FF867C}">
                  <a14:compatExt spid="_x0000_s192541"/>
                </a:ext>
                <a:ext uri="{FF2B5EF4-FFF2-40B4-BE49-F238E27FC236}">
                  <a16:creationId xmlns:a16="http://schemas.microsoft.com/office/drawing/2014/main" id="{00000000-0008-0000-0100-00001D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192542" name="Button 30" hidden="1">
              <a:extLst>
                <a:ext uri="{63B3BB69-23CF-44E3-9099-C40C66FF867C}">
                  <a14:compatExt spid="_x0000_s192542"/>
                </a:ext>
                <a:ext uri="{FF2B5EF4-FFF2-40B4-BE49-F238E27FC236}">
                  <a16:creationId xmlns:a16="http://schemas.microsoft.com/office/drawing/2014/main" id="{00000000-0008-0000-0100-00001E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192543" name="Button 31" hidden="1">
              <a:extLst>
                <a:ext uri="{63B3BB69-23CF-44E3-9099-C40C66FF867C}">
                  <a14:compatExt spid="_x0000_s192543"/>
                </a:ext>
                <a:ext uri="{FF2B5EF4-FFF2-40B4-BE49-F238E27FC236}">
                  <a16:creationId xmlns:a16="http://schemas.microsoft.com/office/drawing/2014/main" id="{00000000-0008-0000-0100-00001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192544" name="Button 32" hidden="1">
              <a:extLst>
                <a:ext uri="{63B3BB69-23CF-44E3-9099-C40C66FF867C}">
                  <a14:compatExt spid="_x0000_s192544"/>
                </a:ext>
                <a:ext uri="{FF2B5EF4-FFF2-40B4-BE49-F238E27FC236}">
                  <a16:creationId xmlns:a16="http://schemas.microsoft.com/office/drawing/2014/main" id="{00000000-0008-0000-0100-000020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192545" name="Button 33" hidden="1">
              <a:extLst>
                <a:ext uri="{63B3BB69-23CF-44E3-9099-C40C66FF867C}">
                  <a14:compatExt spid="_x0000_s192545"/>
                </a:ext>
                <a:ext uri="{FF2B5EF4-FFF2-40B4-BE49-F238E27FC236}">
                  <a16:creationId xmlns:a16="http://schemas.microsoft.com/office/drawing/2014/main" id="{00000000-0008-0000-0100-00002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192546" name="Button 34" hidden="1">
              <a:extLst>
                <a:ext uri="{63B3BB69-23CF-44E3-9099-C40C66FF867C}">
                  <a14:compatExt spid="_x0000_s192546"/>
                </a:ext>
                <a:ext uri="{FF2B5EF4-FFF2-40B4-BE49-F238E27FC236}">
                  <a16:creationId xmlns:a16="http://schemas.microsoft.com/office/drawing/2014/main" id="{00000000-0008-0000-0100-00002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192547" name="Button 35" hidden="1">
              <a:extLst>
                <a:ext uri="{63B3BB69-23CF-44E3-9099-C40C66FF867C}">
                  <a14:compatExt spid="_x0000_s192547"/>
                </a:ext>
                <a:ext uri="{FF2B5EF4-FFF2-40B4-BE49-F238E27FC236}">
                  <a16:creationId xmlns:a16="http://schemas.microsoft.com/office/drawing/2014/main" id="{00000000-0008-0000-0100-00002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192548" name="Button 36" hidden="1">
              <a:extLst>
                <a:ext uri="{63B3BB69-23CF-44E3-9099-C40C66FF867C}">
                  <a14:compatExt spid="_x0000_s192548"/>
                </a:ext>
                <a:ext uri="{FF2B5EF4-FFF2-40B4-BE49-F238E27FC236}">
                  <a16:creationId xmlns:a16="http://schemas.microsoft.com/office/drawing/2014/main" id="{00000000-0008-0000-0100-000024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192549" name="Button 37" hidden="1">
              <a:extLst>
                <a:ext uri="{63B3BB69-23CF-44E3-9099-C40C66FF867C}">
                  <a14:compatExt spid="_x0000_s192549"/>
                </a:ext>
                <a:ext uri="{FF2B5EF4-FFF2-40B4-BE49-F238E27FC236}">
                  <a16:creationId xmlns:a16="http://schemas.microsoft.com/office/drawing/2014/main" id="{00000000-0008-0000-0100-00002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192550" name="Button 38" hidden="1">
              <a:extLst>
                <a:ext uri="{63B3BB69-23CF-44E3-9099-C40C66FF867C}">
                  <a14:compatExt spid="_x0000_s192550"/>
                </a:ext>
                <a:ext uri="{FF2B5EF4-FFF2-40B4-BE49-F238E27FC236}">
                  <a16:creationId xmlns:a16="http://schemas.microsoft.com/office/drawing/2014/main" id="{00000000-0008-0000-0100-00002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192551" name="Button 39" hidden="1">
              <a:extLst>
                <a:ext uri="{63B3BB69-23CF-44E3-9099-C40C66FF867C}">
                  <a14:compatExt spid="_x0000_s192551"/>
                </a:ext>
                <a:ext uri="{FF2B5EF4-FFF2-40B4-BE49-F238E27FC236}">
                  <a16:creationId xmlns:a16="http://schemas.microsoft.com/office/drawing/2014/main" id="{00000000-0008-0000-0100-000027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192552" name="CheckBoxWR5" hidden="1">
              <a:extLst>
                <a:ext uri="{63B3BB69-23CF-44E3-9099-C40C66FF867C}">
                  <a14:compatExt spid="_x0000_s192552"/>
                </a:ext>
                <a:ext uri="{FF2B5EF4-FFF2-40B4-BE49-F238E27FC236}">
                  <a16:creationId xmlns:a16="http://schemas.microsoft.com/office/drawing/2014/main" id="{00000000-0008-0000-0100-000028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192554" name="CheckBoxWR6" hidden="1">
              <a:extLst>
                <a:ext uri="{63B3BB69-23CF-44E3-9099-C40C66FF867C}">
                  <a14:compatExt spid="_x0000_s192554"/>
                </a:ext>
                <a:ext uri="{FF2B5EF4-FFF2-40B4-BE49-F238E27FC236}">
                  <a16:creationId xmlns:a16="http://schemas.microsoft.com/office/drawing/2014/main" id="{00000000-0008-0000-0100-00002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192555" name="CheckBoxWR8" hidden="1">
              <a:extLst>
                <a:ext uri="{63B3BB69-23CF-44E3-9099-C40C66FF867C}">
                  <a14:compatExt spid="_x0000_s192555"/>
                </a:ext>
                <a:ext uri="{FF2B5EF4-FFF2-40B4-BE49-F238E27FC236}">
                  <a16:creationId xmlns:a16="http://schemas.microsoft.com/office/drawing/2014/main" id="{00000000-0008-0000-0100-00002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192557" name="CheckBoxWR10" hidden="1">
              <a:extLst>
                <a:ext uri="{63B3BB69-23CF-44E3-9099-C40C66FF867C}">
                  <a14:compatExt spid="_x0000_s192557"/>
                </a:ext>
                <a:ext uri="{FF2B5EF4-FFF2-40B4-BE49-F238E27FC236}">
                  <a16:creationId xmlns:a16="http://schemas.microsoft.com/office/drawing/2014/main" id="{00000000-0008-0000-0100-00002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192563" name="CheckBoxWN9" hidden="1">
              <a:extLst>
                <a:ext uri="{63B3BB69-23CF-44E3-9099-C40C66FF867C}">
                  <a14:compatExt spid="_x0000_s192563"/>
                </a:ext>
                <a:ext uri="{FF2B5EF4-FFF2-40B4-BE49-F238E27FC236}">
                  <a16:creationId xmlns:a16="http://schemas.microsoft.com/office/drawing/2014/main" id="{00000000-0008-0000-0100-000033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192565" name="CheckBoxWN10" hidden="1">
              <a:extLst>
                <a:ext uri="{63B3BB69-23CF-44E3-9099-C40C66FF867C}">
                  <a14:compatExt spid="_x0000_s192565"/>
                </a:ext>
                <a:ext uri="{FF2B5EF4-FFF2-40B4-BE49-F238E27FC236}">
                  <a16:creationId xmlns:a16="http://schemas.microsoft.com/office/drawing/2014/main" id="{00000000-0008-0000-0100-000035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192567" name="CheckBoxWN11" hidden="1">
              <a:extLst>
                <a:ext uri="{63B3BB69-23CF-44E3-9099-C40C66FF867C}">
                  <a14:compatExt spid="_x0000_s192567"/>
                </a:ext>
                <a:ext uri="{FF2B5EF4-FFF2-40B4-BE49-F238E27FC236}">
                  <a16:creationId xmlns:a16="http://schemas.microsoft.com/office/drawing/2014/main" id="{00000000-0008-0000-0100-000037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192569" name="CheckBoxWN7" hidden="1">
              <a:extLst>
                <a:ext uri="{63B3BB69-23CF-44E3-9099-C40C66FF867C}">
                  <a14:compatExt spid="_x0000_s192569"/>
                </a:ext>
                <a:ext uri="{FF2B5EF4-FFF2-40B4-BE49-F238E27FC236}">
                  <a16:creationId xmlns:a16="http://schemas.microsoft.com/office/drawing/2014/main" id="{00000000-0008-0000-0100-000039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192570" name="CheckBoxWU11" hidden="1">
              <a:extLst>
                <a:ext uri="{63B3BB69-23CF-44E3-9099-C40C66FF867C}">
                  <a14:compatExt spid="_x0000_s192570"/>
                </a:ext>
                <a:ext uri="{FF2B5EF4-FFF2-40B4-BE49-F238E27FC236}">
                  <a16:creationId xmlns:a16="http://schemas.microsoft.com/office/drawing/2014/main" id="{00000000-0008-0000-0100-00003A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192571" name="CheckBoxWU10" hidden="1">
              <a:extLst>
                <a:ext uri="{63B3BB69-23CF-44E3-9099-C40C66FF867C}">
                  <a14:compatExt spid="_x0000_s192571"/>
                </a:ext>
                <a:ext uri="{FF2B5EF4-FFF2-40B4-BE49-F238E27FC236}">
                  <a16:creationId xmlns:a16="http://schemas.microsoft.com/office/drawing/2014/main" id="{00000000-0008-0000-0100-00003B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192572" name="CheckBoxWU9" hidden="1">
              <a:extLst>
                <a:ext uri="{63B3BB69-23CF-44E3-9099-C40C66FF867C}">
                  <a14:compatExt spid="_x0000_s192572"/>
                </a:ext>
                <a:ext uri="{FF2B5EF4-FFF2-40B4-BE49-F238E27FC236}">
                  <a16:creationId xmlns:a16="http://schemas.microsoft.com/office/drawing/2014/main" id="{00000000-0008-0000-0100-00003C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192573" name="CheckBoxWU8" hidden="1">
              <a:extLst>
                <a:ext uri="{63B3BB69-23CF-44E3-9099-C40C66FF867C}">
                  <a14:compatExt spid="_x0000_s192573"/>
                </a:ext>
                <a:ext uri="{FF2B5EF4-FFF2-40B4-BE49-F238E27FC236}">
                  <a16:creationId xmlns:a16="http://schemas.microsoft.com/office/drawing/2014/main" id="{00000000-0008-0000-0100-00003DF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98</xdr:row>
          <xdr:rowOff>9525</xdr:rowOff>
        </xdr:from>
        <xdr:to>
          <xdr:col>2</xdr:col>
          <xdr:colOff>590550</xdr:colOff>
          <xdr:row>100</xdr:row>
          <xdr:rowOff>0</xdr:rowOff>
        </xdr:to>
        <xdr:sp macro="" textlink="">
          <xdr:nvSpPr>
            <xdr:cNvPr id="192575" name="Button 63" hidden="1">
              <a:extLst>
                <a:ext uri="{63B3BB69-23CF-44E3-9099-C40C66FF867C}">
                  <a14:compatExt spid="_x0000_s192575"/>
                </a:ext>
                <a:ext uri="{FF2B5EF4-FFF2-40B4-BE49-F238E27FC236}">
                  <a16:creationId xmlns:a16="http://schemas.microsoft.com/office/drawing/2014/main" id="{00000000-0008-0000-0100-00003F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198</xdr:row>
          <xdr:rowOff>9525</xdr:rowOff>
        </xdr:from>
        <xdr:to>
          <xdr:col>2</xdr:col>
          <xdr:colOff>590550</xdr:colOff>
          <xdr:row>200</xdr:row>
          <xdr:rowOff>0</xdr:rowOff>
        </xdr:to>
        <xdr:sp macro="" textlink="">
          <xdr:nvSpPr>
            <xdr:cNvPr id="192577" name="Button 65" hidden="1">
              <a:extLst>
                <a:ext uri="{63B3BB69-23CF-44E3-9099-C40C66FF867C}">
                  <a14:compatExt spid="_x0000_s192577"/>
                </a:ext>
                <a:ext uri="{FF2B5EF4-FFF2-40B4-BE49-F238E27FC236}">
                  <a16:creationId xmlns:a16="http://schemas.microsoft.com/office/drawing/2014/main" id="{00000000-0008-0000-0100-000041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590550</xdr:colOff>
          <xdr:row>299</xdr:row>
          <xdr:rowOff>180975</xdr:rowOff>
        </xdr:to>
        <xdr:sp macro="" textlink="">
          <xdr:nvSpPr>
            <xdr:cNvPr id="192578" name="Button 66" hidden="1">
              <a:extLst>
                <a:ext uri="{63B3BB69-23CF-44E3-9099-C40C66FF867C}">
                  <a14:compatExt spid="_x0000_s192578"/>
                </a:ext>
                <a:ext uri="{FF2B5EF4-FFF2-40B4-BE49-F238E27FC236}">
                  <a16:creationId xmlns:a16="http://schemas.microsoft.com/office/drawing/2014/main" id="{00000000-0008-0000-0100-000042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192579" name="Reset_JMP_WR" hidden="1">
              <a:extLst>
                <a:ext uri="{63B3BB69-23CF-44E3-9099-C40C66FF867C}">
                  <a14:compatExt spid="_x0000_s192579"/>
                </a:ext>
                <a:ext uri="{FF2B5EF4-FFF2-40B4-BE49-F238E27FC236}">
                  <a16:creationId xmlns:a16="http://schemas.microsoft.com/office/drawing/2014/main" id="{00000000-0008-0000-0100-000043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192581" name="Button 69" hidden="1">
              <a:extLst>
                <a:ext uri="{63B3BB69-23CF-44E3-9099-C40C66FF867C}">
                  <a14:compatExt spid="_x0000_s192581"/>
                </a:ext>
                <a:ext uri="{FF2B5EF4-FFF2-40B4-BE49-F238E27FC236}">
                  <a16:creationId xmlns:a16="http://schemas.microsoft.com/office/drawing/2014/main" id="{00000000-0008-0000-0100-000045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102</xdr:row>
          <xdr:rowOff>38100</xdr:rowOff>
        </xdr:from>
        <xdr:to>
          <xdr:col>0</xdr:col>
          <xdr:colOff>571500</xdr:colOff>
          <xdr:row>103</xdr:row>
          <xdr:rowOff>276225</xdr:rowOff>
        </xdr:to>
        <xdr:sp macro="" textlink="">
          <xdr:nvSpPr>
            <xdr:cNvPr id="192582" name="Reset_JMP_WN" hidden="1">
              <a:extLst>
                <a:ext uri="{63B3BB69-23CF-44E3-9099-C40C66FF867C}">
                  <a14:compatExt spid="_x0000_s192582"/>
                </a:ext>
                <a:ext uri="{FF2B5EF4-FFF2-40B4-BE49-F238E27FC236}">
                  <a16:creationId xmlns:a16="http://schemas.microsoft.com/office/drawing/2014/main" id="{00000000-0008-0000-0100-000046F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18</xdr:col>
      <xdr:colOff>23813</xdr:colOff>
      <xdr:row>26</xdr:row>
      <xdr:rowOff>123825</xdr:rowOff>
    </xdr:from>
    <xdr:to>
      <xdr:col>24</xdr:col>
      <xdr:colOff>290512</xdr:colOff>
      <xdr:row>27</xdr:row>
      <xdr:rowOff>152399</xdr:rowOff>
    </xdr:to>
    <xdr:grpSp>
      <xdr:nvGrpSpPr>
        <xdr:cNvPr id="110" name="Groupe 109">
          <a:extLst>
            <a:ext uri="{FF2B5EF4-FFF2-40B4-BE49-F238E27FC236}">
              <a16:creationId xmlns:a16="http://schemas.microsoft.com/office/drawing/2014/main" id="{00000000-0008-0000-0100-00006E000000}"/>
            </a:ext>
          </a:extLst>
        </xdr:cNvPr>
        <xdr:cNvGrpSpPr/>
      </xdr:nvGrpSpPr>
      <xdr:grpSpPr>
        <a:xfrm>
          <a:off x="10825163" y="4800600"/>
          <a:ext cx="3867149" cy="190499"/>
          <a:chOff x="5624512" y="7424738"/>
          <a:chExt cx="3867149" cy="190499"/>
        </a:xfrm>
      </xdr:grpSpPr>
      <xdr:sp macro="" textlink="">
        <xdr:nvSpPr>
          <xdr:cNvPr id="111" name="ZoneTexte 110">
            <a:extLst>
              <a:ext uri="{FF2B5EF4-FFF2-40B4-BE49-F238E27FC236}">
                <a16:creationId xmlns:a16="http://schemas.microsoft.com/office/drawing/2014/main" id="{00000000-0008-0000-0100-00006F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2" name="ZoneTexte 111">
            <a:extLst>
              <a:ext uri="{FF2B5EF4-FFF2-40B4-BE49-F238E27FC236}">
                <a16:creationId xmlns:a16="http://schemas.microsoft.com/office/drawing/2014/main" id="{00000000-0008-0000-0100-00007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3" name="ZoneTexte 112">
            <a:extLst>
              <a:ext uri="{FF2B5EF4-FFF2-40B4-BE49-F238E27FC236}">
                <a16:creationId xmlns:a16="http://schemas.microsoft.com/office/drawing/2014/main" id="{00000000-0008-0000-0100-00007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4" name="ZoneTexte 113">
            <a:extLst>
              <a:ext uri="{FF2B5EF4-FFF2-40B4-BE49-F238E27FC236}">
                <a16:creationId xmlns:a16="http://schemas.microsoft.com/office/drawing/2014/main" id="{00000000-0008-0000-0100-00007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9</xdr:col>
      <xdr:colOff>466725</xdr:colOff>
      <xdr:row>26</xdr:row>
      <xdr:rowOff>123825</xdr:rowOff>
    </xdr:from>
    <xdr:to>
      <xdr:col>16</xdr:col>
      <xdr:colOff>133349</xdr:colOff>
      <xdr:row>27</xdr:row>
      <xdr:rowOff>152399</xdr:rowOff>
    </xdr:to>
    <xdr:grpSp>
      <xdr:nvGrpSpPr>
        <xdr:cNvPr id="115" name="Groupe 114">
          <a:extLst>
            <a:ext uri="{FF2B5EF4-FFF2-40B4-BE49-F238E27FC236}">
              <a16:creationId xmlns:a16="http://schemas.microsoft.com/office/drawing/2014/main" id="{00000000-0008-0000-0100-000073000000}"/>
            </a:ext>
          </a:extLst>
        </xdr:cNvPr>
        <xdr:cNvGrpSpPr/>
      </xdr:nvGrpSpPr>
      <xdr:grpSpPr>
        <a:xfrm>
          <a:off x="5867400" y="4800600"/>
          <a:ext cx="3867149" cy="190499"/>
          <a:chOff x="5624512" y="7424738"/>
          <a:chExt cx="3867149" cy="190499"/>
        </a:xfrm>
      </xdr:grpSpPr>
      <xdr:sp macro="" textlink="">
        <xdr:nvSpPr>
          <xdr:cNvPr id="116" name="ZoneTexte 115">
            <a:extLst>
              <a:ext uri="{FF2B5EF4-FFF2-40B4-BE49-F238E27FC236}">
                <a16:creationId xmlns:a16="http://schemas.microsoft.com/office/drawing/2014/main" id="{00000000-0008-0000-0100-000074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7" name="ZoneTexte 116">
            <a:extLst>
              <a:ext uri="{FF2B5EF4-FFF2-40B4-BE49-F238E27FC236}">
                <a16:creationId xmlns:a16="http://schemas.microsoft.com/office/drawing/2014/main" id="{00000000-0008-0000-0100-00007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8" name="ZoneTexte 117">
            <a:extLst>
              <a:ext uri="{FF2B5EF4-FFF2-40B4-BE49-F238E27FC236}">
                <a16:creationId xmlns:a16="http://schemas.microsoft.com/office/drawing/2014/main" id="{00000000-0008-0000-0100-00007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19" name="ZoneTexte 118">
            <a:extLst>
              <a:ext uri="{FF2B5EF4-FFF2-40B4-BE49-F238E27FC236}">
                <a16:creationId xmlns:a16="http://schemas.microsoft.com/office/drawing/2014/main" id="{00000000-0008-0000-0100-00007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1</xdr:col>
      <xdr:colOff>319088</xdr:colOff>
      <xdr:row>26</xdr:row>
      <xdr:rowOff>123825</xdr:rowOff>
    </xdr:from>
    <xdr:to>
      <xdr:col>7</xdr:col>
      <xdr:colOff>585787</xdr:colOff>
      <xdr:row>27</xdr:row>
      <xdr:rowOff>152399</xdr:rowOff>
    </xdr:to>
    <xdr:grpSp>
      <xdr:nvGrpSpPr>
        <xdr:cNvPr id="125" name="Groupe 124">
          <a:extLst>
            <a:ext uri="{FF2B5EF4-FFF2-40B4-BE49-F238E27FC236}">
              <a16:creationId xmlns:a16="http://schemas.microsoft.com/office/drawing/2014/main" id="{00000000-0008-0000-0100-00007D000000}"/>
            </a:ext>
          </a:extLst>
        </xdr:cNvPr>
        <xdr:cNvGrpSpPr/>
      </xdr:nvGrpSpPr>
      <xdr:grpSpPr>
        <a:xfrm>
          <a:off x="919163" y="4800600"/>
          <a:ext cx="3867149" cy="190499"/>
          <a:chOff x="5624512" y="7424738"/>
          <a:chExt cx="3867149" cy="190499"/>
        </a:xfrm>
      </xdr:grpSpPr>
      <xdr:sp macro="" textlink="">
        <xdr:nvSpPr>
          <xdr:cNvPr id="126" name="ZoneTexte 125">
            <a:extLst>
              <a:ext uri="{FF2B5EF4-FFF2-40B4-BE49-F238E27FC236}">
                <a16:creationId xmlns:a16="http://schemas.microsoft.com/office/drawing/2014/main" id="{00000000-0008-0000-0100-00007E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7" name="ZoneTexte 126">
            <a:extLst>
              <a:ext uri="{FF2B5EF4-FFF2-40B4-BE49-F238E27FC236}">
                <a16:creationId xmlns:a16="http://schemas.microsoft.com/office/drawing/2014/main" id="{00000000-0008-0000-0100-00007F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8" name="ZoneTexte 127">
            <a:extLst>
              <a:ext uri="{FF2B5EF4-FFF2-40B4-BE49-F238E27FC236}">
                <a16:creationId xmlns:a16="http://schemas.microsoft.com/office/drawing/2014/main" id="{00000000-0008-0000-0100-000080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9" name="ZoneTexte 128">
            <a:extLst>
              <a:ext uri="{FF2B5EF4-FFF2-40B4-BE49-F238E27FC236}">
                <a16:creationId xmlns:a16="http://schemas.microsoft.com/office/drawing/2014/main" id="{00000000-0008-0000-0100-000081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42862</xdr:colOff>
      <xdr:row>133</xdr:row>
      <xdr:rowOff>61912</xdr:rowOff>
    </xdr:from>
    <xdr:to>
      <xdr:col>9</xdr:col>
      <xdr:colOff>309561</xdr:colOff>
      <xdr:row>133</xdr:row>
      <xdr:rowOff>252411</xdr:rowOff>
    </xdr:to>
    <xdr:grpSp>
      <xdr:nvGrpSpPr>
        <xdr:cNvPr id="120" name="Groupe 119">
          <a:extLst>
            <a:ext uri="{FF2B5EF4-FFF2-40B4-BE49-F238E27FC236}">
              <a16:creationId xmlns:a16="http://schemas.microsoft.com/office/drawing/2014/main" id="{00000000-0008-0000-0100-000078000000}"/>
            </a:ext>
          </a:extLst>
        </xdr:cNvPr>
        <xdr:cNvGrpSpPr/>
      </xdr:nvGrpSpPr>
      <xdr:grpSpPr>
        <a:xfrm>
          <a:off x="1843087" y="23941087"/>
          <a:ext cx="3867149" cy="190499"/>
          <a:chOff x="5624512" y="7424738"/>
          <a:chExt cx="3867149" cy="190499"/>
        </a:xfrm>
      </xdr:grpSpPr>
      <xdr:sp macro="" textlink="">
        <xdr:nvSpPr>
          <xdr:cNvPr id="121" name="ZoneTexte 120">
            <a:extLst>
              <a:ext uri="{FF2B5EF4-FFF2-40B4-BE49-F238E27FC236}">
                <a16:creationId xmlns:a16="http://schemas.microsoft.com/office/drawing/2014/main" id="{00000000-0008-0000-0100-000079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2" name="ZoneTexte 121">
            <a:extLst>
              <a:ext uri="{FF2B5EF4-FFF2-40B4-BE49-F238E27FC236}">
                <a16:creationId xmlns:a16="http://schemas.microsoft.com/office/drawing/2014/main" id="{00000000-0008-0000-0100-00007A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3" name="ZoneTexte 122">
            <a:extLst>
              <a:ext uri="{FF2B5EF4-FFF2-40B4-BE49-F238E27FC236}">
                <a16:creationId xmlns:a16="http://schemas.microsoft.com/office/drawing/2014/main" id="{00000000-0008-0000-0100-00007B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4" name="ZoneTexte 123">
            <a:extLst>
              <a:ext uri="{FF2B5EF4-FFF2-40B4-BE49-F238E27FC236}">
                <a16:creationId xmlns:a16="http://schemas.microsoft.com/office/drawing/2014/main" id="{00000000-0008-0000-0100-00007C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100012</xdr:colOff>
      <xdr:row>233</xdr:row>
      <xdr:rowOff>80963</xdr:rowOff>
    </xdr:from>
    <xdr:to>
      <xdr:col>9</xdr:col>
      <xdr:colOff>366711</xdr:colOff>
      <xdr:row>233</xdr:row>
      <xdr:rowOff>271462</xdr:rowOff>
    </xdr:to>
    <xdr:grpSp>
      <xdr:nvGrpSpPr>
        <xdr:cNvPr id="130" name="Groupe 129">
          <a:extLst>
            <a:ext uri="{FF2B5EF4-FFF2-40B4-BE49-F238E27FC236}">
              <a16:creationId xmlns:a16="http://schemas.microsoft.com/office/drawing/2014/main" id="{00000000-0008-0000-0100-000082000000}"/>
            </a:ext>
          </a:extLst>
        </xdr:cNvPr>
        <xdr:cNvGrpSpPr/>
      </xdr:nvGrpSpPr>
      <xdr:grpSpPr>
        <a:xfrm>
          <a:off x="1900237" y="42029063"/>
          <a:ext cx="3867149" cy="190499"/>
          <a:chOff x="5624512" y="7424738"/>
          <a:chExt cx="3867149" cy="190499"/>
        </a:xfrm>
      </xdr:grpSpPr>
      <xdr:sp macro="" textlink="">
        <xdr:nvSpPr>
          <xdr:cNvPr id="131" name="ZoneTexte 130">
            <a:extLst>
              <a:ext uri="{FF2B5EF4-FFF2-40B4-BE49-F238E27FC236}">
                <a16:creationId xmlns:a16="http://schemas.microsoft.com/office/drawing/2014/main" id="{00000000-0008-0000-0100-000083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2" name="ZoneTexte 131">
            <a:extLst>
              <a:ext uri="{FF2B5EF4-FFF2-40B4-BE49-F238E27FC236}">
                <a16:creationId xmlns:a16="http://schemas.microsoft.com/office/drawing/2014/main" id="{00000000-0008-0000-0100-000084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3" name="ZoneTexte 132">
            <a:extLst>
              <a:ext uri="{FF2B5EF4-FFF2-40B4-BE49-F238E27FC236}">
                <a16:creationId xmlns:a16="http://schemas.microsoft.com/office/drawing/2014/main" id="{00000000-0008-0000-0100-000085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4" name="ZoneTexte 133">
            <a:extLst>
              <a:ext uri="{FF2B5EF4-FFF2-40B4-BE49-F238E27FC236}">
                <a16:creationId xmlns:a16="http://schemas.microsoft.com/office/drawing/2014/main" id="{00000000-0008-0000-0100-000086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twoCellAnchor>
    <xdr:from>
      <xdr:col>3</xdr:col>
      <xdr:colOff>147638</xdr:colOff>
      <xdr:row>333</xdr:row>
      <xdr:rowOff>9525</xdr:rowOff>
    </xdr:from>
    <xdr:to>
      <xdr:col>9</xdr:col>
      <xdr:colOff>414337</xdr:colOff>
      <xdr:row>333</xdr:row>
      <xdr:rowOff>200024</xdr:rowOff>
    </xdr:to>
    <xdr:grpSp>
      <xdr:nvGrpSpPr>
        <xdr:cNvPr id="135" name="Groupe 134">
          <a:extLst>
            <a:ext uri="{FF2B5EF4-FFF2-40B4-BE49-F238E27FC236}">
              <a16:creationId xmlns:a16="http://schemas.microsoft.com/office/drawing/2014/main" id="{00000000-0008-0000-0100-000087000000}"/>
            </a:ext>
          </a:extLst>
        </xdr:cNvPr>
        <xdr:cNvGrpSpPr/>
      </xdr:nvGrpSpPr>
      <xdr:grpSpPr>
        <a:xfrm>
          <a:off x="1947863" y="60026550"/>
          <a:ext cx="3867149" cy="190499"/>
          <a:chOff x="5624512" y="7424738"/>
          <a:chExt cx="3867149" cy="190499"/>
        </a:xfrm>
      </xdr:grpSpPr>
      <xdr:sp macro="" textlink="">
        <xdr:nvSpPr>
          <xdr:cNvPr id="136" name="ZoneTexte 135">
            <a:extLst>
              <a:ext uri="{FF2B5EF4-FFF2-40B4-BE49-F238E27FC236}">
                <a16:creationId xmlns:a16="http://schemas.microsoft.com/office/drawing/2014/main" id="{00000000-0008-0000-0100-000088000000}"/>
              </a:ext>
            </a:extLst>
          </xdr:cNvPr>
          <xdr:cNvSpPr txBox="1"/>
        </xdr:nvSpPr>
        <xdr:spPr>
          <a:xfrm>
            <a:off x="5624512" y="7424738"/>
            <a:ext cx="952499" cy="190499"/>
          </a:xfrm>
          <a:prstGeom prst="rect">
            <a:avLst/>
          </a:prstGeom>
          <a:solidFill>
            <a:srgbClr val="4FC3F7"/>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37" name="ZoneTexte 136">
            <a:extLst>
              <a:ext uri="{FF2B5EF4-FFF2-40B4-BE49-F238E27FC236}">
                <a16:creationId xmlns:a16="http://schemas.microsoft.com/office/drawing/2014/main" id="{00000000-0008-0000-0100-000089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38" name="ZoneTexte 137">
            <a:extLst>
              <a:ext uri="{FF2B5EF4-FFF2-40B4-BE49-F238E27FC236}">
                <a16:creationId xmlns:a16="http://schemas.microsoft.com/office/drawing/2014/main" id="{00000000-0008-0000-0100-00008A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9" name="ZoneTexte 138">
            <a:extLst>
              <a:ext uri="{FF2B5EF4-FFF2-40B4-BE49-F238E27FC236}">
                <a16:creationId xmlns:a16="http://schemas.microsoft.com/office/drawing/2014/main" id="{00000000-0008-0000-0100-00008B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Surface water</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261939</xdr:colOff>
      <xdr:row>118</xdr:row>
      <xdr:rowOff>19050</xdr:rowOff>
    </xdr:from>
    <xdr:to>
      <xdr:col>27</xdr:col>
      <xdr:colOff>490539</xdr:colOff>
      <xdr:row>133</xdr:row>
      <xdr:rowOff>123825</xdr:rowOff>
    </xdr:to>
    <xdr:graphicFrame macro="">
      <xdr:nvGraphicFramePr>
        <xdr:cNvPr id="2" name="Scater 8">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276226</xdr:colOff>
      <xdr:row>118</xdr:row>
      <xdr:rowOff>19050</xdr:rowOff>
    </xdr:from>
    <xdr:to>
      <xdr:col>19</xdr:col>
      <xdr:colOff>447675</xdr:colOff>
      <xdr:row>133</xdr:row>
      <xdr:rowOff>114300</xdr:rowOff>
    </xdr:to>
    <xdr:graphicFrame macro="">
      <xdr:nvGraphicFramePr>
        <xdr:cNvPr id="6" name="Scater 7">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561975</xdr:colOff>
      <xdr:row>118</xdr:row>
      <xdr:rowOff>80963</xdr:rowOff>
    </xdr:from>
    <xdr:to>
      <xdr:col>11</xdr:col>
      <xdr:colOff>542925</xdr:colOff>
      <xdr:row>135</xdr:row>
      <xdr:rowOff>33336</xdr:rowOff>
    </xdr:to>
    <xdr:grpSp>
      <xdr:nvGrpSpPr>
        <xdr:cNvPr id="7" name="Group SanNat">
          <a:extLst>
            <a:ext uri="{FF2B5EF4-FFF2-40B4-BE49-F238E27FC236}">
              <a16:creationId xmlns:a16="http://schemas.microsoft.com/office/drawing/2014/main" id="{00000000-0008-0000-0200-000007000000}"/>
            </a:ext>
          </a:extLst>
        </xdr:cNvPr>
        <xdr:cNvGrpSpPr/>
      </xdr:nvGrpSpPr>
      <xdr:grpSpPr>
        <a:xfrm>
          <a:off x="561975" y="19864388"/>
          <a:ext cx="6581775" cy="4495798"/>
          <a:chOff x="507713" y="50399"/>
          <a:chExt cx="4408760" cy="2957636"/>
        </a:xfrm>
      </xdr:grpSpPr>
      <xdr:graphicFrame macro="">
        <xdr:nvGraphicFramePr>
          <xdr:cNvPr id="8" name="Graph 46">
            <a:extLst>
              <a:ext uri="{FF2B5EF4-FFF2-40B4-BE49-F238E27FC236}">
                <a16:creationId xmlns:a16="http://schemas.microsoft.com/office/drawing/2014/main" id="{00000000-0008-0000-0200-000008000000}"/>
              </a:ext>
            </a:extLst>
          </xdr:cNvPr>
          <xdr:cNvGraphicFramePr>
            <a:graphicFrameLocks/>
          </xdr:cNvGraphicFramePr>
        </xdr:nvGraphicFramePr>
        <xdr:xfrm>
          <a:off x="507713" y="50399"/>
          <a:ext cx="1019616" cy="2957636"/>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9" name="Graph 47">
            <a:extLst>
              <a:ext uri="{FF2B5EF4-FFF2-40B4-BE49-F238E27FC236}">
                <a16:creationId xmlns:a16="http://schemas.microsoft.com/office/drawing/2014/main" id="{00000000-0008-0000-0200-00000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0" name="Graph 48">
            <a:extLst>
              <a:ext uri="{FF2B5EF4-FFF2-40B4-BE49-F238E27FC236}">
                <a16:creationId xmlns:a16="http://schemas.microsoft.com/office/drawing/2014/main" id="{00000000-0008-0000-0200-00000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11" name="Graph 49">
            <a:extLst>
              <a:ext uri="{FF2B5EF4-FFF2-40B4-BE49-F238E27FC236}">
                <a16:creationId xmlns:a16="http://schemas.microsoft.com/office/drawing/2014/main" id="{00000000-0008-0000-0200-00000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2" name="Graph 50">
            <a:extLst>
              <a:ext uri="{FF2B5EF4-FFF2-40B4-BE49-F238E27FC236}">
                <a16:creationId xmlns:a16="http://schemas.microsoft.com/office/drawing/2014/main" id="{00000000-0008-0000-0200-00000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7"/>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105</xdr:row>
          <xdr:rowOff>0</xdr:rowOff>
        </xdr:from>
        <xdr:to>
          <xdr:col>1</xdr:col>
          <xdr:colOff>0</xdr:colOff>
          <xdr:row>106</xdr:row>
          <xdr:rowOff>19050</xdr:rowOff>
        </xdr:to>
        <xdr:sp macro="" textlink="">
          <xdr:nvSpPr>
            <xdr:cNvPr id="209924" name="CheckBoxSN2" hidden="1">
              <a:extLst>
                <a:ext uri="{63B3BB69-23CF-44E3-9099-C40C66FF867C}">
                  <a14:compatExt spid="_x0000_s209924"/>
                </a:ext>
                <a:ext uri="{FF2B5EF4-FFF2-40B4-BE49-F238E27FC236}">
                  <a16:creationId xmlns:a16="http://schemas.microsoft.com/office/drawing/2014/main" id="{00000000-0008-0000-0200-00000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106</xdr:row>
          <xdr:rowOff>0</xdr:rowOff>
        </xdr:from>
        <xdr:to>
          <xdr:col>1</xdr:col>
          <xdr:colOff>0</xdr:colOff>
          <xdr:row>107</xdr:row>
          <xdr:rowOff>19050</xdr:rowOff>
        </xdr:to>
        <xdr:sp macro="" textlink="">
          <xdr:nvSpPr>
            <xdr:cNvPr id="209925" name="CheckBoxSN3" hidden="1">
              <a:extLst>
                <a:ext uri="{63B3BB69-23CF-44E3-9099-C40C66FF867C}">
                  <a14:compatExt spid="_x0000_s209925"/>
                </a:ext>
                <a:ext uri="{FF2B5EF4-FFF2-40B4-BE49-F238E27FC236}">
                  <a16:creationId xmlns:a16="http://schemas.microsoft.com/office/drawing/2014/main" id="{00000000-0008-0000-0200-00000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103</xdr:row>
          <xdr:rowOff>276225</xdr:rowOff>
        </xdr:from>
        <xdr:to>
          <xdr:col>1</xdr:col>
          <xdr:colOff>0</xdr:colOff>
          <xdr:row>105</xdr:row>
          <xdr:rowOff>9525</xdr:rowOff>
        </xdr:to>
        <xdr:sp macro="" textlink="">
          <xdr:nvSpPr>
            <xdr:cNvPr id="209926" name="CheckBoxSN1" hidden="1">
              <a:extLst>
                <a:ext uri="{63B3BB69-23CF-44E3-9099-C40C66FF867C}">
                  <a14:compatExt spid="_x0000_s209926"/>
                </a:ext>
                <a:ext uri="{FF2B5EF4-FFF2-40B4-BE49-F238E27FC236}">
                  <a16:creationId xmlns:a16="http://schemas.microsoft.com/office/drawing/2014/main" id="{00000000-0008-0000-0200-00000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108</xdr:row>
          <xdr:rowOff>0</xdr:rowOff>
        </xdr:from>
        <xdr:to>
          <xdr:col>1</xdr:col>
          <xdr:colOff>0</xdr:colOff>
          <xdr:row>109</xdr:row>
          <xdr:rowOff>19050</xdr:rowOff>
        </xdr:to>
        <xdr:sp macro="" textlink="">
          <xdr:nvSpPr>
            <xdr:cNvPr id="209927" name="CheckBoxSN5" hidden="1">
              <a:extLst>
                <a:ext uri="{63B3BB69-23CF-44E3-9099-C40C66FF867C}">
                  <a14:compatExt spid="_x0000_s209927"/>
                </a:ext>
                <a:ext uri="{FF2B5EF4-FFF2-40B4-BE49-F238E27FC236}">
                  <a16:creationId xmlns:a16="http://schemas.microsoft.com/office/drawing/2014/main" id="{00000000-0008-0000-0200-00000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107</xdr:row>
          <xdr:rowOff>0</xdr:rowOff>
        </xdr:from>
        <xdr:to>
          <xdr:col>1</xdr:col>
          <xdr:colOff>0</xdr:colOff>
          <xdr:row>108</xdr:row>
          <xdr:rowOff>19050</xdr:rowOff>
        </xdr:to>
        <xdr:sp macro="" textlink="">
          <xdr:nvSpPr>
            <xdr:cNvPr id="209928" name="CheckBoxSN4" hidden="1">
              <a:extLst>
                <a:ext uri="{63B3BB69-23CF-44E3-9099-C40C66FF867C}">
                  <a14:compatExt spid="_x0000_s209928"/>
                </a:ext>
                <a:ext uri="{FF2B5EF4-FFF2-40B4-BE49-F238E27FC236}">
                  <a16:creationId xmlns:a16="http://schemas.microsoft.com/office/drawing/2014/main" id="{00000000-0008-0000-0200-00000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109</xdr:row>
          <xdr:rowOff>0</xdr:rowOff>
        </xdr:from>
        <xdr:to>
          <xdr:col>1</xdr:col>
          <xdr:colOff>0</xdr:colOff>
          <xdr:row>110</xdr:row>
          <xdr:rowOff>19050</xdr:rowOff>
        </xdr:to>
        <xdr:sp macro="" textlink="">
          <xdr:nvSpPr>
            <xdr:cNvPr id="209929" name="CheckBoxSN6" hidden="1">
              <a:extLst>
                <a:ext uri="{63B3BB69-23CF-44E3-9099-C40C66FF867C}">
                  <a14:compatExt spid="_x0000_s209929"/>
                </a:ext>
                <a:ext uri="{FF2B5EF4-FFF2-40B4-BE49-F238E27FC236}">
                  <a16:creationId xmlns:a16="http://schemas.microsoft.com/office/drawing/2014/main" id="{00000000-0008-0000-0200-00000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111</xdr:row>
          <xdr:rowOff>0</xdr:rowOff>
        </xdr:from>
        <xdr:to>
          <xdr:col>1</xdr:col>
          <xdr:colOff>0</xdr:colOff>
          <xdr:row>112</xdr:row>
          <xdr:rowOff>19050</xdr:rowOff>
        </xdr:to>
        <xdr:sp macro="" textlink="">
          <xdr:nvSpPr>
            <xdr:cNvPr id="209930" name="CheckBoxSN8" hidden="1">
              <a:extLst>
                <a:ext uri="{63B3BB69-23CF-44E3-9099-C40C66FF867C}">
                  <a14:compatExt spid="_x0000_s209930"/>
                </a:ext>
                <a:ext uri="{FF2B5EF4-FFF2-40B4-BE49-F238E27FC236}">
                  <a16:creationId xmlns:a16="http://schemas.microsoft.com/office/drawing/2014/main" id="{00000000-0008-0000-0200-00000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115</xdr:row>
          <xdr:rowOff>0</xdr:rowOff>
        </xdr:from>
        <xdr:to>
          <xdr:col>1</xdr:col>
          <xdr:colOff>0</xdr:colOff>
          <xdr:row>116</xdr:row>
          <xdr:rowOff>19050</xdr:rowOff>
        </xdr:to>
        <xdr:sp macro="" textlink="">
          <xdr:nvSpPr>
            <xdr:cNvPr id="209931" name="CheckBoxSN12" hidden="1">
              <a:extLst>
                <a:ext uri="{63B3BB69-23CF-44E3-9099-C40C66FF867C}">
                  <a14:compatExt spid="_x0000_s209931"/>
                </a:ext>
                <a:ext uri="{FF2B5EF4-FFF2-40B4-BE49-F238E27FC236}">
                  <a16:creationId xmlns:a16="http://schemas.microsoft.com/office/drawing/2014/main" id="{00000000-0008-0000-0200-00000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19</xdr:col>
      <xdr:colOff>133350</xdr:colOff>
      <xdr:row>218</xdr:row>
      <xdr:rowOff>23813</xdr:rowOff>
    </xdr:from>
    <xdr:to>
      <xdr:col>27</xdr:col>
      <xdr:colOff>404813</xdr:colOff>
      <xdr:row>233</xdr:row>
      <xdr:rowOff>138113</xdr:rowOff>
    </xdr:to>
    <xdr:graphicFrame macro="">
      <xdr:nvGraphicFramePr>
        <xdr:cNvPr id="21" name="Scater 1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12</xdr:col>
      <xdr:colOff>285751</xdr:colOff>
      <xdr:row>218</xdr:row>
      <xdr:rowOff>28576</xdr:rowOff>
    </xdr:from>
    <xdr:to>
      <xdr:col>19</xdr:col>
      <xdr:colOff>317754</xdr:colOff>
      <xdr:row>233</xdr:row>
      <xdr:rowOff>128588</xdr:rowOff>
    </xdr:to>
    <xdr:graphicFrame macro="">
      <xdr:nvGraphicFramePr>
        <xdr:cNvPr id="22" name="Scater 9">
          <a:extLst>
            <a:ext uri="{FF2B5EF4-FFF2-40B4-BE49-F238E27FC236}">
              <a16:creationId xmlns:a16="http://schemas.microsoft.com/office/drawing/2014/main" id="{00000000-0008-0000-02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218</xdr:row>
      <xdr:rowOff>95249</xdr:rowOff>
    </xdr:from>
    <xdr:to>
      <xdr:col>11</xdr:col>
      <xdr:colOff>485775</xdr:colOff>
      <xdr:row>235</xdr:row>
      <xdr:rowOff>47625</xdr:rowOff>
    </xdr:to>
    <xdr:grpSp>
      <xdr:nvGrpSpPr>
        <xdr:cNvPr id="23" name="Group SanUrb">
          <a:extLst>
            <a:ext uri="{FF2B5EF4-FFF2-40B4-BE49-F238E27FC236}">
              <a16:creationId xmlns:a16="http://schemas.microsoft.com/office/drawing/2014/main" id="{00000000-0008-0000-0200-000017000000}"/>
            </a:ext>
          </a:extLst>
        </xdr:cNvPr>
        <xdr:cNvGrpSpPr/>
      </xdr:nvGrpSpPr>
      <xdr:grpSpPr>
        <a:xfrm>
          <a:off x="600075" y="37947599"/>
          <a:ext cx="6486525" cy="4495801"/>
          <a:chOff x="533234" y="59797"/>
          <a:chExt cx="4383239" cy="2948219"/>
        </a:xfrm>
      </xdr:grpSpPr>
      <xdr:graphicFrame macro="">
        <xdr:nvGraphicFramePr>
          <xdr:cNvPr id="24" name="Graph 51">
            <a:extLst>
              <a:ext uri="{FF2B5EF4-FFF2-40B4-BE49-F238E27FC236}">
                <a16:creationId xmlns:a16="http://schemas.microsoft.com/office/drawing/2014/main" id="{00000000-0008-0000-0200-000018000000}"/>
              </a:ext>
            </a:extLst>
          </xdr:cNvPr>
          <xdr:cNvGraphicFramePr>
            <a:graphicFrameLocks/>
          </xdr:cNvGraphicFramePr>
        </xdr:nvGraphicFramePr>
        <xdr:xfrm>
          <a:off x="533234" y="59797"/>
          <a:ext cx="1019616" cy="2948219"/>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25" name="Graph 22">
            <a:extLst>
              <a:ext uri="{FF2B5EF4-FFF2-40B4-BE49-F238E27FC236}">
                <a16:creationId xmlns:a16="http://schemas.microsoft.com/office/drawing/2014/main" id="{00000000-0008-0000-0200-000019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26" name="Graph 53">
            <a:extLst>
              <a:ext uri="{FF2B5EF4-FFF2-40B4-BE49-F238E27FC236}">
                <a16:creationId xmlns:a16="http://schemas.microsoft.com/office/drawing/2014/main" id="{00000000-0008-0000-0200-00001A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27" name="Graph 54">
            <a:extLst>
              <a:ext uri="{FF2B5EF4-FFF2-40B4-BE49-F238E27FC236}">
                <a16:creationId xmlns:a16="http://schemas.microsoft.com/office/drawing/2014/main" id="{00000000-0008-0000-0200-00001B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28" name="Graph 55">
            <a:extLst>
              <a:ext uri="{FF2B5EF4-FFF2-40B4-BE49-F238E27FC236}">
                <a16:creationId xmlns:a16="http://schemas.microsoft.com/office/drawing/2014/main" id="{00000000-0008-0000-0200-00001C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4"/>
          </a:graphicData>
        </a:graphic>
      </xdr:graphicFrame>
    </xdr:grpSp>
    <xdr:clientData/>
  </xdr:twoCellAnchor>
  <xdr:twoCellAnchor>
    <xdr:from>
      <xdr:col>19</xdr:col>
      <xdr:colOff>138112</xdr:colOff>
      <xdr:row>318</xdr:row>
      <xdr:rowOff>23812</xdr:rowOff>
    </xdr:from>
    <xdr:to>
      <xdr:col>27</xdr:col>
      <xdr:colOff>247650</xdr:colOff>
      <xdr:row>333</xdr:row>
      <xdr:rowOff>142875</xdr:rowOff>
    </xdr:to>
    <xdr:graphicFrame macro="">
      <xdr:nvGraphicFramePr>
        <xdr:cNvPr id="29" name="Scater 12">
          <a:extLst>
            <a:ext uri="{FF2B5EF4-FFF2-40B4-BE49-F238E27FC236}">
              <a16:creationId xmlns:a16="http://schemas.microsoft.com/office/drawing/2014/main" id="{00000000-0008-0000-02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12</xdr:col>
      <xdr:colOff>300038</xdr:colOff>
      <xdr:row>318</xdr:row>
      <xdr:rowOff>19049</xdr:rowOff>
    </xdr:from>
    <xdr:to>
      <xdr:col>19</xdr:col>
      <xdr:colOff>332041</xdr:colOff>
      <xdr:row>333</xdr:row>
      <xdr:rowOff>128586</xdr:rowOff>
    </xdr:to>
    <xdr:graphicFrame macro="">
      <xdr:nvGraphicFramePr>
        <xdr:cNvPr id="30" name="Scater 11">
          <a:extLst>
            <a:ext uri="{FF2B5EF4-FFF2-40B4-BE49-F238E27FC236}">
              <a16:creationId xmlns:a16="http://schemas.microsoft.com/office/drawing/2014/main" id="{00000000-0008-0000-02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xdr:col>
      <xdr:colOff>0</xdr:colOff>
      <xdr:row>318</xdr:row>
      <xdr:rowOff>80963</xdr:rowOff>
    </xdr:from>
    <xdr:to>
      <xdr:col>11</xdr:col>
      <xdr:colOff>542925</xdr:colOff>
      <xdr:row>335</xdr:row>
      <xdr:rowOff>57150</xdr:rowOff>
    </xdr:to>
    <xdr:grpSp>
      <xdr:nvGrpSpPr>
        <xdr:cNvPr id="31" name="Group SanRur">
          <a:extLst>
            <a:ext uri="{FF2B5EF4-FFF2-40B4-BE49-F238E27FC236}">
              <a16:creationId xmlns:a16="http://schemas.microsoft.com/office/drawing/2014/main" id="{00000000-0008-0000-0200-00001F000000}"/>
            </a:ext>
          </a:extLst>
        </xdr:cNvPr>
        <xdr:cNvGrpSpPr/>
      </xdr:nvGrpSpPr>
      <xdr:grpSpPr>
        <a:xfrm>
          <a:off x="600075" y="56002238"/>
          <a:ext cx="6543675" cy="4500562"/>
          <a:chOff x="533234" y="50408"/>
          <a:chExt cx="4383239" cy="2958063"/>
        </a:xfrm>
      </xdr:grpSpPr>
      <xdr:graphicFrame macro="">
        <xdr:nvGraphicFramePr>
          <xdr:cNvPr id="32" name="Graph 56">
            <a:extLst>
              <a:ext uri="{FF2B5EF4-FFF2-40B4-BE49-F238E27FC236}">
                <a16:creationId xmlns:a16="http://schemas.microsoft.com/office/drawing/2014/main" id="{00000000-0008-0000-0200-000020000000}"/>
              </a:ext>
            </a:extLst>
          </xdr:cNvPr>
          <xdr:cNvGraphicFramePr>
            <a:graphicFrameLocks/>
          </xdr:cNvGraphicFramePr>
        </xdr:nvGraphicFramePr>
        <xdr:xfrm>
          <a:off x="533234" y="50408"/>
          <a:ext cx="1019616" cy="2958063"/>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3" name="Graph 57">
            <a:extLst>
              <a:ext uri="{FF2B5EF4-FFF2-40B4-BE49-F238E27FC236}">
                <a16:creationId xmlns:a16="http://schemas.microsoft.com/office/drawing/2014/main" id="{00000000-0008-0000-0200-000021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4" name="Graph 58">
            <a:extLst>
              <a:ext uri="{FF2B5EF4-FFF2-40B4-BE49-F238E27FC236}">
                <a16:creationId xmlns:a16="http://schemas.microsoft.com/office/drawing/2014/main" id="{00000000-0008-0000-0200-000022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35" name="Graph 59">
            <a:extLst>
              <a:ext uri="{FF2B5EF4-FFF2-40B4-BE49-F238E27FC236}">
                <a16:creationId xmlns:a16="http://schemas.microsoft.com/office/drawing/2014/main" id="{00000000-0008-0000-0200-000023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36" name="Graph 60">
            <a:extLst>
              <a:ext uri="{FF2B5EF4-FFF2-40B4-BE49-F238E27FC236}">
                <a16:creationId xmlns:a16="http://schemas.microsoft.com/office/drawing/2014/main" id="{00000000-0008-0000-0200-000024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17</xdr:col>
      <xdr:colOff>200025</xdr:colOff>
      <xdr:row>7</xdr:row>
      <xdr:rowOff>0</xdr:rowOff>
    </xdr:from>
    <xdr:to>
      <xdr:col>25</xdr:col>
      <xdr:colOff>28575</xdr:colOff>
      <xdr:row>29</xdr:row>
      <xdr:rowOff>19050</xdr:rowOff>
    </xdr:to>
    <xdr:grpSp>
      <xdr:nvGrpSpPr>
        <xdr:cNvPr id="37" name="Group SanRurSum">
          <a:extLst>
            <a:ext uri="{FF2B5EF4-FFF2-40B4-BE49-F238E27FC236}">
              <a16:creationId xmlns:a16="http://schemas.microsoft.com/office/drawing/2014/main" id="{00000000-0008-0000-0200-000025000000}"/>
            </a:ext>
          </a:extLst>
        </xdr:cNvPr>
        <xdr:cNvGrpSpPr/>
      </xdr:nvGrpSpPr>
      <xdr:grpSpPr>
        <a:xfrm>
          <a:off x="10401300" y="1600200"/>
          <a:ext cx="4629150" cy="3581400"/>
          <a:chOff x="533234" y="59797"/>
          <a:chExt cx="4383239" cy="2941973"/>
        </a:xfrm>
      </xdr:grpSpPr>
      <xdr:graphicFrame macro="">
        <xdr:nvGraphicFramePr>
          <xdr:cNvPr id="38" name="Graph 41">
            <a:extLst>
              <a:ext uri="{FF2B5EF4-FFF2-40B4-BE49-F238E27FC236}">
                <a16:creationId xmlns:a16="http://schemas.microsoft.com/office/drawing/2014/main" id="{00000000-0008-0000-0200-000026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2"/>
          </a:graphicData>
        </a:graphic>
      </xdr:graphicFrame>
      <xdr:graphicFrame macro="">
        <xdr:nvGraphicFramePr>
          <xdr:cNvPr id="39" name="Graph 42">
            <a:extLst>
              <a:ext uri="{FF2B5EF4-FFF2-40B4-BE49-F238E27FC236}">
                <a16:creationId xmlns:a16="http://schemas.microsoft.com/office/drawing/2014/main" id="{00000000-0008-0000-0200-000027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3"/>
          </a:graphicData>
        </a:graphic>
      </xdr:graphicFrame>
      <xdr:graphicFrame macro="">
        <xdr:nvGraphicFramePr>
          <xdr:cNvPr id="40" name="Graph 43">
            <a:extLst>
              <a:ext uri="{FF2B5EF4-FFF2-40B4-BE49-F238E27FC236}">
                <a16:creationId xmlns:a16="http://schemas.microsoft.com/office/drawing/2014/main" id="{00000000-0008-0000-0200-000028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4"/>
          </a:graphicData>
        </a:graphic>
      </xdr:graphicFrame>
      <xdr:graphicFrame macro="">
        <xdr:nvGraphicFramePr>
          <xdr:cNvPr id="41" name="Graph 44">
            <a:extLst>
              <a:ext uri="{FF2B5EF4-FFF2-40B4-BE49-F238E27FC236}">
                <a16:creationId xmlns:a16="http://schemas.microsoft.com/office/drawing/2014/main" id="{00000000-0008-0000-0200-000029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25"/>
          </a:graphicData>
        </a:graphic>
      </xdr:graphicFrame>
      <xdr:graphicFrame macro="">
        <xdr:nvGraphicFramePr>
          <xdr:cNvPr id="42" name="Graph 45">
            <a:extLst>
              <a:ext uri="{FF2B5EF4-FFF2-40B4-BE49-F238E27FC236}">
                <a16:creationId xmlns:a16="http://schemas.microsoft.com/office/drawing/2014/main" id="{00000000-0008-0000-0200-00002A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26"/>
          </a:graphicData>
        </a:graphic>
      </xdr:graphicFrame>
    </xdr:grpSp>
    <xdr:clientData/>
  </xdr:twoCellAnchor>
  <xdr:twoCellAnchor>
    <xdr:from>
      <xdr:col>0</xdr:col>
      <xdr:colOff>533400</xdr:colOff>
      <xdr:row>7</xdr:row>
      <xdr:rowOff>0</xdr:rowOff>
    </xdr:from>
    <xdr:to>
      <xdr:col>8</xdr:col>
      <xdr:colOff>361950</xdr:colOff>
      <xdr:row>29</xdr:row>
      <xdr:rowOff>38100</xdr:rowOff>
    </xdr:to>
    <xdr:grpSp>
      <xdr:nvGrpSpPr>
        <xdr:cNvPr id="43" name="Group SanNatSum">
          <a:extLst>
            <a:ext uri="{FF2B5EF4-FFF2-40B4-BE49-F238E27FC236}">
              <a16:creationId xmlns:a16="http://schemas.microsoft.com/office/drawing/2014/main" id="{00000000-0008-0000-0200-00002B000000}"/>
            </a:ext>
          </a:extLst>
        </xdr:cNvPr>
        <xdr:cNvGrpSpPr/>
      </xdr:nvGrpSpPr>
      <xdr:grpSpPr>
        <a:xfrm>
          <a:off x="533400" y="1600200"/>
          <a:ext cx="4629150" cy="3600450"/>
          <a:chOff x="533234" y="59797"/>
          <a:chExt cx="4383239" cy="2957622"/>
        </a:xfrm>
      </xdr:grpSpPr>
      <xdr:graphicFrame macro="">
        <xdr:nvGraphicFramePr>
          <xdr:cNvPr id="44" name="Graph 31">
            <a:extLst>
              <a:ext uri="{FF2B5EF4-FFF2-40B4-BE49-F238E27FC236}">
                <a16:creationId xmlns:a16="http://schemas.microsoft.com/office/drawing/2014/main" id="{00000000-0008-0000-0200-00002C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27"/>
          </a:graphicData>
        </a:graphic>
      </xdr:graphicFrame>
      <xdr:graphicFrame macro="">
        <xdr:nvGraphicFramePr>
          <xdr:cNvPr id="45" name="Graph 32">
            <a:extLst>
              <a:ext uri="{FF2B5EF4-FFF2-40B4-BE49-F238E27FC236}">
                <a16:creationId xmlns:a16="http://schemas.microsoft.com/office/drawing/2014/main" id="{00000000-0008-0000-0200-00002D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46" name="Graph 33">
            <a:extLst>
              <a:ext uri="{FF2B5EF4-FFF2-40B4-BE49-F238E27FC236}">
                <a16:creationId xmlns:a16="http://schemas.microsoft.com/office/drawing/2014/main" id="{00000000-0008-0000-0200-00002E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29"/>
          </a:graphicData>
        </a:graphic>
      </xdr:graphicFrame>
      <xdr:graphicFrame macro="">
        <xdr:nvGraphicFramePr>
          <xdr:cNvPr id="47" name="Graph 34">
            <a:extLst>
              <a:ext uri="{FF2B5EF4-FFF2-40B4-BE49-F238E27FC236}">
                <a16:creationId xmlns:a16="http://schemas.microsoft.com/office/drawing/2014/main" id="{00000000-0008-0000-0200-00002F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48" name="Graph 35">
            <a:extLst>
              <a:ext uri="{FF2B5EF4-FFF2-40B4-BE49-F238E27FC236}">
                <a16:creationId xmlns:a16="http://schemas.microsoft.com/office/drawing/2014/main" id="{00000000-0008-0000-0200-000030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1"/>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49" name="Group SanUrbSum">
          <a:extLst>
            <a:ext uri="{FF2B5EF4-FFF2-40B4-BE49-F238E27FC236}">
              <a16:creationId xmlns:a16="http://schemas.microsoft.com/office/drawing/2014/main" id="{00000000-0008-0000-0200-000031000000}"/>
            </a:ext>
          </a:extLst>
        </xdr:cNvPr>
        <xdr:cNvGrpSpPr/>
      </xdr:nvGrpSpPr>
      <xdr:grpSpPr>
        <a:xfrm>
          <a:off x="5467350" y="1600200"/>
          <a:ext cx="4629150" cy="3581400"/>
          <a:chOff x="533234" y="59797"/>
          <a:chExt cx="4383239" cy="2941973"/>
        </a:xfrm>
      </xdr:grpSpPr>
      <xdr:graphicFrame macro="">
        <xdr:nvGraphicFramePr>
          <xdr:cNvPr id="50" name="Graph 36">
            <a:extLst>
              <a:ext uri="{FF2B5EF4-FFF2-40B4-BE49-F238E27FC236}">
                <a16:creationId xmlns:a16="http://schemas.microsoft.com/office/drawing/2014/main" id="{00000000-0008-0000-0200-000032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32"/>
          </a:graphicData>
        </a:graphic>
      </xdr:graphicFrame>
      <xdr:graphicFrame macro="">
        <xdr:nvGraphicFramePr>
          <xdr:cNvPr id="51" name="Graph 37">
            <a:extLst>
              <a:ext uri="{FF2B5EF4-FFF2-40B4-BE49-F238E27FC236}">
                <a16:creationId xmlns:a16="http://schemas.microsoft.com/office/drawing/2014/main" id="{00000000-0008-0000-0200-000033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33"/>
          </a:graphicData>
        </a:graphic>
      </xdr:graphicFrame>
      <xdr:graphicFrame macro="">
        <xdr:nvGraphicFramePr>
          <xdr:cNvPr id="52" name="Graph 38">
            <a:extLst>
              <a:ext uri="{FF2B5EF4-FFF2-40B4-BE49-F238E27FC236}">
                <a16:creationId xmlns:a16="http://schemas.microsoft.com/office/drawing/2014/main" id="{00000000-0008-0000-0200-000034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4"/>
          </a:graphicData>
        </a:graphic>
      </xdr:graphicFrame>
      <xdr:graphicFrame macro="">
        <xdr:nvGraphicFramePr>
          <xdr:cNvPr id="53" name="Graph 39">
            <a:extLst>
              <a:ext uri="{FF2B5EF4-FFF2-40B4-BE49-F238E27FC236}">
                <a16:creationId xmlns:a16="http://schemas.microsoft.com/office/drawing/2014/main" id="{00000000-0008-0000-0200-000035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35"/>
          </a:graphicData>
        </a:graphic>
      </xdr:graphicFrame>
      <xdr:graphicFrame macro="">
        <xdr:nvGraphicFramePr>
          <xdr:cNvPr id="54" name="Graph 40">
            <a:extLst>
              <a:ext uri="{FF2B5EF4-FFF2-40B4-BE49-F238E27FC236}">
                <a16:creationId xmlns:a16="http://schemas.microsoft.com/office/drawing/2014/main" id="{00000000-0008-0000-0200-000036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36"/>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419100</xdr:colOff>
          <xdr:row>204</xdr:row>
          <xdr:rowOff>152400</xdr:rowOff>
        </xdr:from>
        <xdr:to>
          <xdr:col>1</xdr:col>
          <xdr:colOff>0</xdr:colOff>
          <xdr:row>206</xdr:row>
          <xdr:rowOff>9525</xdr:rowOff>
        </xdr:to>
        <xdr:sp macro="" textlink="">
          <xdr:nvSpPr>
            <xdr:cNvPr id="209932" name="CheckBoxSU2" hidden="1">
              <a:extLst>
                <a:ext uri="{63B3BB69-23CF-44E3-9099-C40C66FF867C}">
                  <a14:compatExt spid="_x0000_s209932"/>
                </a:ext>
                <a:ext uri="{FF2B5EF4-FFF2-40B4-BE49-F238E27FC236}">
                  <a16:creationId xmlns:a16="http://schemas.microsoft.com/office/drawing/2014/main" id="{00000000-0008-0000-0200-00000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205</xdr:row>
          <xdr:rowOff>152400</xdr:rowOff>
        </xdr:from>
        <xdr:to>
          <xdr:col>1</xdr:col>
          <xdr:colOff>0</xdr:colOff>
          <xdr:row>207</xdr:row>
          <xdr:rowOff>9525</xdr:rowOff>
        </xdr:to>
        <xdr:sp macro="" textlink="">
          <xdr:nvSpPr>
            <xdr:cNvPr id="209933" name="CheckBoxSU3" hidden="1">
              <a:extLst>
                <a:ext uri="{63B3BB69-23CF-44E3-9099-C40C66FF867C}">
                  <a14:compatExt spid="_x0000_s209933"/>
                </a:ext>
                <a:ext uri="{FF2B5EF4-FFF2-40B4-BE49-F238E27FC236}">
                  <a16:creationId xmlns:a16="http://schemas.microsoft.com/office/drawing/2014/main" id="{00000000-0008-0000-0200-00000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203</xdr:row>
          <xdr:rowOff>276225</xdr:rowOff>
        </xdr:from>
        <xdr:to>
          <xdr:col>1</xdr:col>
          <xdr:colOff>0</xdr:colOff>
          <xdr:row>205</xdr:row>
          <xdr:rowOff>9525</xdr:rowOff>
        </xdr:to>
        <xdr:sp macro="" textlink="">
          <xdr:nvSpPr>
            <xdr:cNvPr id="209934" name="CheckBoxSU1" hidden="1">
              <a:extLst>
                <a:ext uri="{63B3BB69-23CF-44E3-9099-C40C66FF867C}">
                  <a14:compatExt spid="_x0000_s209934"/>
                </a:ext>
                <a:ext uri="{FF2B5EF4-FFF2-40B4-BE49-F238E27FC236}">
                  <a16:creationId xmlns:a16="http://schemas.microsoft.com/office/drawing/2014/main" id="{00000000-0008-0000-0200-00000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207</xdr:row>
          <xdr:rowOff>152400</xdr:rowOff>
        </xdr:from>
        <xdr:to>
          <xdr:col>1</xdr:col>
          <xdr:colOff>0</xdr:colOff>
          <xdr:row>209</xdr:row>
          <xdr:rowOff>9525</xdr:rowOff>
        </xdr:to>
        <xdr:sp macro="" textlink="">
          <xdr:nvSpPr>
            <xdr:cNvPr id="209935" name="CheckBoxSU5" hidden="1">
              <a:extLst>
                <a:ext uri="{63B3BB69-23CF-44E3-9099-C40C66FF867C}">
                  <a14:compatExt spid="_x0000_s209935"/>
                </a:ext>
                <a:ext uri="{FF2B5EF4-FFF2-40B4-BE49-F238E27FC236}">
                  <a16:creationId xmlns:a16="http://schemas.microsoft.com/office/drawing/2014/main" id="{00000000-0008-0000-0200-00000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206</xdr:row>
          <xdr:rowOff>152400</xdr:rowOff>
        </xdr:from>
        <xdr:to>
          <xdr:col>1</xdr:col>
          <xdr:colOff>0</xdr:colOff>
          <xdr:row>208</xdr:row>
          <xdr:rowOff>9525</xdr:rowOff>
        </xdr:to>
        <xdr:sp macro="" textlink="">
          <xdr:nvSpPr>
            <xdr:cNvPr id="209936" name="CheckBoxSU4" hidden="1">
              <a:extLst>
                <a:ext uri="{63B3BB69-23CF-44E3-9099-C40C66FF867C}">
                  <a14:compatExt spid="_x0000_s209936"/>
                </a:ext>
                <a:ext uri="{FF2B5EF4-FFF2-40B4-BE49-F238E27FC236}">
                  <a16:creationId xmlns:a16="http://schemas.microsoft.com/office/drawing/2014/main" id="{00000000-0008-0000-0200-00001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208</xdr:row>
          <xdr:rowOff>142875</xdr:rowOff>
        </xdr:from>
        <xdr:to>
          <xdr:col>1</xdr:col>
          <xdr:colOff>0</xdr:colOff>
          <xdr:row>210</xdr:row>
          <xdr:rowOff>0</xdr:rowOff>
        </xdr:to>
        <xdr:sp macro="" textlink="">
          <xdr:nvSpPr>
            <xdr:cNvPr id="209937" name="CheckBoxSU6" hidden="1">
              <a:extLst>
                <a:ext uri="{63B3BB69-23CF-44E3-9099-C40C66FF867C}">
                  <a14:compatExt spid="_x0000_s209937"/>
                </a:ext>
                <a:ext uri="{FF2B5EF4-FFF2-40B4-BE49-F238E27FC236}">
                  <a16:creationId xmlns:a16="http://schemas.microsoft.com/office/drawing/2014/main" id="{00000000-0008-0000-0200-00001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209</xdr:row>
          <xdr:rowOff>142875</xdr:rowOff>
        </xdr:from>
        <xdr:to>
          <xdr:col>1</xdr:col>
          <xdr:colOff>0</xdr:colOff>
          <xdr:row>211</xdr:row>
          <xdr:rowOff>0</xdr:rowOff>
        </xdr:to>
        <xdr:sp macro="" textlink="">
          <xdr:nvSpPr>
            <xdr:cNvPr id="209938" name="CheckBoxSU7" hidden="1">
              <a:extLst>
                <a:ext uri="{63B3BB69-23CF-44E3-9099-C40C66FF867C}">
                  <a14:compatExt spid="_x0000_s209938"/>
                </a:ext>
                <a:ext uri="{FF2B5EF4-FFF2-40B4-BE49-F238E27FC236}">
                  <a16:creationId xmlns:a16="http://schemas.microsoft.com/office/drawing/2014/main" id="{00000000-0008-0000-0200-00001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214</xdr:row>
          <xdr:rowOff>142875</xdr:rowOff>
        </xdr:from>
        <xdr:to>
          <xdr:col>1</xdr:col>
          <xdr:colOff>0</xdr:colOff>
          <xdr:row>216</xdr:row>
          <xdr:rowOff>0</xdr:rowOff>
        </xdr:to>
        <xdr:sp macro="" textlink="">
          <xdr:nvSpPr>
            <xdr:cNvPr id="209939" name="CheckBoxSU12" hidden="1">
              <a:extLst>
                <a:ext uri="{63B3BB69-23CF-44E3-9099-C40C66FF867C}">
                  <a14:compatExt spid="_x0000_s209939"/>
                </a:ext>
                <a:ext uri="{FF2B5EF4-FFF2-40B4-BE49-F238E27FC236}">
                  <a16:creationId xmlns:a16="http://schemas.microsoft.com/office/drawing/2014/main" id="{00000000-0008-0000-0200-00001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304</xdr:row>
          <xdr:rowOff>142875</xdr:rowOff>
        </xdr:from>
        <xdr:to>
          <xdr:col>0</xdr:col>
          <xdr:colOff>571500</xdr:colOff>
          <xdr:row>306</xdr:row>
          <xdr:rowOff>0</xdr:rowOff>
        </xdr:to>
        <xdr:sp macro="" textlink="">
          <xdr:nvSpPr>
            <xdr:cNvPr id="209940" name="CheckBoxSR2" hidden="1">
              <a:extLst>
                <a:ext uri="{63B3BB69-23CF-44E3-9099-C40C66FF867C}">
                  <a14:compatExt spid="_x0000_s209940"/>
                </a:ext>
                <a:ext uri="{FF2B5EF4-FFF2-40B4-BE49-F238E27FC236}">
                  <a16:creationId xmlns:a16="http://schemas.microsoft.com/office/drawing/2014/main" id="{00000000-0008-0000-0200-000014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305</xdr:row>
          <xdr:rowOff>142875</xdr:rowOff>
        </xdr:from>
        <xdr:to>
          <xdr:col>0</xdr:col>
          <xdr:colOff>571500</xdr:colOff>
          <xdr:row>307</xdr:row>
          <xdr:rowOff>0</xdr:rowOff>
        </xdr:to>
        <xdr:sp macro="" textlink="">
          <xdr:nvSpPr>
            <xdr:cNvPr id="209941" name="CheckBoxSR3" hidden="1">
              <a:extLst>
                <a:ext uri="{63B3BB69-23CF-44E3-9099-C40C66FF867C}">
                  <a14:compatExt spid="_x0000_s209941"/>
                </a:ext>
                <a:ext uri="{FF2B5EF4-FFF2-40B4-BE49-F238E27FC236}">
                  <a16:creationId xmlns:a16="http://schemas.microsoft.com/office/drawing/2014/main" id="{00000000-0008-0000-0200-000015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303</xdr:row>
          <xdr:rowOff>266700</xdr:rowOff>
        </xdr:from>
        <xdr:to>
          <xdr:col>0</xdr:col>
          <xdr:colOff>571500</xdr:colOff>
          <xdr:row>305</xdr:row>
          <xdr:rowOff>0</xdr:rowOff>
        </xdr:to>
        <xdr:sp macro="" textlink="">
          <xdr:nvSpPr>
            <xdr:cNvPr id="209942" name="CheckBoxSR1" hidden="1">
              <a:extLst>
                <a:ext uri="{63B3BB69-23CF-44E3-9099-C40C66FF867C}">
                  <a14:compatExt spid="_x0000_s209942"/>
                </a:ext>
                <a:ext uri="{FF2B5EF4-FFF2-40B4-BE49-F238E27FC236}">
                  <a16:creationId xmlns:a16="http://schemas.microsoft.com/office/drawing/2014/main" id="{00000000-0008-0000-0200-000016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309</xdr:row>
          <xdr:rowOff>142875</xdr:rowOff>
        </xdr:from>
        <xdr:to>
          <xdr:col>0</xdr:col>
          <xdr:colOff>571500</xdr:colOff>
          <xdr:row>311</xdr:row>
          <xdr:rowOff>0</xdr:rowOff>
        </xdr:to>
        <xdr:sp macro="" textlink="">
          <xdr:nvSpPr>
            <xdr:cNvPr id="209943" name="CheckBoxSR7" hidden="1">
              <a:extLst>
                <a:ext uri="{63B3BB69-23CF-44E3-9099-C40C66FF867C}">
                  <a14:compatExt spid="_x0000_s209943"/>
                </a:ext>
                <a:ext uri="{FF2B5EF4-FFF2-40B4-BE49-F238E27FC236}">
                  <a16:creationId xmlns:a16="http://schemas.microsoft.com/office/drawing/2014/main" id="{00000000-0008-0000-0200-000017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306</xdr:row>
          <xdr:rowOff>142875</xdr:rowOff>
        </xdr:from>
        <xdr:to>
          <xdr:col>0</xdr:col>
          <xdr:colOff>571500</xdr:colOff>
          <xdr:row>308</xdr:row>
          <xdr:rowOff>0</xdr:rowOff>
        </xdr:to>
        <xdr:sp macro="" textlink="">
          <xdr:nvSpPr>
            <xdr:cNvPr id="209944" name="CheckBoxSR4" hidden="1">
              <a:extLst>
                <a:ext uri="{63B3BB69-23CF-44E3-9099-C40C66FF867C}">
                  <a14:compatExt spid="_x0000_s209944"/>
                </a:ext>
                <a:ext uri="{FF2B5EF4-FFF2-40B4-BE49-F238E27FC236}">
                  <a16:creationId xmlns:a16="http://schemas.microsoft.com/office/drawing/2014/main" id="{00000000-0008-0000-0200-00001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311</xdr:row>
          <xdr:rowOff>133350</xdr:rowOff>
        </xdr:from>
        <xdr:to>
          <xdr:col>0</xdr:col>
          <xdr:colOff>571500</xdr:colOff>
          <xdr:row>312</xdr:row>
          <xdr:rowOff>152400</xdr:rowOff>
        </xdr:to>
        <xdr:sp macro="" textlink="">
          <xdr:nvSpPr>
            <xdr:cNvPr id="209945" name="CheckBoxSR9" hidden="1">
              <a:extLst>
                <a:ext uri="{63B3BB69-23CF-44E3-9099-C40C66FF867C}">
                  <a14:compatExt spid="_x0000_s209945"/>
                </a:ext>
                <a:ext uri="{FF2B5EF4-FFF2-40B4-BE49-F238E27FC236}">
                  <a16:creationId xmlns:a16="http://schemas.microsoft.com/office/drawing/2014/main" id="{00000000-0008-0000-0200-00001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313</xdr:row>
          <xdr:rowOff>133350</xdr:rowOff>
        </xdr:from>
        <xdr:to>
          <xdr:col>0</xdr:col>
          <xdr:colOff>571500</xdr:colOff>
          <xdr:row>314</xdr:row>
          <xdr:rowOff>152400</xdr:rowOff>
        </xdr:to>
        <xdr:sp macro="" textlink="">
          <xdr:nvSpPr>
            <xdr:cNvPr id="209946" name="CheckBoxSR11" hidden="1">
              <a:extLst>
                <a:ext uri="{63B3BB69-23CF-44E3-9099-C40C66FF867C}">
                  <a14:compatExt spid="_x0000_s209946"/>
                </a:ext>
                <a:ext uri="{FF2B5EF4-FFF2-40B4-BE49-F238E27FC236}">
                  <a16:creationId xmlns:a16="http://schemas.microsoft.com/office/drawing/2014/main" id="{00000000-0008-0000-0200-00001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314</xdr:row>
          <xdr:rowOff>133350</xdr:rowOff>
        </xdr:from>
        <xdr:to>
          <xdr:col>0</xdr:col>
          <xdr:colOff>571500</xdr:colOff>
          <xdr:row>315</xdr:row>
          <xdr:rowOff>152400</xdr:rowOff>
        </xdr:to>
        <xdr:sp macro="" textlink="">
          <xdr:nvSpPr>
            <xdr:cNvPr id="209947" name="CheckBoxSR12" hidden="1">
              <a:extLst>
                <a:ext uri="{63B3BB69-23CF-44E3-9099-C40C66FF867C}">
                  <a14:compatExt spid="_x0000_s209947"/>
                </a:ext>
                <a:ext uri="{FF2B5EF4-FFF2-40B4-BE49-F238E27FC236}">
                  <a16:creationId xmlns:a16="http://schemas.microsoft.com/office/drawing/2014/main" id="{00000000-0008-0000-0200-00001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94</xdr:row>
          <xdr:rowOff>47625</xdr:rowOff>
        </xdr:from>
        <xdr:to>
          <xdr:col>2</xdr:col>
          <xdr:colOff>571500</xdr:colOff>
          <xdr:row>95</xdr:row>
          <xdr:rowOff>114300</xdr:rowOff>
        </xdr:to>
        <xdr:sp macro="" textlink="">
          <xdr:nvSpPr>
            <xdr:cNvPr id="209948" name="Button 28" hidden="1">
              <a:extLst>
                <a:ext uri="{63B3BB69-23CF-44E3-9099-C40C66FF867C}">
                  <a14:compatExt spid="_x0000_s209948"/>
                </a:ext>
                <a:ext uri="{FF2B5EF4-FFF2-40B4-BE49-F238E27FC236}">
                  <a16:creationId xmlns:a16="http://schemas.microsoft.com/office/drawing/2014/main" id="{00000000-0008-0000-0200-00001C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94</xdr:row>
          <xdr:rowOff>47625</xdr:rowOff>
        </xdr:from>
        <xdr:to>
          <xdr:col>5</xdr:col>
          <xdr:colOff>571500</xdr:colOff>
          <xdr:row>95</xdr:row>
          <xdr:rowOff>114300</xdr:rowOff>
        </xdr:to>
        <xdr:sp macro="" textlink="">
          <xdr:nvSpPr>
            <xdr:cNvPr id="209949" name="Button 29" hidden="1">
              <a:extLst>
                <a:ext uri="{63B3BB69-23CF-44E3-9099-C40C66FF867C}">
                  <a14:compatExt spid="_x0000_s209949"/>
                </a:ext>
                <a:ext uri="{FF2B5EF4-FFF2-40B4-BE49-F238E27FC236}">
                  <a16:creationId xmlns:a16="http://schemas.microsoft.com/office/drawing/2014/main" id="{00000000-0008-0000-0200-00001D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94</xdr:row>
          <xdr:rowOff>47625</xdr:rowOff>
        </xdr:from>
        <xdr:to>
          <xdr:col>8</xdr:col>
          <xdr:colOff>571500</xdr:colOff>
          <xdr:row>95</xdr:row>
          <xdr:rowOff>114300</xdr:rowOff>
        </xdr:to>
        <xdr:sp macro="" textlink="">
          <xdr:nvSpPr>
            <xdr:cNvPr id="209950" name="Button 30" hidden="1">
              <a:extLst>
                <a:ext uri="{63B3BB69-23CF-44E3-9099-C40C66FF867C}">
                  <a14:compatExt spid="_x0000_s209950"/>
                </a:ext>
                <a:ext uri="{FF2B5EF4-FFF2-40B4-BE49-F238E27FC236}">
                  <a16:creationId xmlns:a16="http://schemas.microsoft.com/office/drawing/2014/main" id="{00000000-0008-0000-0200-00001E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194</xdr:row>
          <xdr:rowOff>47625</xdr:rowOff>
        </xdr:from>
        <xdr:to>
          <xdr:col>2</xdr:col>
          <xdr:colOff>571500</xdr:colOff>
          <xdr:row>195</xdr:row>
          <xdr:rowOff>114300</xdr:rowOff>
        </xdr:to>
        <xdr:sp macro="" textlink="">
          <xdr:nvSpPr>
            <xdr:cNvPr id="209951" name="Button 31" hidden="1">
              <a:extLst>
                <a:ext uri="{63B3BB69-23CF-44E3-9099-C40C66FF867C}">
                  <a14:compatExt spid="_x0000_s209951"/>
                </a:ext>
                <a:ext uri="{FF2B5EF4-FFF2-40B4-BE49-F238E27FC236}">
                  <a16:creationId xmlns:a16="http://schemas.microsoft.com/office/drawing/2014/main" id="{00000000-0008-0000-0200-00001F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194</xdr:row>
          <xdr:rowOff>47625</xdr:rowOff>
        </xdr:from>
        <xdr:to>
          <xdr:col>5</xdr:col>
          <xdr:colOff>571500</xdr:colOff>
          <xdr:row>195</xdr:row>
          <xdr:rowOff>114300</xdr:rowOff>
        </xdr:to>
        <xdr:sp macro="" textlink="">
          <xdr:nvSpPr>
            <xdr:cNvPr id="209952" name="Button 32" hidden="1">
              <a:extLst>
                <a:ext uri="{63B3BB69-23CF-44E3-9099-C40C66FF867C}">
                  <a14:compatExt spid="_x0000_s209952"/>
                </a:ext>
                <a:ext uri="{FF2B5EF4-FFF2-40B4-BE49-F238E27FC236}">
                  <a16:creationId xmlns:a16="http://schemas.microsoft.com/office/drawing/2014/main" id="{00000000-0008-0000-0200-000020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194</xdr:row>
          <xdr:rowOff>47625</xdr:rowOff>
        </xdr:from>
        <xdr:to>
          <xdr:col>8</xdr:col>
          <xdr:colOff>571500</xdr:colOff>
          <xdr:row>195</xdr:row>
          <xdr:rowOff>114300</xdr:rowOff>
        </xdr:to>
        <xdr:sp macro="" textlink="">
          <xdr:nvSpPr>
            <xdr:cNvPr id="209953" name="Button 33" hidden="1">
              <a:extLst>
                <a:ext uri="{63B3BB69-23CF-44E3-9099-C40C66FF867C}">
                  <a14:compatExt spid="_x0000_s209953"/>
                </a:ext>
                <a:ext uri="{FF2B5EF4-FFF2-40B4-BE49-F238E27FC236}">
                  <a16:creationId xmlns:a16="http://schemas.microsoft.com/office/drawing/2014/main" id="{00000000-0008-0000-0200-000021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294</xdr:row>
          <xdr:rowOff>47625</xdr:rowOff>
        </xdr:from>
        <xdr:to>
          <xdr:col>2</xdr:col>
          <xdr:colOff>571500</xdr:colOff>
          <xdr:row>295</xdr:row>
          <xdr:rowOff>114300</xdr:rowOff>
        </xdr:to>
        <xdr:sp macro="" textlink="">
          <xdr:nvSpPr>
            <xdr:cNvPr id="209954" name="Button 34" hidden="1">
              <a:extLst>
                <a:ext uri="{63B3BB69-23CF-44E3-9099-C40C66FF867C}">
                  <a14:compatExt spid="_x0000_s209954"/>
                </a:ext>
                <a:ext uri="{FF2B5EF4-FFF2-40B4-BE49-F238E27FC236}">
                  <a16:creationId xmlns:a16="http://schemas.microsoft.com/office/drawing/2014/main" id="{00000000-0008-0000-0200-000022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Back to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294</xdr:row>
          <xdr:rowOff>47625</xdr:rowOff>
        </xdr:from>
        <xdr:to>
          <xdr:col>5</xdr:col>
          <xdr:colOff>571500</xdr:colOff>
          <xdr:row>295</xdr:row>
          <xdr:rowOff>114300</xdr:rowOff>
        </xdr:to>
        <xdr:sp macro="" textlink="">
          <xdr:nvSpPr>
            <xdr:cNvPr id="209955" name="Button 35" hidden="1">
              <a:extLst>
                <a:ext uri="{63B3BB69-23CF-44E3-9099-C40C66FF867C}">
                  <a14:compatExt spid="_x0000_s209955"/>
                </a:ext>
                <a:ext uri="{FF2B5EF4-FFF2-40B4-BE49-F238E27FC236}">
                  <a16:creationId xmlns:a16="http://schemas.microsoft.com/office/drawing/2014/main" id="{00000000-0008-0000-0200-000023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294</xdr:row>
          <xdr:rowOff>47625</xdr:rowOff>
        </xdr:from>
        <xdr:to>
          <xdr:col>8</xdr:col>
          <xdr:colOff>571500</xdr:colOff>
          <xdr:row>295</xdr:row>
          <xdr:rowOff>114300</xdr:rowOff>
        </xdr:to>
        <xdr:sp macro="" textlink="">
          <xdr:nvSpPr>
            <xdr:cNvPr id="209956" name="Button 36" hidden="1">
              <a:extLst>
                <a:ext uri="{63B3BB69-23CF-44E3-9099-C40C66FF867C}">
                  <a14:compatExt spid="_x0000_s209956"/>
                </a:ext>
                <a:ext uri="{FF2B5EF4-FFF2-40B4-BE49-F238E27FC236}">
                  <a16:creationId xmlns:a16="http://schemas.microsoft.com/office/drawing/2014/main" id="{00000000-0008-0000-0200-00002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200025</xdr:colOff>
          <xdr:row>0</xdr:row>
          <xdr:rowOff>47625</xdr:rowOff>
        </xdr:from>
        <xdr:to>
          <xdr:col>2</xdr:col>
          <xdr:colOff>571500</xdr:colOff>
          <xdr:row>1</xdr:row>
          <xdr:rowOff>114300</xdr:rowOff>
        </xdr:to>
        <xdr:sp macro="" textlink="">
          <xdr:nvSpPr>
            <xdr:cNvPr id="209957" name="Button 37" hidden="1">
              <a:extLst>
                <a:ext uri="{63B3BB69-23CF-44E3-9099-C40C66FF867C}">
                  <a14:compatExt spid="_x0000_s209957"/>
                </a:ext>
                <a:ext uri="{FF2B5EF4-FFF2-40B4-BE49-F238E27FC236}">
                  <a16:creationId xmlns:a16="http://schemas.microsoft.com/office/drawing/2014/main" id="{00000000-0008-0000-0200-00002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NATIONAL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200025</xdr:colOff>
          <xdr:row>0</xdr:row>
          <xdr:rowOff>47625</xdr:rowOff>
        </xdr:from>
        <xdr:to>
          <xdr:col>5</xdr:col>
          <xdr:colOff>571500</xdr:colOff>
          <xdr:row>1</xdr:row>
          <xdr:rowOff>114300</xdr:rowOff>
        </xdr:to>
        <xdr:sp macro="" textlink="">
          <xdr:nvSpPr>
            <xdr:cNvPr id="209958" name="Button 38" hidden="1">
              <a:extLst>
                <a:ext uri="{63B3BB69-23CF-44E3-9099-C40C66FF867C}">
                  <a14:compatExt spid="_x0000_s209958"/>
                </a:ext>
                <a:ext uri="{FF2B5EF4-FFF2-40B4-BE49-F238E27FC236}">
                  <a16:creationId xmlns:a16="http://schemas.microsoft.com/office/drawing/2014/main" id="{00000000-0008-0000-0200-00002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URBAN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200025</xdr:colOff>
          <xdr:row>0</xdr:row>
          <xdr:rowOff>47625</xdr:rowOff>
        </xdr:from>
        <xdr:to>
          <xdr:col>8</xdr:col>
          <xdr:colOff>571500</xdr:colOff>
          <xdr:row>1</xdr:row>
          <xdr:rowOff>114300</xdr:rowOff>
        </xdr:to>
        <xdr:sp macro="" textlink="">
          <xdr:nvSpPr>
            <xdr:cNvPr id="209959" name="Button 39" hidden="1">
              <a:extLst>
                <a:ext uri="{63B3BB69-23CF-44E3-9099-C40C66FF867C}">
                  <a14:compatExt spid="_x0000_s209959"/>
                </a:ext>
                <a:ext uri="{FF2B5EF4-FFF2-40B4-BE49-F238E27FC236}">
                  <a16:creationId xmlns:a16="http://schemas.microsoft.com/office/drawing/2014/main" id="{00000000-0008-0000-0200-00002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to RURAL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307</xdr:row>
          <xdr:rowOff>142875</xdr:rowOff>
        </xdr:from>
        <xdr:to>
          <xdr:col>0</xdr:col>
          <xdr:colOff>571500</xdr:colOff>
          <xdr:row>309</xdr:row>
          <xdr:rowOff>0</xdr:rowOff>
        </xdr:to>
        <xdr:sp macro="" textlink="">
          <xdr:nvSpPr>
            <xdr:cNvPr id="209960" name="CheckBoxSR5" hidden="1">
              <a:extLst>
                <a:ext uri="{63B3BB69-23CF-44E3-9099-C40C66FF867C}">
                  <a14:compatExt spid="_x0000_s209960"/>
                </a:ext>
                <a:ext uri="{FF2B5EF4-FFF2-40B4-BE49-F238E27FC236}">
                  <a16:creationId xmlns:a16="http://schemas.microsoft.com/office/drawing/2014/main" id="{00000000-0008-0000-0200-000028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308</xdr:row>
          <xdr:rowOff>142875</xdr:rowOff>
        </xdr:from>
        <xdr:to>
          <xdr:col>0</xdr:col>
          <xdr:colOff>571500</xdr:colOff>
          <xdr:row>310</xdr:row>
          <xdr:rowOff>0</xdr:rowOff>
        </xdr:to>
        <xdr:sp macro="" textlink="">
          <xdr:nvSpPr>
            <xdr:cNvPr id="209961" name="CheckBoxSR6" hidden="1">
              <a:extLst>
                <a:ext uri="{63B3BB69-23CF-44E3-9099-C40C66FF867C}">
                  <a14:compatExt spid="_x0000_s209961"/>
                </a:ext>
                <a:ext uri="{FF2B5EF4-FFF2-40B4-BE49-F238E27FC236}">
                  <a16:creationId xmlns:a16="http://schemas.microsoft.com/office/drawing/2014/main" id="{00000000-0008-0000-0200-000029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310</xdr:row>
          <xdr:rowOff>142875</xdr:rowOff>
        </xdr:from>
        <xdr:to>
          <xdr:col>0</xdr:col>
          <xdr:colOff>571500</xdr:colOff>
          <xdr:row>312</xdr:row>
          <xdr:rowOff>0</xdr:rowOff>
        </xdr:to>
        <xdr:sp macro="" textlink="">
          <xdr:nvSpPr>
            <xdr:cNvPr id="209962" name="CheckBoxSR8" hidden="1">
              <a:extLst>
                <a:ext uri="{63B3BB69-23CF-44E3-9099-C40C66FF867C}">
                  <a14:compatExt spid="_x0000_s209962"/>
                </a:ext>
                <a:ext uri="{FF2B5EF4-FFF2-40B4-BE49-F238E27FC236}">
                  <a16:creationId xmlns:a16="http://schemas.microsoft.com/office/drawing/2014/main" id="{00000000-0008-0000-0200-00002A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312</xdr:row>
          <xdr:rowOff>142875</xdr:rowOff>
        </xdr:from>
        <xdr:to>
          <xdr:col>0</xdr:col>
          <xdr:colOff>571500</xdr:colOff>
          <xdr:row>314</xdr:row>
          <xdr:rowOff>0</xdr:rowOff>
        </xdr:to>
        <xdr:sp macro="" textlink="">
          <xdr:nvSpPr>
            <xdr:cNvPr id="209963" name="CheckBoxSR10" hidden="1">
              <a:extLst>
                <a:ext uri="{63B3BB69-23CF-44E3-9099-C40C66FF867C}">
                  <a14:compatExt spid="_x0000_s209963"/>
                </a:ext>
                <a:ext uri="{FF2B5EF4-FFF2-40B4-BE49-F238E27FC236}">
                  <a16:creationId xmlns:a16="http://schemas.microsoft.com/office/drawing/2014/main" id="{00000000-0008-0000-0200-00002B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112</xdr:row>
          <xdr:rowOff>0</xdr:rowOff>
        </xdr:from>
        <xdr:to>
          <xdr:col>1</xdr:col>
          <xdr:colOff>0</xdr:colOff>
          <xdr:row>113</xdr:row>
          <xdr:rowOff>19050</xdr:rowOff>
        </xdr:to>
        <xdr:sp macro="" textlink="">
          <xdr:nvSpPr>
            <xdr:cNvPr id="209964" name="CheckBoxSN9" hidden="1">
              <a:extLst>
                <a:ext uri="{63B3BB69-23CF-44E3-9099-C40C66FF867C}">
                  <a14:compatExt spid="_x0000_s209964"/>
                </a:ext>
                <a:ext uri="{FF2B5EF4-FFF2-40B4-BE49-F238E27FC236}">
                  <a16:creationId xmlns:a16="http://schemas.microsoft.com/office/drawing/2014/main" id="{00000000-0008-0000-0200-00002C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113</xdr:row>
          <xdr:rowOff>0</xdr:rowOff>
        </xdr:from>
        <xdr:to>
          <xdr:col>1</xdr:col>
          <xdr:colOff>0</xdr:colOff>
          <xdr:row>114</xdr:row>
          <xdr:rowOff>19050</xdr:rowOff>
        </xdr:to>
        <xdr:sp macro="" textlink="">
          <xdr:nvSpPr>
            <xdr:cNvPr id="209965" name="CheckBoxSN10" hidden="1">
              <a:extLst>
                <a:ext uri="{63B3BB69-23CF-44E3-9099-C40C66FF867C}">
                  <a14:compatExt spid="_x0000_s209965"/>
                </a:ext>
                <a:ext uri="{FF2B5EF4-FFF2-40B4-BE49-F238E27FC236}">
                  <a16:creationId xmlns:a16="http://schemas.microsoft.com/office/drawing/2014/main" id="{00000000-0008-0000-0200-00002D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114</xdr:row>
          <xdr:rowOff>0</xdr:rowOff>
        </xdr:from>
        <xdr:to>
          <xdr:col>1</xdr:col>
          <xdr:colOff>0</xdr:colOff>
          <xdr:row>115</xdr:row>
          <xdr:rowOff>19050</xdr:rowOff>
        </xdr:to>
        <xdr:sp macro="" textlink="">
          <xdr:nvSpPr>
            <xdr:cNvPr id="209966" name="CheckBoxSN11" hidden="1">
              <a:extLst>
                <a:ext uri="{63B3BB69-23CF-44E3-9099-C40C66FF867C}">
                  <a14:compatExt spid="_x0000_s209966"/>
                </a:ext>
                <a:ext uri="{FF2B5EF4-FFF2-40B4-BE49-F238E27FC236}">
                  <a16:creationId xmlns:a16="http://schemas.microsoft.com/office/drawing/2014/main" id="{00000000-0008-0000-0200-00002E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110</xdr:row>
          <xdr:rowOff>0</xdr:rowOff>
        </xdr:from>
        <xdr:to>
          <xdr:col>1</xdr:col>
          <xdr:colOff>0</xdr:colOff>
          <xdr:row>111</xdr:row>
          <xdr:rowOff>19050</xdr:rowOff>
        </xdr:to>
        <xdr:sp macro="" textlink="">
          <xdr:nvSpPr>
            <xdr:cNvPr id="209967" name="CheckBoxSN7" hidden="1">
              <a:extLst>
                <a:ext uri="{63B3BB69-23CF-44E3-9099-C40C66FF867C}">
                  <a14:compatExt spid="_x0000_s209967"/>
                </a:ext>
                <a:ext uri="{FF2B5EF4-FFF2-40B4-BE49-F238E27FC236}">
                  <a16:creationId xmlns:a16="http://schemas.microsoft.com/office/drawing/2014/main" id="{00000000-0008-0000-0200-00002F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213</xdr:row>
          <xdr:rowOff>142875</xdr:rowOff>
        </xdr:from>
        <xdr:to>
          <xdr:col>1</xdr:col>
          <xdr:colOff>0</xdr:colOff>
          <xdr:row>215</xdr:row>
          <xdr:rowOff>0</xdr:rowOff>
        </xdr:to>
        <xdr:sp macro="" textlink="">
          <xdr:nvSpPr>
            <xdr:cNvPr id="209968" name="CheckBoxSU11" hidden="1">
              <a:extLst>
                <a:ext uri="{63B3BB69-23CF-44E3-9099-C40C66FF867C}">
                  <a14:compatExt spid="_x0000_s209968"/>
                </a:ext>
                <a:ext uri="{FF2B5EF4-FFF2-40B4-BE49-F238E27FC236}">
                  <a16:creationId xmlns:a16="http://schemas.microsoft.com/office/drawing/2014/main" id="{00000000-0008-0000-0200-000030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212</xdr:row>
          <xdr:rowOff>142875</xdr:rowOff>
        </xdr:from>
        <xdr:to>
          <xdr:col>1</xdr:col>
          <xdr:colOff>0</xdr:colOff>
          <xdr:row>214</xdr:row>
          <xdr:rowOff>0</xdr:rowOff>
        </xdr:to>
        <xdr:sp macro="" textlink="">
          <xdr:nvSpPr>
            <xdr:cNvPr id="209969" name="CheckBoxSU10" hidden="1">
              <a:extLst>
                <a:ext uri="{63B3BB69-23CF-44E3-9099-C40C66FF867C}">
                  <a14:compatExt spid="_x0000_s209969"/>
                </a:ext>
                <a:ext uri="{FF2B5EF4-FFF2-40B4-BE49-F238E27FC236}">
                  <a16:creationId xmlns:a16="http://schemas.microsoft.com/office/drawing/2014/main" id="{00000000-0008-0000-0200-000031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211</xdr:row>
          <xdr:rowOff>142875</xdr:rowOff>
        </xdr:from>
        <xdr:to>
          <xdr:col>1</xdr:col>
          <xdr:colOff>0</xdr:colOff>
          <xdr:row>213</xdr:row>
          <xdr:rowOff>0</xdr:rowOff>
        </xdr:to>
        <xdr:sp macro="" textlink="">
          <xdr:nvSpPr>
            <xdr:cNvPr id="209970" name="CheckBoxSU9" hidden="1">
              <a:extLst>
                <a:ext uri="{63B3BB69-23CF-44E3-9099-C40C66FF867C}">
                  <a14:compatExt spid="_x0000_s209970"/>
                </a:ext>
                <a:ext uri="{FF2B5EF4-FFF2-40B4-BE49-F238E27FC236}">
                  <a16:creationId xmlns:a16="http://schemas.microsoft.com/office/drawing/2014/main" id="{00000000-0008-0000-0200-000032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210</xdr:row>
          <xdr:rowOff>142875</xdr:rowOff>
        </xdr:from>
        <xdr:to>
          <xdr:col>1</xdr:col>
          <xdr:colOff>0</xdr:colOff>
          <xdr:row>212</xdr:row>
          <xdr:rowOff>0</xdr:rowOff>
        </xdr:to>
        <xdr:sp macro="" textlink="">
          <xdr:nvSpPr>
            <xdr:cNvPr id="209971" name="CheckBoxSU8" hidden="1">
              <a:extLst>
                <a:ext uri="{63B3BB69-23CF-44E3-9099-C40C66FF867C}">
                  <a14:compatExt spid="_x0000_s209971"/>
                </a:ext>
                <a:ext uri="{FF2B5EF4-FFF2-40B4-BE49-F238E27FC236}">
                  <a16:creationId xmlns:a16="http://schemas.microsoft.com/office/drawing/2014/main" id="{00000000-0008-0000-0200-0000333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98</xdr:row>
          <xdr:rowOff>9525</xdr:rowOff>
        </xdr:from>
        <xdr:to>
          <xdr:col>2</xdr:col>
          <xdr:colOff>581025</xdr:colOff>
          <xdr:row>100</xdr:row>
          <xdr:rowOff>0</xdr:rowOff>
        </xdr:to>
        <xdr:sp macro="" textlink="">
          <xdr:nvSpPr>
            <xdr:cNvPr id="209972" name="Button 52" hidden="1">
              <a:extLst>
                <a:ext uri="{63B3BB69-23CF-44E3-9099-C40C66FF867C}">
                  <a14:compatExt spid="_x0000_s209972"/>
                </a:ext>
                <a:ext uri="{FF2B5EF4-FFF2-40B4-BE49-F238E27FC236}">
                  <a16:creationId xmlns:a16="http://schemas.microsoft.com/office/drawing/2014/main" id="{00000000-0008-0000-0200-000034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198</xdr:row>
          <xdr:rowOff>9525</xdr:rowOff>
        </xdr:from>
        <xdr:to>
          <xdr:col>2</xdr:col>
          <xdr:colOff>590550</xdr:colOff>
          <xdr:row>199</xdr:row>
          <xdr:rowOff>180975</xdr:rowOff>
        </xdr:to>
        <xdr:sp macro="" textlink="">
          <xdr:nvSpPr>
            <xdr:cNvPr id="209973" name="Button 53" hidden="1">
              <a:extLst>
                <a:ext uri="{63B3BB69-23CF-44E3-9099-C40C66FF867C}">
                  <a14:compatExt spid="_x0000_s209973"/>
                </a:ext>
                <a:ext uri="{FF2B5EF4-FFF2-40B4-BE49-F238E27FC236}">
                  <a16:creationId xmlns:a16="http://schemas.microsoft.com/office/drawing/2014/main" id="{00000000-0008-0000-0200-000035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298</xdr:row>
          <xdr:rowOff>19050</xdr:rowOff>
        </xdr:from>
        <xdr:to>
          <xdr:col>2</xdr:col>
          <xdr:colOff>590550</xdr:colOff>
          <xdr:row>299</xdr:row>
          <xdr:rowOff>180975</xdr:rowOff>
        </xdr:to>
        <xdr:sp macro="" textlink="">
          <xdr:nvSpPr>
            <xdr:cNvPr id="209974" name="Button 54" hidden="1">
              <a:extLst>
                <a:ext uri="{63B3BB69-23CF-44E3-9099-C40C66FF867C}">
                  <a14:compatExt spid="_x0000_s209974"/>
                </a:ext>
                <a:ext uri="{FF2B5EF4-FFF2-40B4-BE49-F238E27FC236}">
                  <a16:creationId xmlns:a16="http://schemas.microsoft.com/office/drawing/2014/main" id="{00000000-0008-0000-0200-000036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Select base </a:t>
              </a:r>
            </a:p>
            <a:p>
              <a:pPr algn="ctr" rtl="0">
                <a:defRPr sz="1000"/>
              </a:pPr>
              <a:r>
                <a:rPr lang="en-GB" sz="1000" b="1" i="0" u="none" strike="noStrike" baseline="0">
                  <a:solidFill>
                    <a:srgbClr val="000000"/>
                  </a:solidFill>
                  <a:latin typeface="Arial"/>
                  <a:cs typeface="Arial"/>
                </a:rPr>
                <a:t>and target years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302</xdr:row>
          <xdr:rowOff>38100</xdr:rowOff>
        </xdr:from>
        <xdr:to>
          <xdr:col>0</xdr:col>
          <xdr:colOff>571500</xdr:colOff>
          <xdr:row>303</xdr:row>
          <xdr:rowOff>276225</xdr:rowOff>
        </xdr:to>
        <xdr:sp macro="" textlink="">
          <xdr:nvSpPr>
            <xdr:cNvPr id="209975" name="Reset_JMP_WR" hidden="1">
              <a:extLst>
                <a:ext uri="{63B3BB69-23CF-44E3-9099-C40C66FF867C}">
                  <a14:compatExt spid="_x0000_s209975"/>
                </a:ext>
                <a:ext uri="{FF2B5EF4-FFF2-40B4-BE49-F238E27FC236}">
                  <a16:creationId xmlns:a16="http://schemas.microsoft.com/office/drawing/2014/main" id="{00000000-0008-0000-0200-000037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202</xdr:row>
          <xdr:rowOff>28575</xdr:rowOff>
        </xdr:from>
        <xdr:to>
          <xdr:col>0</xdr:col>
          <xdr:colOff>561975</xdr:colOff>
          <xdr:row>203</xdr:row>
          <xdr:rowOff>266700</xdr:rowOff>
        </xdr:to>
        <xdr:sp macro="" textlink="">
          <xdr:nvSpPr>
            <xdr:cNvPr id="209976" name="Button 56" hidden="1">
              <a:extLst>
                <a:ext uri="{63B3BB69-23CF-44E3-9099-C40C66FF867C}">
                  <a14:compatExt spid="_x0000_s209976"/>
                </a:ext>
                <a:ext uri="{FF2B5EF4-FFF2-40B4-BE49-F238E27FC236}">
                  <a16:creationId xmlns:a16="http://schemas.microsoft.com/office/drawing/2014/main" id="{00000000-0008-0000-0200-000038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102</xdr:row>
          <xdr:rowOff>38100</xdr:rowOff>
        </xdr:from>
        <xdr:to>
          <xdr:col>0</xdr:col>
          <xdr:colOff>552450</xdr:colOff>
          <xdr:row>103</xdr:row>
          <xdr:rowOff>276225</xdr:rowOff>
        </xdr:to>
        <xdr:sp macro="" textlink="">
          <xdr:nvSpPr>
            <xdr:cNvPr id="209977" name="Reset_JMP_WN" hidden="1">
              <a:extLst>
                <a:ext uri="{63B3BB69-23CF-44E3-9099-C40C66FF867C}">
                  <a14:compatExt spid="_x0000_s209977"/>
                </a:ext>
                <a:ext uri="{FF2B5EF4-FFF2-40B4-BE49-F238E27FC236}">
                  <a16:creationId xmlns:a16="http://schemas.microsoft.com/office/drawing/2014/main" id="{00000000-0008-0000-0200-00003934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0" anchor="t" upright="1"/>
            <a:lstStyle/>
            <a:p>
              <a:pPr algn="ctr" rtl="0">
                <a:defRPr sz="1000"/>
              </a:pPr>
              <a:r>
                <a:rPr lang="en-GB" sz="1000" b="1" i="0" u="none" strike="noStrike" baseline="0">
                  <a:solidFill>
                    <a:srgbClr val="000000"/>
                  </a:solidFill>
                  <a:latin typeface="Arial"/>
                  <a:cs typeface="Arial"/>
                </a:rPr>
                <a:t>Reset</a:t>
              </a:r>
            </a:p>
            <a:p>
              <a:pPr algn="ctr" rtl="0">
                <a:defRPr sz="1000"/>
              </a:pPr>
              <a:r>
                <a:rPr lang="en-GB" sz="1000" b="1" i="0" u="none" strike="noStrike" baseline="0">
                  <a:solidFill>
                    <a:srgbClr val="000000"/>
                  </a:solidFill>
                  <a:latin typeface="Arial"/>
                  <a:cs typeface="Arial"/>
                </a:rPr>
                <a:t>JMP</a:t>
              </a:r>
            </a:p>
          </xdr:txBody>
        </xdr:sp>
        <xdr:clientData fPrintsWithSheet="0"/>
      </xdr:twoCellAnchor>
    </mc:Choice>
    <mc:Fallback/>
  </mc:AlternateContent>
  <xdr:twoCellAnchor>
    <xdr:from>
      <xdr:col>9</xdr:col>
      <xdr:colOff>447675</xdr:colOff>
      <xdr:row>26</xdr:row>
      <xdr:rowOff>95251</xdr:rowOff>
    </xdr:from>
    <xdr:to>
      <xdr:col>16</xdr:col>
      <xdr:colOff>114299</xdr:colOff>
      <xdr:row>27</xdr:row>
      <xdr:rowOff>123825</xdr:rowOff>
    </xdr:to>
    <xdr:grpSp>
      <xdr:nvGrpSpPr>
        <xdr:cNvPr id="19" name="Groupe 18">
          <a:extLst>
            <a:ext uri="{FF2B5EF4-FFF2-40B4-BE49-F238E27FC236}">
              <a16:creationId xmlns:a16="http://schemas.microsoft.com/office/drawing/2014/main" id="{00000000-0008-0000-0200-000013000000}"/>
            </a:ext>
          </a:extLst>
        </xdr:cNvPr>
        <xdr:cNvGrpSpPr/>
      </xdr:nvGrpSpPr>
      <xdr:grpSpPr>
        <a:xfrm>
          <a:off x="5848350" y="4772026"/>
          <a:ext cx="3867149" cy="190499"/>
          <a:chOff x="5624512" y="7424738"/>
          <a:chExt cx="3867149" cy="190499"/>
        </a:xfrm>
      </xdr:grpSpPr>
      <xdr:sp macro="" textlink="">
        <xdr:nvSpPr>
          <xdr:cNvPr id="143" name="ZoneTexte 142">
            <a:extLst>
              <a:ext uri="{FF2B5EF4-FFF2-40B4-BE49-F238E27FC236}">
                <a16:creationId xmlns:a16="http://schemas.microsoft.com/office/drawing/2014/main" id="{00000000-0008-0000-0200-00008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44" name="ZoneTexte 143">
            <a:extLst>
              <a:ext uri="{FF2B5EF4-FFF2-40B4-BE49-F238E27FC236}">
                <a16:creationId xmlns:a16="http://schemas.microsoft.com/office/drawing/2014/main" id="{00000000-0008-0000-0200-00009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45" name="ZoneTexte 144">
            <a:extLst>
              <a:ext uri="{FF2B5EF4-FFF2-40B4-BE49-F238E27FC236}">
                <a16:creationId xmlns:a16="http://schemas.microsoft.com/office/drawing/2014/main" id="{00000000-0008-0000-0200-00009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46" name="ZoneTexte 145">
            <a:extLst>
              <a:ext uri="{FF2B5EF4-FFF2-40B4-BE49-F238E27FC236}">
                <a16:creationId xmlns:a16="http://schemas.microsoft.com/office/drawing/2014/main" id="{00000000-0008-0000-0200-00009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xdr:col>
      <xdr:colOff>290513</xdr:colOff>
      <xdr:row>26</xdr:row>
      <xdr:rowOff>95251</xdr:rowOff>
    </xdr:from>
    <xdr:to>
      <xdr:col>7</xdr:col>
      <xdr:colOff>557212</xdr:colOff>
      <xdr:row>27</xdr:row>
      <xdr:rowOff>123825</xdr:rowOff>
    </xdr:to>
    <xdr:grpSp>
      <xdr:nvGrpSpPr>
        <xdr:cNvPr id="153" name="Groupe 152">
          <a:extLst>
            <a:ext uri="{FF2B5EF4-FFF2-40B4-BE49-F238E27FC236}">
              <a16:creationId xmlns:a16="http://schemas.microsoft.com/office/drawing/2014/main" id="{00000000-0008-0000-0200-000099000000}"/>
            </a:ext>
          </a:extLst>
        </xdr:cNvPr>
        <xdr:cNvGrpSpPr/>
      </xdr:nvGrpSpPr>
      <xdr:grpSpPr>
        <a:xfrm>
          <a:off x="890588" y="4772026"/>
          <a:ext cx="3867149" cy="190499"/>
          <a:chOff x="5624512" y="7424738"/>
          <a:chExt cx="3867149" cy="190499"/>
        </a:xfrm>
      </xdr:grpSpPr>
      <xdr:sp macro="" textlink="">
        <xdr:nvSpPr>
          <xdr:cNvPr id="154" name="ZoneTexte 153">
            <a:extLst>
              <a:ext uri="{FF2B5EF4-FFF2-40B4-BE49-F238E27FC236}">
                <a16:creationId xmlns:a16="http://schemas.microsoft.com/office/drawing/2014/main" id="{00000000-0008-0000-0200-00009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55" name="ZoneTexte 154">
            <a:extLst>
              <a:ext uri="{FF2B5EF4-FFF2-40B4-BE49-F238E27FC236}">
                <a16:creationId xmlns:a16="http://schemas.microsoft.com/office/drawing/2014/main" id="{00000000-0008-0000-0200-00009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56" name="ZoneTexte 155">
            <a:extLst>
              <a:ext uri="{FF2B5EF4-FFF2-40B4-BE49-F238E27FC236}">
                <a16:creationId xmlns:a16="http://schemas.microsoft.com/office/drawing/2014/main" id="{00000000-0008-0000-0200-00009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57" name="ZoneTexte 156">
            <a:extLst>
              <a:ext uri="{FF2B5EF4-FFF2-40B4-BE49-F238E27FC236}">
                <a16:creationId xmlns:a16="http://schemas.microsoft.com/office/drawing/2014/main" id="{00000000-0008-0000-0200-00009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17</xdr:col>
      <xdr:colOff>585788</xdr:colOff>
      <xdr:row>26</xdr:row>
      <xdr:rowOff>95251</xdr:rowOff>
    </xdr:from>
    <xdr:to>
      <xdr:col>24</xdr:col>
      <xdr:colOff>252412</xdr:colOff>
      <xdr:row>27</xdr:row>
      <xdr:rowOff>123825</xdr:rowOff>
    </xdr:to>
    <xdr:grpSp>
      <xdr:nvGrpSpPr>
        <xdr:cNvPr id="163" name="Groupe 162">
          <a:extLst>
            <a:ext uri="{FF2B5EF4-FFF2-40B4-BE49-F238E27FC236}">
              <a16:creationId xmlns:a16="http://schemas.microsoft.com/office/drawing/2014/main" id="{00000000-0008-0000-0200-0000A3000000}"/>
            </a:ext>
          </a:extLst>
        </xdr:cNvPr>
        <xdr:cNvGrpSpPr/>
      </xdr:nvGrpSpPr>
      <xdr:grpSpPr>
        <a:xfrm>
          <a:off x="10787063" y="4772026"/>
          <a:ext cx="3867149" cy="190499"/>
          <a:chOff x="5624512" y="7424738"/>
          <a:chExt cx="3867149" cy="190499"/>
        </a:xfrm>
      </xdr:grpSpPr>
      <xdr:sp macro="" textlink="">
        <xdr:nvSpPr>
          <xdr:cNvPr id="164" name="ZoneTexte 163">
            <a:extLst>
              <a:ext uri="{FF2B5EF4-FFF2-40B4-BE49-F238E27FC236}">
                <a16:creationId xmlns:a16="http://schemas.microsoft.com/office/drawing/2014/main" id="{00000000-0008-0000-0200-0000A4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65" name="ZoneTexte 164">
            <a:extLst>
              <a:ext uri="{FF2B5EF4-FFF2-40B4-BE49-F238E27FC236}">
                <a16:creationId xmlns:a16="http://schemas.microsoft.com/office/drawing/2014/main" id="{00000000-0008-0000-0200-0000A5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66" name="ZoneTexte 165">
            <a:extLst>
              <a:ext uri="{FF2B5EF4-FFF2-40B4-BE49-F238E27FC236}">
                <a16:creationId xmlns:a16="http://schemas.microsoft.com/office/drawing/2014/main" id="{00000000-0008-0000-0200-0000A6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67" name="ZoneTexte 166">
            <a:extLst>
              <a:ext uri="{FF2B5EF4-FFF2-40B4-BE49-F238E27FC236}">
                <a16:creationId xmlns:a16="http://schemas.microsoft.com/office/drawing/2014/main" id="{00000000-0008-0000-0200-0000A7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166688</xdr:colOff>
      <xdr:row>133</xdr:row>
      <xdr:rowOff>9525</xdr:rowOff>
    </xdr:from>
    <xdr:to>
      <xdr:col>9</xdr:col>
      <xdr:colOff>433387</xdr:colOff>
      <xdr:row>133</xdr:row>
      <xdr:rowOff>200024</xdr:rowOff>
    </xdr:to>
    <xdr:grpSp>
      <xdr:nvGrpSpPr>
        <xdr:cNvPr id="116" name="Groupe 115">
          <a:extLst>
            <a:ext uri="{FF2B5EF4-FFF2-40B4-BE49-F238E27FC236}">
              <a16:creationId xmlns:a16="http://schemas.microsoft.com/office/drawing/2014/main" id="{00000000-0008-0000-0200-000074000000}"/>
            </a:ext>
          </a:extLst>
        </xdr:cNvPr>
        <xdr:cNvGrpSpPr/>
      </xdr:nvGrpSpPr>
      <xdr:grpSpPr>
        <a:xfrm>
          <a:off x="1966913" y="23888700"/>
          <a:ext cx="3867149" cy="190499"/>
          <a:chOff x="5624512" y="7424738"/>
          <a:chExt cx="3867149" cy="190499"/>
        </a:xfrm>
      </xdr:grpSpPr>
      <xdr:sp macro="" textlink="">
        <xdr:nvSpPr>
          <xdr:cNvPr id="117" name="ZoneTexte 116">
            <a:extLst>
              <a:ext uri="{FF2B5EF4-FFF2-40B4-BE49-F238E27FC236}">
                <a16:creationId xmlns:a16="http://schemas.microsoft.com/office/drawing/2014/main" id="{00000000-0008-0000-0200-000075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18" name="ZoneTexte 117">
            <a:extLst>
              <a:ext uri="{FF2B5EF4-FFF2-40B4-BE49-F238E27FC236}">
                <a16:creationId xmlns:a16="http://schemas.microsoft.com/office/drawing/2014/main" id="{00000000-0008-0000-0200-000076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19" name="ZoneTexte 118">
            <a:extLst>
              <a:ext uri="{FF2B5EF4-FFF2-40B4-BE49-F238E27FC236}">
                <a16:creationId xmlns:a16="http://schemas.microsoft.com/office/drawing/2014/main" id="{00000000-0008-0000-0200-000077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0" name="ZoneTexte 119">
            <a:extLst>
              <a:ext uri="{FF2B5EF4-FFF2-40B4-BE49-F238E27FC236}">
                <a16:creationId xmlns:a16="http://schemas.microsoft.com/office/drawing/2014/main" id="{00000000-0008-0000-0200-000078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52387</xdr:colOff>
      <xdr:row>233</xdr:row>
      <xdr:rowOff>23813</xdr:rowOff>
    </xdr:from>
    <xdr:to>
      <xdr:col>9</xdr:col>
      <xdr:colOff>319086</xdr:colOff>
      <xdr:row>233</xdr:row>
      <xdr:rowOff>214312</xdr:rowOff>
    </xdr:to>
    <xdr:grpSp>
      <xdr:nvGrpSpPr>
        <xdr:cNvPr id="121" name="Groupe 120">
          <a:extLst>
            <a:ext uri="{FF2B5EF4-FFF2-40B4-BE49-F238E27FC236}">
              <a16:creationId xmlns:a16="http://schemas.microsoft.com/office/drawing/2014/main" id="{00000000-0008-0000-0200-000079000000}"/>
            </a:ext>
          </a:extLst>
        </xdr:cNvPr>
        <xdr:cNvGrpSpPr/>
      </xdr:nvGrpSpPr>
      <xdr:grpSpPr>
        <a:xfrm>
          <a:off x="1852612" y="41971913"/>
          <a:ext cx="3867149" cy="190499"/>
          <a:chOff x="5624512" y="7424738"/>
          <a:chExt cx="3867149" cy="190499"/>
        </a:xfrm>
      </xdr:grpSpPr>
      <xdr:sp macro="" textlink="">
        <xdr:nvSpPr>
          <xdr:cNvPr id="122" name="ZoneTexte 121">
            <a:extLst>
              <a:ext uri="{FF2B5EF4-FFF2-40B4-BE49-F238E27FC236}">
                <a16:creationId xmlns:a16="http://schemas.microsoft.com/office/drawing/2014/main" id="{00000000-0008-0000-0200-00007A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3" name="ZoneTexte 122">
            <a:extLst>
              <a:ext uri="{FF2B5EF4-FFF2-40B4-BE49-F238E27FC236}">
                <a16:creationId xmlns:a16="http://schemas.microsoft.com/office/drawing/2014/main" id="{00000000-0008-0000-0200-00007B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4" name="ZoneTexte 123">
            <a:extLst>
              <a:ext uri="{FF2B5EF4-FFF2-40B4-BE49-F238E27FC236}">
                <a16:creationId xmlns:a16="http://schemas.microsoft.com/office/drawing/2014/main" id="{00000000-0008-0000-0200-00007C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25" name="ZoneTexte 124">
            <a:extLst>
              <a:ext uri="{FF2B5EF4-FFF2-40B4-BE49-F238E27FC236}">
                <a16:creationId xmlns:a16="http://schemas.microsoft.com/office/drawing/2014/main" id="{00000000-0008-0000-0200-00007D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twoCellAnchor>
    <xdr:from>
      <xdr:col>3</xdr:col>
      <xdr:colOff>109538</xdr:colOff>
      <xdr:row>333</xdr:row>
      <xdr:rowOff>38100</xdr:rowOff>
    </xdr:from>
    <xdr:to>
      <xdr:col>9</xdr:col>
      <xdr:colOff>376237</xdr:colOff>
      <xdr:row>333</xdr:row>
      <xdr:rowOff>228599</xdr:rowOff>
    </xdr:to>
    <xdr:grpSp>
      <xdr:nvGrpSpPr>
        <xdr:cNvPr id="126" name="Groupe 125">
          <a:extLst>
            <a:ext uri="{FF2B5EF4-FFF2-40B4-BE49-F238E27FC236}">
              <a16:creationId xmlns:a16="http://schemas.microsoft.com/office/drawing/2014/main" id="{00000000-0008-0000-0200-00007E000000}"/>
            </a:ext>
          </a:extLst>
        </xdr:cNvPr>
        <xdr:cNvGrpSpPr/>
      </xdr:nvGrpSpPr>
      <xdr:grpSpPr>
        <a:xfrm>
          <a:off x="1909763" y="60055125"/>
          <a:ext cx="3867149" cy="190499"/>
          <a:chOff x="5624512" y="7424738"/>
          <a:chExt cx="3867149" cy="190499"/>
        </a:xfrm>
      </xdr:grpSpPr>
      <xdr:sp macro="" textlink="">
        <xdr:nvSpPr>
          <xdr:cNvPr id="127" name="ZoneTexte 126">
            <a:extLst>
              <a:ext uri="{FF2B5EF4-FFF2-40B4-BE49-F238E27FC236}">
                <a16:creationId xmlns:a16="http://schemas.microsoft.com/office/drawing/2014/main" id="{00000000-0008-0000-0200-00007F000000}"/>
              </a:ext>
            </a:extLst>
          </xdr:cNvPr>
          <xdr:cNvSpPr txBox="1"/>
        </xdr:nvSpPr>
        <xdr:spPr>
          <a:xfrm>
            <a:off x="5624512" y="7424738"/>
            <a:ext cx="952499" cy="190499"/>
          </a:xfrm>
          <a:prstGeom prst="rect">
            <a:avLst/>
          </a:prstGeom>
          <a:solidFill>
            <a:srgbClr val="81C784"/>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128" name="ZoneTexte 127">
            <a:extLst>
              <a:ext uri="{FF2B5EF4-FFF2-40B4-BE49-F238E27FC236}">
                <a16:creationId xmlns:a16="http://schemas.microsoft.com/office/drawing/2014/main" id="{00000000-0008-0000-0200-000080000000}"/>
              </a:ext>
            </a:extLst>
          </xdr:cNvPr>
          <xdr:cNvSpPr txBox="1"/>
        </xdr:nvSpPr>
        <xdr:spPr>
          <a:xfrm>
            <a:off x="6596062" y="7424738"/>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129" name="ZoneTexte 128">
            <a:extLst>
              <a:ext uri="{FF2B5EF4-FFF2-40B4-BE49-F238E27FC236}">
                <a16:creationId xmlns:a16="http://schemas.microsoft.com/office/drawing/2014/main" id="{00000000-0008-0000-0200-000081000000}"/>
              </a:ext>
            </a:extLst>
          </xdr:cNvPr>
          <xdr:cNvSpPr txBox="1"/>
        </xdr:nvSpPr>
        <xdr:spPr>
          <a:xfrm>
            <a:off x="7567612" y="7424738"/>
            <a:ext cx="952499" cy="190499"/>
          </a:xfrm>
          <a:prstGeom prst="rect">
            <a:avLst/>
          </a:prstGeom>
          <a:solidFill>
            <a:srgbClr val="FFD54F"/>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Unimproved</a:t>
            </a:r>
          </a:p>
        </xdr:txBody>
      </xdr:sp>
      <xdr:sp macro="" textlink="">
        <xdr:nvSpPr>
          <xdr:cNvPr id="130" name="ZoneTexte 129">
            <a:extLst>
              <a:ext uri="{FF2B5EF4-FFF2-40B4-BE49-F238E27FC236}">
                <a16:creationId xmlns:a16="http://schemas.microsoft.com/office/drawing/2014/main" id="{00000000-0008-0000-0200-000082000000}"/>
              </a:ext>
            </a:extLst>
          </xdr:cNvPr>
          <xdr:cNvSpPr txBox="1"/>
        </xdr:nvSpPr>
        <xdr:spPr>
          <a:xfrm>
            <a:off x="8539162" y="7424738"/>
            <a:ext cx="952499" cy="190499"/>
          </a:xfrm>
          <a:prstGeom prst="rect">
            <a:avLst/>
          </a:prstGeom>
          <a:solidFill>
            <a:srgbClr val="FFB3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Open defecation</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200025</xdr:colOff>
      <xdr:row>7</xdr:row>
      <xdr:rowOff>0</xdr:rowOff>
    </xdr:from>
    <xdr:to>
      <xdr:col>25</xdr:col>
      <xdr:colOff>28575</xdr:colOff>
      <xdr:row>29</xdr:row>
      <xdr:rowOff>19050</xdr:rowOff>
    </xdr:to>
    <xdr:grpSp>
      <xdr:nvGrpSpPr>
        <xdr:cNvPr id="2" name="Group HygRurSum">
          <a:extLst>
            <a:ext uri="{FF2B5EF4-FFF2-40B4-BE49-F238E27FC236}">
              <a16:creationId xmlns:a16="http://schemas.microsoft.com/office/drawing/2014/main" id="{00000000-0008-0000-0300-000002000000}"/>
            </a:ext>
          </a:extLst>
        </xdr:cNvPr>
        <xdr:cNvGrpSpPr/>
      </xdr:nvGrpSpPr>
      <xdr:grpSpPr>
        <a:xfrm>
          <a:off x="10401300" y="1562100"/>
          <a:ext cx="4629150" cy="3581400"/>
          <a:chOff x="533234" y="59797"/>
          <a:chExt cx="4383239" cy="2941973"/>
        </a:xfrm>
      </xdr:grpSpPr>
      <xdr:graphicFrame macro="">
        <xdr:nvGraphicFramePr>
          <xdr:cNvPr id="3" name="Graph 71">
            <a:extLst>
              <a:ext uri="{FF2B5EF4-FFF2-40B4-BE49-F238E27FC236}">
                <a16:creationId xmlns:a16="http://schemas.microsoft.com/office/drawing/2014/main" id="{00000000-0008-0000-0300-000003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4" name="Graph 72">
            <a:extLst>
              <a:ext uri="{FF2B5EF4-FFF2-40B4-BE49-F238E27FC236}">
                <a16:creationId xmlns:a16="http://schemas.microsoft.com/office/drawing/2014/main" id="{00000000-0008-0000-0300-000004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5" name="Graph 73">
            <a:extLst>
              <a:ext uri="{FF2B5EF4-FFF2-40B4-BE49-F238E27FC236}">
                <a16:creationId xmlns:a16="http://schemas.microsoft.com/office/drawing/2014/main" id="{00000000-0008-0000-0300-000005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3"/>
          </a:graphicData>
        </a:graphic>
      </xdr:graphicFrame>
      <xdr:graphicFrame macro="">
        <xdr:nvGraphicFramePr>
          <xdr:cNvPr id="6" name="Graph 74">
            <a:extLst>
              <a:ext uri="{FF2B5EF4-FFF2-40B4-BE49-F238E27FC236}">
                <a16:creationId xmlns:a16="http://schemas.microsoft.com/office/drawing/2014/main" id="{00000000-0008-0000-0300-000006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7" name="Graph 75">
            <a:extLst>
              <a:ext uri="{FF2B5EF4-FFF2-40B4-BE49-F238E27FC236}">
                <a16:creationId xmlns:a16="http://schemas.microsoft.com/office/drawing/2014/main" id="{00000000-0008-0000-0300-000007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542925</xdr:colOff>
      <xdr:row>6</xdr:row>
      <xdr:rowOff>195262</xdr:rowOff>
    </xdr:from>
    <xdr:to>
      <xdr:col>8</xdr:col>
      <xdr:colOff>361950</xdr:colOff>
      <xdr:row>29</xdr:row>
      <xdr:rowOff>38100</xdr:rowOff>
    </xdr:to>
    <xdr:grpSp>
      <xdr:nvGrpSpPr>
        <xdr:cNvPr id="8" name="Group HygNatSum">
          <a:extLst>
            <a:ext uri="{FF2B5EF4-FFF2-40B4-BE49-F238E27FC236}">
              <a16:creationId xmlns:a16="http://schemas.microsoft.com/office/drawing/2014/main" id="{00000000-0008-0000-0300-000008000000}"/>
            </a:ext>
          </a:extLst>
        </xdr:cNvPr>
        <xdr:cNvGrpSpPr/>
      </xdr:nvGrpSpPr>
      <xdr:grpSpPr>
        <a:xfrm>
          <a:off x="542925" y="1547812"/>
          <a:ext cx="4619625" cy="3614738"/>
          <a:chOff x="542253" y="48060"/>
          <a:chExt cx="4374220" cy="2969359"/>
        </a:xfrm>
      </xdr:grpSpPr>
      <xdr:graphicFrame macro="">
        <xdr:nvGraphicFramePr>
          <xdr:cNvPr id="9" name="Graph 61">
            <a:extLst>
              <a:ext uri="{FF2B5EF4-FFF2-40B4-BE49-F238E27FC236}">
                <a16:creationId xmlns:a16="http://schemas.microsoft.com/office/drawing/2014/main" id="{00000000-0008-0000-0300-000009000000}"/>
              </a:ext>
            </a:extLst>
          </xdr:cNvPr>
          <xdr:cNvGraphicFramePr>
            <a:graphicFrameLocks/>
          </xdr:cNvGraphicFramePr>
        </xdr:nvGraphicFramePr>
        <xdr:xfrm>
          <a:off x="542253" y="48060"/>
          <a:ext cx="1019616" cy="2936065"/>
        </xdr:xfrm>
        <a:graphic>
          <a:graphicData uri="http://schemas.openxmlformats.org/drawingml/2006/chart">
            <c:chart xmlns:c="http://schemas.openxmlformats.org/drawingml/2006/chart" xmlns:r="http://schemas.openxmlformats.org/officeDocument/2006/relationships" r:id="rId6"/>
          </a:graphicData>
        </a:graphic>
      </xdr:graphicFrame>
      <xdr:graphicFrame macro="">
        <xdr:nvGraphicFramePr>
          <xdr:cNvPr id="10" name="Graph 62">
            <a:extLst>
              <a:ext uri="{FF2B5EF4-FFF2-40B4-BE49-F238E27FC236}">
                <a16:creationId xmlns:a16="http://schemas.microsoft.com/office/drawing/2014/main" id="{00000000-0008-0000-0300-00000A000000}"/>
              </a:ext>
            </a:extLst>
          </xdr:cNvPr>
          <xdr:cNvGraphicFramePr>
            <a:graphicFrameLocks/>
          </xdr:cNvGraphicFramePr>
        </xdr:nvGraphicFramePr>
        <xdr:xfrm>
          <a:off x="1363345" y="59797"/>
          <a:ext cx="1026414" cy="2941973"/>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11" name="Graph 63">
            <a:extLst>
              <a:ext uri="{FF2B5EF4-FFF2-40B4-BE49-F238E27FC236}">
                <a16:creationId xmlns:a16="http://schemas.microsoft.com/office/drawing/2014/main" id="{00000000-0008-0000-0300-00000B000000}"/>
              </a:ext>
            </a:extLst>
          </xdr:cNvPr>
          <xdr:cNvGraphicFramePr>
            <a:graphicFrameLocks/>
          </xdr:cNvGraphicFramePr>
        </xdr:nvGraphicFramePr>
        <xdr:xfrm>
          <a:off x="2179417" y="59797"/>
          <a:ext cx="1026414" cy="2941972"/>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12" name="Graph 64">
            <a:extLst>
              <a:ext uri="{FF2B5EF4-FFF2-40B4-BE49-F238E27FC236}">
                <a16:creationId xmlns:a16="http://schemas.microsoft.com/office/drawing/2014/main" id="{00000000-0008-0000-0300-00000C000000}"/>
              </a:ext>
            </a:extLst>
          </xdr:cNvPr>
          <xdr:cNvGraphicFramePr>
            <a:graphicFrameLocks/>
          </xdr:cNvGraphicFramePr>
        </xdr:nvGraphicFramePr>
        <xdr:xfrm>
          <a:off x="3053686" y="59797"/>
          <a:ext cx="1016254" cy="2957622"/>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13" name="Graph 65">
            <a:extLst>
              <a:ext uri="{FF2B5EF4-FFF2-40B4-BE49-F238E27FC236}">
                <a16:creationId xmlns:a16="http://schemas.microsoft.com/office/drawing/2014/main" id="{00000000-0008-0000-0300-00000D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66675</xdr:colOff>
      <xdr:row>7</xdr:row>
      <xdr:rowOff>0</xdr:rowOff>
    </xdr:from>
    <xdr:to>
      <xdr:col>16</xdr:col>
      <xdr:colOff>495300</xdr:colOff>
      <xdr:row>29</xdr:row>
      <xdr:rowOff>19050</xdr:rowOff>
    </xdr:to>
    <xdr:grpSp>
      <xdr:nvGrpSpPr>
        <xdr:cNvPr id="14" name="Group HygUrbSum">
          <a:extLst>
            <a:ext uri="{FF2B5EF4-FFF2-40B4-BE49-F238E27FC236}">
              <a16:creationId xmlns:a16="http://schemas.microsoft.com/office/drawing/2014/main" id="{00000000-0008-0000-0300-00000E000000}"/>
            </a:ext>
          </a:extLst>
        </xdr:cNvPr>
        <xdr:cNvGrpSpPr/>
      </xdr:nvGrpSpPr>
      <xdr:grpSpPr>
        <a:xfrm>
          <a:off x="5467350" y="1562100"/>
          <a:ext cx="4629150" cy="3581400"/>
          <a:chOff x="533234" y="59797"/>
          <a:chExt cx="4383239" cy="2941973"/>
        </a:xfrm>
      </xdr:grpSpPr>
      <xdr:graphicFrame macro="">
        <xdr:nvGraphicFramePr>
          <xdr:cNvPr id="15" name="Graph 66">
            <a:extLst>
              <a:ext uri="{FF2B5EF4-FFF2-40B4-BE49-F238E27FC236}">
                <a16:creationId xmlns:a16="http://schemas.microsoft.com/office/drawing/2014/main" id="{00000000-0008-0000-0300-00000F000000}"/>
              </a:ext>
            </a:extLst>
          </xdr:cNvPr>
          <xdr:cNvGraphicFramePr>
            <a:graphicFrameLocks/>
          </xdr:cNvGraphicFramePr>
        </xdr:nvGraphicFramePr>
        <xdr:xfrm>
          <a:off x="533234" y="59797"/>
          <a:ext cx="1019616" cy="2936065"/>
        </xdr:xfrm>
        <a:graphic>
          <a:graphicData uri="http://schemas.openxmlformats.org/drawingml/2006/chart">
            <c:chart xmlns:c="http://schemas.openxmlformats.org/drawingml/2006/chart" xmlns:r="http://schemas.openxmlformats.org/officeDocument/2006/relationships" r:id="rId11"/>
          </a:graphicData>
        </a:graphic>
      </xdr:graphicFrame>
      <xdr:graphicFrame macro="">
        <xdr:nvGraphicFramePr>
          <xdr:cNvPr id="16" name="Graph 67">
            <a:extLst>
              <a:ext uri="{FF2B5EF4-FFF2-40B4-BE49-F238E27FC236}">
                <a16:creationId xmlns:a16="http://schemas.microsoft.com/office/drawing/2014/main" id="{00000000-0008-0000-0300-000010000000}"/>
              </a:ext>
            </a:extLst>
          </xdr:cNvPr>
          <xdr:cNvGraphicFramePr>
            <a:graphicFrameLocks/>
          </xdr:cNvGraphicFramePr>
        </xdr:nvGraphicFramePr>
        <xdr:xfrm>
          <a:off x="1363345" y="59797"/>
          <a:ext cx="1026414" cy="2941972"/>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17" name="Graph 68">
            <a:extLst>
              <a:ext uri="{FF2B5EF4-FFF2-40B4-BE49-F238E27FC236}">
                <a16:creationId xmlns:a16="http://schemas.microsoft.com/office/drawing/2014/main" id="{00000000-0008-0000-0300-000011000000}"/>
              </a:ext>
            </a:extLst>
          </xdr:cNvPr>
          <xdr:cNvGraphicFramePr>
            <a:graphicFrameLocks/>
          </xdr:cNvGraphicFramePr>
        </xdr:nvGraphicFramePr>
        <xdr:xfrm>
          <a:off x="2215493" y="59797"/>
          <a:ext cx="1026414" cy="2941972"/>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18" name="Graph 69">
            <a:extLst>
              <a:ext uri="{FF2B5EF4-FFF2-40B4-BE49-F238E27FC236}">
                <a16:creationId xmlns:a16="http://schemas.microsoft.com/office/drawing/2014/main" id="{00000000-0008-0000-0300-000012000000}"/>
              </a:ext>
            </a:extLst>
          </xdr:cNvPr>
          <xdr:cNvGraphicFramePr>
            <a:graphicFrameLocks/>
          </xdr:cNvGraphicFramePr>
        </xdr:nvGraphicFramePr>
        <xdr:xfrm>
          <a:off x="3053686" y="59797"/>
          <a:ext cx="1016254" cy="2941973"/>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19" name="Graph 70">
            <a:extLst>
              <a:ext uri="{FF2B5EF4-FFF2-40B4-BE49-F238E27FC236}">
                <a16:creationId xmlns:a16="http://schemas.microsoft.com/office/drawing/2014/main" id="{00000000-0008-0000-0300-000013000000}"/>
              </a:ext>
            </a:extLst>
          </xdr:cNvPr>
          <xdr:cNvGraphicFramePr>
            <a:graphicFrameLocks/>
          </xdr:cNvGraphicFramePr>
        </xdr:nvGraphicFramePr>
        <xdr:xfrm>
          <a:off x="3890059" y="59797"/>
          <a:ext cx="1026414" cy="2941972"/>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mc:AlternateContent xmlns:mc="http://schemas.openxmlformats.org/markup-compatibility/2006">
    <mc:Choice xmlns:a14="http://schemas.microsoft.com/office/drawing/2010/main" Requires="a14">
      <xdr:twoCellAnchor editAs="oneCell">
        <xdr:from>
          <xdr:col>0</xdr:col>
          <xdr:colOff>600075</xdr:colOff>
          <xdr:row>31</xdr:row>
          <xdr:rowOff>19050</xdr:rowOff>
        </xdr:from>
        <xdr:to>
          <xdr:col>3</xdr:col>
          <xdr:colOff>552450</xdr:colOff>
          <xdr:row>32</xdr:row>
          <xdr:rowOff>228600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0300-00000164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Reset JMP Selection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33</xdr:row>
          <xdr:rowOff>0</xdr:rowOff>
        </xdr:from>
        <xdr:to>
          <xdr:col>5</xdr:col>
          <xdr:colOff>200025</xdr:colOff>
          <xdr:row>35</xdr:row>
          <xdr:rowOff>0</xdr:rowOff>
        </xdr:to>
        <xdr:sp macro="" textlink="">
          <xdr:nvSpPr>
            <xdr:cNvPr id="222213" name="Drop Down 5" hidden="1">
              <a:extLst>
                <a:ext uri="{63B3BB69-23CF-44E3-9099-C40C66FF867C}">
                  <a14:compatExt spid="_x0000_s222213"/>
                </a:ext>
                <a:ext uri="{FF2B5EF4-FFF2-40B4-BE49-F238E27FC236}">
                  <a16:creationId xmlns:a16="http://schemas.microsoft.com/office/drawing/2014/main" id="{00000000-0008-0000-0300-0000056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476250</xdr:colOff>
      <xdr:row>27</xdr:row>
      <xdr:rowOff>42862</xdr:rowOff>
    </xdr:from>
    <xdr:to>
      <xdr:col>23</xdr:col>
      <xdr:colOff>371474</xdr:colOff>
      <xdr:row>28</xdr:row>
      <xdr:rowOff>71436</xdr:rowOff>
    </xdr:to>
    <xdr:grpSp>
      <xdr:nvGrpSpPr>
        <xdr:cNvPr id="20" name="Groupe 19">
          <a:extLst>
            <a:ext uri="{FF2B5EF4-FFF2-40B4-BE49-F238E27FC236}">
              <a16:creationId xmlns:a16="http://schemas.microsoft.com/office/drawing/2014/main" id="{00000000-0008-0000-0300-000014000000}"/>
            </a:ext>
          </a:extLst>
        </xdr:cNvPr>
        <xdr:cNvGrpSpPr/>
      </xdr:nvGrpSpPr>
      <xdr:grpSpPr>
        <a:xfrm>
          <a:off x="11277600" y="4843462"/>
          <a:ext cx="2895599" cy="190499"/>
          <a:chOff x="5400675" y="7696200"/>
          <a:chExt cx="2895599" cy="190499"/>
        </a:xfrm>
      </xdr:grpSpPr>
      <xdr:sp macro="" textlink="">
        <xdr:nvSpPr>
          <xdr:cNvPr id="33" name="ZoneTexte 32">
            <a:extLst>
              <a:ext uri="{FF2B5EF4-FFF2-40B4-BE49-F238E27FC236}">
                <a16:creationId xmlns:a16="http://schemas.microsoft.com/office/drawing/2014/main" id="{00000000-0008-0000-0300-000021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34" name="ZoneTexte 33">
            <a:extLst>
              <a:ext uri="{FF2B5EF4-FFF2-40B4-BE49-F238E27FC236}">
                <a16:creationId xmlns:a16="http://schemas.microsoft.com/office/drawing/2014/main" id="{00000000-0008-0000-0300-000022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35" name="ZoneTexte 34">
            <a:extLst>
              <a:ext uri="{FF2B5EF4-FFF2-40B4-BE49-F238E27FC236}">
                <a16:creationId xmlns:a16="http://schemas.microsoft.com/office/drawing/2014/main" id="{00000000-0008-0000-0300-000023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10</xdr:col>
      <xdr:colOff>261938</xdr:colOff>
      <xdr:row>27</xdr:row>
      <xdr:rowOff>42862</xdr:rowOff>
    </xdr:from>
    <xdr:to>
      <xdr:col>15</xdr:col>
      <xdr:colOff>157162</xdr:colOff>
      <xdr:row>28</xdr:row>
      <xdr:rowOff>71436</xdr:rowOff>
    </xdr:to>
    <xdr:grpSp>
      <xdr:nvGrpSpPr>
        <xdr:cNvPr id="38" name="Groupe 37">
          <a:extLst>
            <a:ext uri="{FF2B5EF4-FFF2-40B4-BE49-F238E27FC236}">
              <a16:creationId xmlns:a16="http://schemas.microsoft.com/office/drawing/2014/main" id="{00000000-0008-0000-0300-000026000000}"/>
            </a:ext>
          </a:extLst>
        </xdr:cNvPr>
        <xdr:cNvGrpSpPr/>
      </xdr:nvGrpSpPr>
      <xdr:grpSpPr>
        <a:xfrm>
          <a:off x="6262688" y="4843462"/>
          <a:ext cx="2895599" cy="190499"/>
          <a:chOff x="5400675" y="7696200"/>
          <a:chExt cx="2895599" cy="190499"/>
        </a:xfrm>
      </xdr:grpSpPr>
      <xdr:sp macro="" textlink="">
        <xdr:nvSpPr>
          <xdr:cNvPr id="39" name="ZoneTexte 38">
            <a:extLst>
              <a:ext uri="{FF2B5EF4-FFF2-40B4-BE49-F238E27FC236}">
                <a16:creationId xmlns:a16="http://schemas.microsoft.com/office/drawing/2014/main" id="{00000000-0008-0000-0300-000027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40" name="ZoneTexte 39">
            <a:extLst>
              <a:ext uri="{FF2B5EF4-FFF2-40B4-BE49-F238E27FC236}">
                <a16:creationId xmlns:a16="http://schemas.microsoft.com/office/drawing/2014/main" id="{00000000-0008-0000-0300-000028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1" name="ZoneTexte 40">
            <a:extLst>
              <a:ext uri="{FF2B5EF4-FFF2-40B4-BE49-F238E27FC236}">
                <a16:creationId xmlns:a16="http://schemas.microsoft.com/office/drawing/2014/main" id="{00000000-0008-0000-0300-000029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twoCellAnchor>
    <xdr:from>
      <xdr:col>2</xdr:col>
      <xdr:colOff>114299</xdr:colOff>
      <xdr:row>27</xdr:row>
      <xdr:rowOff>42862</xdr:rowOff>
    </xdr:from>
    <xdr:to>
      <xdr:col>7</xdr:col>
      <xdr:colOff>9523</xdr:colOff>
      <xdr:row>28</xdr:row>
      <xdr:rowOff>71436</xdr:rowOff>
    </xdr:to>
    <xdr:grpSp>
      <xdr:nvGrpSpPr>
        <xdr:cNvPr id="46" name="Groupe 45">
          <a:extLst>
            <a:ext uri="{FF2B5EF4-FFF2-40B4-BE49-F238E27FC236}">
              <a16:creationId xmlns:a16="http://schemas.microsoft.com/office/drawing/2014/main" id="{00000000-0008-0000-0300-00002E000000}"/>
            </a:ext>
          </a:extLst>
        </xdr:cNvPr>
        <xdr:cNvGrpSpPr/>
      </xdr:nvGrpSpPr>
      <xdr:grpSpPr>
        <a:xfrm>
          <a:off x="1314449" y="4843462"/>
          <a:ext cx="2895599" cy="190499"/>
          <a:chOff x="5400675" y="7696200"/>
          <a:chExt cx="2895599" cy="190499"/>
        </a:xfrm>
      </xdr:grpSpPr>
      <xdr:sp macro="" textlink="">
        <xdr:nvSpPr>
          <xdr:cNvPr id="47" name="ZoneTexte 46">
            <a:extLst>
              <a:ext uri="{FF2B5EF4-FFF2-40B4-BE49-F238E27FC236}">
                <a16:creationId xmlns:a16="http://schemas.microsoft.com/office/drawing/2014/main" id="{00000000-0008-0000-0300-00002F000000}"/>
              </a:ext>
            </a:extLst>
          </xdr:cNvPr>
          <xdr:cNvSpPr txBox="1"/>
        </xdr:nvSpPr>
        <xdr:spPr>
          <a:xfrm>
            <a:off x="5400675" y="7696200"/>
            <a:ext cx="952499" cy="190499"/>
          </a:xfrm>
          <a:prstGeom prst="rect">
            <a:avLst/>
          </a:prstGeom>
          <a:solidFill>
            <a:srgbClr val="AB47BC"/>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Basic</a:t>
            </a:r>
          </a:p>
        </xdr:txBody>
      </xdr:sp>
      <xdr:sp macro="" textlink="">
        <xdr:nvSpPr>
          <xdr:cNvPr id="48" name="ZoneTexte 47">
            <a:extLst>
              <a:ext uri="{FF2B5EF4-FFF2-40B4-BE49-F238E27FC236}">
                <a16:creationId xmlns:a16="http://schemas.microsoft.com/office/drawing/2014/main" id="{00000000-0008-0000-0300-000030000000}"/>
              </a:ext>
            </a:extLst>
          </xdr:cNvPr>
          <xdr:cNvSpPr txBox="1"/>
        </xdr:nvSpPr>
        <xdr:spPr>
          <a:xfrm>
            <a:off x="6372225" y="7696200"/>
            <a:ext cx="952499" cy="190499"/>
          </a:xfrm>
          <a:prstGeom prst="rect">
            <a:avLst/>
          </a:prstGeom>
          <a:solidFill>
            <a:srgbClr val="FFF17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Limited</a:t>
            </a:r>
          </a:p>
        </xdr:txBody>
      </xdr:sp>
      <xdr:sp macro="" textlink="">
        <xdr:nvSpPr>
          <xdr:cNvPr id="49" name="ZoneTexte 48">
            <a:extLst>
              <a:ext uri="{FF2B5EF4-FFF2-40B4-BE49-F238E27FC236}">
                <a16:creationId xmlns:a16="http://schemas.microsoft.com/office/drawing/2014/main" id="{00000000-0008-0000-0300-000031000000}"/>
              </a:ext>
            </a:extLst>
          </xdr:cNvPr>
          <xdr:cNvSpPr txBox="1"/>
        </xdr:nvSpPr>
        <xdr:spPr>
          <a:xfrm>
            <a:off x="7343775" y="7696200"/>
            <a:ext cx="952499" cy="190499"/>
          </a:xfrm>
          <a:prstGeom prst="rect">
            <a:avLst/>
          </a:prstGeom>
          <a:solidFill>
            <a:srgbClr val="FFCA28"/>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chorCtr="0">
            <a:noAutofit/>
          </a:bodyPr>
          <a:lstStyle/>
          <a:p>
            <a:pPr algn="ctr"/>
            <a:r>
              <a:rPr lang="fr-CH" sz="800">
                <a:latin typeface="Arial" panose="020B0604020202020204" pitchFamily="34" charset="0"/>
                <a:cs typeface="Arial" panose="020B0604020202020204" pitchFamily="34" charset="0"/>
              </a:rPr>
              <a:t>No facility</a:t>
            </a:r>
          </a:p>
        </xdr:txBody>
      </xdr:sp>
    </xdr:grpSp>
    <xdr:clientData/>
  </xdr:twoCellAnchor>
</xdr:wsDr>
</file>

<file path=xl/drawings/drawing5.xml><?xml version="1.0" encoding="utf-8"?>
<xdr:wsDr xmlns:xdr="http://schemas.openxmlformats.org/drawingml/2006/spreadsheetDrawing" xmlns:a="http://schemas.openxmlformats.org/drawingml/2006/main">
  <xdr:oneCellAnchor>
    <xdr:from>
      <xdr:col>8</xdr:col>
      <xdr:colOff>361950</xdr:colOff>
      <xdr:row>106</xdr:row>
      <xdr:rowOff>0</xdr:rowOff>
    </xdr:from>
    <xdr:ext cx="1609725" cy="209550"/>
    <xdr:sp macro="" textlink="">
      <xdr:nvSpPr>
        <xdr:cNvPr id="2" name="Button 1" hidden="1">
          <a:extLst>
            <a:ext uri="{63B3BB69-23CF-44E3-9099-C40C66FF867C}">
              <a14:compatExt xmlns:a14="http://schemas.microsoft.com/office/drawing/2010/main" spid="_x0000_s10241"/>
            </a:ext>
            <a:ext uri="{FF2B5EF4-FFF2-40B4-BE49-F238E27FC236}">
              <a16:creationId xmlns:a16="http://schemas.microsoft.com/office/drawing/2014/main" id="{00000000-0008-0000-0400-000002000000}"/>
            </a:ext>
          </a:extLst>
        </xdr:cNvPr>
        <xdr:cNvSpPr/>
      </xdr:nvSpPr>
      <xdr:spPr>
        <a:xfrm>
          <a:off x="8877300" y="21631275"/>
          <a:ext cx="16097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3" name="Button 2" hidden="1">
          <a:extLst>
            <a:ext uri="{63B3BB69-23CF-44E3-9099-C40C66FF867C}">
              <a14:compatExt xmlns:a14="http://schemas.microsoft.com/office/drawing/2010/main" spid="_x0000_s10242"/>
            </a:ext>
            <a:ext uri="{FF2B5EF4-FFF2-40B4-BE49-F238E27FC236}">
              <a16:creationId xmlns:a16="http://schemas.microsoft.com/office/drawing/2014/main" id="{00000000-0008-0000-0400-000003000000}"/>
            </a:ext>
          </a:extLst>
        </xdr:cNvPr>
        <xdr:cNvSpPr/>
      </xdr:nvSpPr>
      <xdr:spPr>
        <a:xfrm>
          <a:off x="8886825" y="0"/>
          <a:ext cx="16097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twoCellAnchor>
    <xdr:from>
      <xdr:col>12</xdr:col>
      <xdr:colOff>0</xdr:colOff>
      <xdr:row>1</xdr:row>
      <xdr:rowOff>0</xdr:rowOff>
    </xdr:from>
    <xdr:to>
      <xdr:col>17</xdr:col>
      <xdr:colOff>0</xdr:colOff>
      <xdr:row>13</xdr:row>
      <xdr:rowOff>0</xdr:rowOff>
    </xdr:to>
    <xdr:graphicFrame macro="">
      <xdr:nvGraphicFramePr>
        <xdr:cNvPr id="4" name="Graphique W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0</xdr:colOff>
      <xdr:row>1</xdr:row>
      <xdr:rowOff>0</xdr:rowOff>
    </xdr:from>
    <xdr:to>
      <xdr:col>7</xdr:col>
      <xdr:colOff>0</xdr:colOff>
      <xdr:row>13</xdr:row>
      <xdr:rowOff>0</xdr:rowOff>
    </xdr:to>
    <xdr:graphicFrame macro="">
      <xdr:nvGraphicFramePr>
        <xdr:cNvPr id="5" name="Graphique W1">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107</xdr:row>
      <xdr:rowOff>3301</xdr:rowOff>
    </xdr:from>
    <xdr:to>
      <xdr:col>17</xdr:col>
      <xdr:colOff>0</xdr:colOff>
      <xdr:row>118</xdr:row>
      <xdr:rowOff>187200</xdr:rowOff>
    </xdr:to>
    <xdr:graphicFrame macro="">
      <xdr:nvGraphicFramePr>
        <xdr:cNvPr id="6" name="Graphique S3">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107</xdr:row>
      <xdr:rowOff>3301</xdr:rowOff>
    </xdr:from>
    <xdr:to>
      <xdr:col>7</xdr:col>
      <xdr:colOff>0</xdr:colOff>
      <xdr:row>118</xdr:row>
      <xdr:rowOff>187200</xdr:rowOff>
    </xdr:to>
    <xdr:graphicFrame macro="">
      <xdr:nvGraphicFramePr>
        <xdr:cNvPr id="7" name="Graphique S1">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0</xdr:colOff>
      <xdr:row>207</xdr:row>
      <xdr:rowOff>0</xdr:rowOff>
    </xdr:from>
    <xdr:to>
      <xdr:col>17</xdr:col>
      <xdr:colOff>0</xdr:colOff>
      <xdr:row>219</xdr:row>
      <xdr:rowOff>0</xdr:rowOff>
    </xdr:to>
    <xdr:graphicFrame macro="">
      <xdr:nvGraphicFramePr>
        <xdr:cNvPr id="8" name="Graphique H3">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0</xdr:colOff>
      <xdr:row>207</xdr:row>
      <xdr:rowOff>0</xdr:rowOff>
    </xdr:from>
    <xdr:to>
      <xdr:col>7</xdr:col>
      <xdr:colOff>0</xdr:colOff>
      <xdr:row>219</xdr:row>
      <xdr:rowOff>0</xdr:rowOff>
    </xdr:to>
    <xdr:graphicFrame macro="">
      <xdr:nvGraphicFramePr>
        <xdr:cNvPr id="9" name="Graphique H1">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819150</xdr:colOff>
      <xdr:row>3</xdr:row>
      <xdr:rowOff>38100</xdr:rowOff>
    </xdr:from>
    <xdr:ext cx="184731" cy="264560"/>
    <xdr:sp macro="" textlink="">
      <xdr:nvSpPr>
        <xdr:cNvPr id="10" name="ZoneTexte 9">
          <a:extLst>
            <a:ext uri="{FF2B5EF4-FFF2-40B4-BE49-F238E27FC236}">
              <a16:creationId xmlns:a16="http://schemas.microsoft.com/office/drawing/2014/main" id="{00000000-0008-0000-0400-00000A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11" name="ZoneTexte 10">
          <a:extLst>
            <a:ext uri="{FF2B5EF4-FFF2-40B4-BE49-F238E27FC236}">
              <a16:creationId xmlns:a16="http://schemas.microsoft.com/office/drawing/2014/main" id="{00000000-0008-0000-0400-00000B000000}"/>
            </a:ext>
          </a:extLst>
        </xdr:cNvPr>
        <xdr:cNvSpPr txBox="1"/>
      </xdr:nvSpPr>
      <xdr:spPr>
        <a:xfrm>
          <a:off x="2867025" y="2245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2867025" y="42700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3</xdr:row>
      <xdr:rowOff>38100</xdr:rowOff>
    </xdr:from>
    <xdr:ext cx="184731" cy="264560"/>
    <xdr:sp macro="" textlink="">
      <xdr:nvSpPr>
        <xdr:cNvPr id="13" name="ZoneTexte 12">
          <a:extLst>
            <a:ext uri="{FF2B5EF4-FFF2-40B4-BE49-F238E27FC236}">
              <a16:creationId xmlns:a16="http://schemas.microsoft.com/office/drawing/2014/main" id="{00000000-0008-0000-0400-00000D000000}"/>
            </a:ext>
          </a:extLst>
        </xdr:cNvPr>
        <xdr:cNvSpPr txBox="1"/>
      </xdr:nvSpPr>
      <xdr:spPr>
        <a:xfrm>
          <a:off x="2867025" y="8286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0</xdr:col>
      <xdr:colOff>752475</xdr:colOff>
      <xdr:row>0</xdr:row>
      <xdr:rowOff>0</xdr:rowOff>
    </xdr:from>
    <xdr:ext cx="1143000" cy="209550"/>
    <xdr:sp macro="" textlink="">
      <xdr:nvSpPr>
        <xdr:cNvPr id="14" name="Button 3" hidden="1">
          <a:extLst>
            <a:ext uri="{63B3BB69-23CF-44E3-9099-C40C66FF867C}">
              <a14:compatExt xmlns:a14="http://schemas.microsoft.com/office/drawing/2010/main" spid="_x0000_s10243"/>
            </a:ext>
            <a:ext uri="{FF2B5EF4-FFF2-40B4-BE49-F238E27FC236}">
              <a16:creationId xmlns:a16="http://schemas.microsoft.com/office/drawing/2014/main" id="{00000000-0008-0000-0400-00000E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15" name="Button 4" hidden="1">
          <a:extLst>
            <a:ext uri="{63B3BB69-23CF-44E3-9099-C40C66FF867C}">
              <a14:compatExt xmlns:a14="http://schemas.microsoft.com/office/drawing/2010/main" spid="_x0000_s10244"/>
            </a:ext>
            <a:ext uri="{FF2B5EF4-FFF2-40B4-BE49-F238E27FC236}">
              <a16:creationId xmlns:a16="http://schemas.microsoft.com/office/drawing/2014/main" id="{00000000-0008-0000-0400-00000F000000}"/>
            </a:ext>
          </a:extLst>
        </xdr:cNvPr>
        <xdr:cNvSpPr/>
      </xdr:nvSpPr>
      <xdr:spPr>
        <a:xfrm>
          <a:off x="2066925" y="0"/>
          <a:ext cx="10572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16" name="Button 5" hidden="1">
          <a:extLst>
            <a:ext uri="{63B3BB69-23CF-44E3-9099-C40C66FF867C}">
              <a14:compatExt xmlns:a14="http://schemas.microsoft.com/office/drawing/2010/main" spid="_x0000_s10245"/>
            </a:ext>
            <a:ext uri="{FF2B5EF4-FFF2-40B4-BE49-F238E27FC236}">
              <a16:creationId xmlns:a16="http://schemas.microsoft.com/office/drawing/2014/main" id="{00000000-0008-0000-0400-000010000000}"/>
            </a:ext>
          </a:extLst>
        </xdr:cNvPr>
        <xdr:cNvSpPr/>
      </xdr:nvSpPr>
      <xdr:spPr>
        <a:xfrm>
          <a:off x="876300" y="21631275"/>
          <a:ext cx="10191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17" name="Button 6" hidden="1">
          <a:extLst>
            <a:ext uri="{63B3BB69-23CF-44E3-9099-C40C66FF867C}">
              <a14:compatExt xmlns:a14="http://schemas.microsoft.com/office/drawing/2010/main" spid="_x0000_s10246"/>
            </a:ext>
            <a:ext uri="{FF2B5EF4-FFF2-40B4-BE49-F238E27FC236}">
              <a16:creationId xmlns:a16="http://schemas.microsoft.com/office/drawing/2014/main" id="{00000000-0008-0000-0400-000011000000}"/>
            </a:ext>
          </a:extLst>
        </xdr:cNvPr>
        <xdr:cNvSpPr/>
      </xdr:nvSpPr>
      <xdr:spPr>
        <a:xfrm>
          <a:off x="2057400" y="21631275"/>
          <a:ext cx="9525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18" name="Button 7" hidden="1">
          <a:extLst>
            <a:ext uri="{63B3BB69-23CF-44E3-9099-C40C66FF867C}">
              <a14:compatExt xmlns:a14="http://schemas.microsoft.com/office/drawing/2010/main" spid="_x0000_s10247"/>
            </a:ext>
            <a:ext uri="{FF2B5EF4-FFF2-40B4-BE49-F238E27FC236}">
              <a16:creationId xmlns:a16="http://schemas.microsoft.com/office/drawing/2014/main" id="{00000000-0008-0000-0400-000012000000}"/>
            </a:ext>
          </a:extLst>
        </xdr:cNvPr>
        <xdr:cNvSpPr/>
      </xdr:nvSpPr>
      <xdr:spPr>
        <a:xfrm>
          <a:off x="942975" y="41871900"/>
          <a:ext cx="9525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19" name="Button 8" hidden="1">
          <a:extLst>
            <a:ext uri="{63B3BB69-23CF-44E3-9099-C40C66FF867C}">
              <a14:compatExt xmlns:a14="http://schemas.microsoft.com/office/drawing/2010/main" spid="_x0000_s10248"/>
            </a:ext>
            <a:ext uri="{FF2B5EF4-FFF2-40B4-BE49-F238E27FC236}">
              <a16:creationId xmlns:a16="http://schemas.microsoft.com/office/drawing/2014/main" id="{00000000-0008-0000-0400-000013000000}"/>
            </a:ext>
          </a:extLst>
        </xdr:cNvPr>
        <xdr:cNvSpPr/>
      </xdr:nvSpPr>
      <xdr:spPr>
        <a:xfrm>
          <a:off x="2057400" y="41871900"/>
          <a:ext cx="12192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xdr:oneCellAnchor>
    <xdr:from>
      <xdr:col>1</xdr:col>
      <xdr:colOff>819150</xdr:colOff>
      <xdr:row>109</xdr:row>
      <xdr:rowOff>38100</xdr:rowOff>
    </xdr:from>
    <xdr:ext cx="184731" cy="264560"/>
    <xdr:sp macro="" textlink="">
      <xdr:nvSpPr>
        <xdr:cNvPr id="20" name="ZoneTexte 19">
          <a:extLst>
            <a:ext uri="{FF2B5EF4-FFF2-40B4-BE49-F238E27FC236}">
              <a16:creationId xmlns:a16="http://schemas.microsoft.com/office/drawing/2014/main" id="{00000000-0008-0000-0400-000014000000}"/>
            </a:ext>
          </a:extLst>
        </xdr:cNvPr>
        <xdr:cNvSpPr txBox="1"/>
      </xdr:nvSpPr>
      <xdr:spPr>
        <a:xfrm>
          <a:off x="2867025" y="2245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109</xdr:row>
      <xdr:rowOff>38100</xdr:rowOff>
    </xdr:from>
    <xdr:ext cx="184731" cy="264560"/>
    <xdr:sp macro="" textlink="">
      <xdr:nvSpPr>
        <xdr:cNvPr id="21" name="ZoneTexte 20">
          <a:extLst>
            <a:ext uri="{FF2B5EF4-FFF2-40B4-BE49-F238E27FC236}">
              <a16:creationId xmlns:a16="http://schemas.microsoft.com/office/drawing/2014/main" id="{00000000-0008-0000-0400-000015000000}"/>
            </a:ext>
          </a:extLst>
        </xdr:cNvPr>
        <xdr:cNvSpPr txBox="1"/>
      </xdr:nvSpPr>
      <xdr:spPr>
        <a:xfrm>
          <a:off x="2867025" y="224599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2" name="ZoneTexte 21">
          <a:extLst>
            <a:ext uri="{FF2B5EF4-FFF2-40B4-BE49-F238E27FC236}">
              <a16:creationId xmlns:a16="http://schemas.microsoft.com/office/drawing/2014/main" id="{00000000-0008-0000-0400-000016000000}"/>
            </a:ext>
          </a:extLst>
        </xdr:cNvPr>
        <xdr:cNvSpPr txBox="1"/>
      </xdr:nvSpPr>
      <xdr:spPr>
        <a:xfrm>
          <a:off x="2867025" y="42700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3" name="ZoneTexte 22">
          <a:extLst>
            <a:ext uri="{FF2B5EF4-FFF2-40B4-BE49-F238E27FC236}">
              <a16:creationId xmlns:a16="http://schemas.microsoft.com/office/drawing/2014/main" id="{00000000-0008-0000-0400-000017000000}"/>
            </a:ext>
          </a:extLst>
        </xdr:cNvPr>
        <xdr:cNvSpPr txBox="1"/>
      </xdr:nvSpPr>
      <xdr:spPr>
        <a:xfrm>
          <a:off x="2867025" y="42700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1</xdr:col>
      <xdr:colOff>819150</xdr:colOff>
      <xdr:row>209</xdr:row>
      <xdr:rowOff>38100</xdr:rowOff>
    </xdr:from>
    <xdr:ext cx="184731" cy="264560"/>
    <xdr:sp macro="" textlink="">
      <xdr:nvSpPr>
        <xdr:cNvPr id="24" name="ZoneTexte 23">
          <a:extLst>
            <a:ext uri="{FF2B5EF4-FFF2-40B4-BE49-F238E27FC236}">
              <a16:creationId xmlns:a16="http://schemas.microsoft.com/office/drawing/2014/main" id="{00000000-0008-0000-0400-000018000000}"/>
            </a:ext>
          </a:extLst>
        </xdr:cNvPr>
        <xdr:cNvSpPr txBox="1"/>
      </xdr:nvSpPr>
      <xdr:spPr>
        <a:xfrm>
          <a:off x="2867025" y="427005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CH"/>
        </a:p>
      </xdr:txBody>
    </xdr:sp>
    <xdr:clientData/>
  </xdr:oneCellAnchor>
  <xdr:oneCellAnchor>
    <xdr:from>
      <xdr:col>2</xdr:col>
      <xdr:colOff>0</xdr:colOff>
      <xdr:row>0</xdr:row>
      <xdr:rowOff>0</xdr:rowOff>
    </xdr:from>
    <xdr:ext cx="1362075" cy="209550"/>
    <xdr:sp macro="" textlink="">
      <xdr:nvSpPr>
        <xdr:cNvPr id="25" name="Button 9" hidden="1">
          <a:extLst>
            <a:ext uri="{63B3BB69-23CF-44E3-9099-C40C66FF867C}">
              <a14:compatExt xmlns:a14="http://schemas.microsoft.com/office/drawing/2010/main" spid="_x0000_s10249"/>
            </a:ext>
            <a:ext uri="{FF2B5EF4-FFF2-40B4-BE49-F238E27FC236}">
              <a16:creationId xmlns:a16="http://schemas.microsoft.com/office/drawing/2014/main" id="{00000000-0008-0000-0400-000019000000}"/>
            </a:ext>
          </a:extLst>
        </xdr:cNvPr>
        <xdr:cNvSpPr/>
      </xdr:nvSpPr>
      <xdr:spPr>
        <a:xfrm>
          <a:off x="4229100" y="0"/>
          <a:ext cx="13620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26" name="Button 10" hidden="1">
          <a:extLst>
            <a:ext uri="{63B3BB69-23CF-44E3-9099-C40C66FF867C}">
              <a14:compatExt xmlns:a14="http://schemas.microsoft.com/office/drawing/2010/main" spid="_x0000_s10250"/>
            </a:ext>
            <a:ext uri="{FF2B5EF4-FFF2-40B4-BE49-F238E27FC236}">
              <a16:creationId xmlns:a16="http://schemas.microsoft.com/office/drawing/2014/main" id="{00000000-0008-0000-0400-00001A000000}"/>
            </a:ext>
          </a:extLst>
        </xdr:cNvPr>
        <xdr:cNvSpPr/>
      </xdr:nvSpPr>
      <xdr:spPr>
        <a:xfrm>
          <a:off x="14944725" y="0"/>
          <a:ext cx="16859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27" name="Button 11" hidden="1">
          <a:extLst>
            <a:ext uri="{63B3BB69-23CF-44E3-9099-C40C66FF867C}">
              <a14:compatExt xmlns:a14="http://schemas.microsoft.com/office/drawing/2010/main" spid="_x0000_s10251"/>
            </a:ext>
            <a:ext uri="{FF2B5EF4-FFF2-40B4-BE49-F238E27FC236}">
              <a16:creationId xmlns:a16="http://schemas.microsoft.com/office/drawing/2014/main" id="{00000000-0008-0000-0400-00001B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28" name="Button 12" hidden="1">
          <a:extLst>
            <a:ext uri="{63B3BB69-23CF-44E3-9099-C40C66FF867C}">
              <a14:compatExt xmlns:a14="http://schemas.microsoft.com/office/drawing/2010/main" spid="_x0000_s10252"/>
            </a:ext>
            <a:ext uri="{FF2B5EF4-FFF2-40B4-BE49-F238E27FC236}">
              <a16:creationId xmlns:a16="http://schemas.microsoft.com/office/drawing/2014/main" id="{00000000-0008-0000-0400-00001C000000}"/>
            </a:ext>
          </a:extLst>
        </xdr:cNvPr>
        <xdr:cNvSpPr/>
      </xdr:nvSpPr>
      <xdr:spPr>
        <a:xfrm>
          <a:off x="2209800" y="79657575"/>
          <a:ext cx="1476375" cy="49530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xdr:twoCellAnchor>
    <xdr:from>
      <xdr:col>7</xdr:col>
      <xdr:colOff>0</xdr:colOff>
      <xdr:row>1</xdr:row>
      <xdr:rowOff>0</xdr:rowOff>
    </xdr:from>
    <xdr:to>
      <xdr:col>12</xdr:col>
      <xdr:colOff>0</xdr:colOff>
      <xdr:row>13</xdr:row>
      <xdr:rowOff>0</xdr:rowOff>
    </xdr:to>
    <xdr:graphicFrame macro="">
      <xdr:nvGraphicFramePr>
        <xdr:cNvPr id="29" name="Graphique W2">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704850</xdr:colOff>
      <xdr:row>107</xdr:row>
      <xdr:rowOff>3301</xdr:rowOff>
    </xdr:from>
    <xdr:to>
      <xdr:col>12</xdr:col>
      <xdr:colOff>28575</xdr:colOff>
      <xdr:row>118</xdr:row>
      <xdr:rowOff>187200</xdr:rowOff>
    </xdr:to>
    <xdr:graphicFrame macro="">
      <xdr:nvGraphicFramePr>
        <xdr:cNvPr id="30" name="Graphique S2">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0</xdr:colOff>
      <xdr:row>207</xdr:row>
      <xdr:rowOff>0</xdr:rowOff>
    </xdr:from>
    <xdr:to>
      <xdr:col>12</xdr:col>
      <xdr:colOff>0</xdr:colOff>
      <xdr:row>219</xdr:row>
      <xdr:rowOff>0</xdr:rowOff>
    </xdr:to>
    <xdr:graphicFrame macro="">
      <xdr:nvGraphicFramePr>
        <xdr:cNvPr id="31" name="Graphique H2">
          <a:extLst>
            <a:ext uri="{FF2B5EF4-FFF2-40B4-BE49-F238E27FC236}">
              <a16:creationId xmlns:a16="http://schemas.microsoft.com/office/drawing/2014/main" id="{00000000-0008-0000-04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oneCellAnchor>
    <xdr:from>
      <xdr:col>8</xdr:col>
      <xdr:colOff>295275</xdr:colOff>
      <xdr:row>206</xdr:row>
      <xdr:rowOff>0</xdr:rowOff>
    </xdr:from>
    <xdr:ext cx="1647825" cy="209550"/>
    <xdr:sp macro="" textlink="">
      <xdr:nvSpPr>
        <xdr:cNvPr id="32" name="Button 13" hidden="1">
          <a:extLst>
            <a:ext uri="{63B3BB69-23CF-44E3-9099-C40C66FF867C}">
              <a14:compatExt xmlns:a14="http://schemas.microsoft.com/office/drawing/2010/main" spid="_x0000_s10253"/>
            </a:ext>
            <a:ext uri="{FF2B5EF4-FFF2-40B4-BE49-F238E27FC236}">
              <a16:creationId xmlns:a16="http://schemas.microsoft.com/office/drawing/2014/main" id="{00000000-0008-0000-0400-000020000000}"/>
            </a:ext>
          </a:extLst>
        </xdr:cNvPr>
        <xdr:cNvSpPr/>
      </xdr:nvSpPr>
      <xdr:spPr>
        <a:xfrm>
          <a:off x="8810625" y="41871900"/>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33" name="Button 14" hidden="1">
          <a:extLst>
            <a:ext uri="{63B3BB69-23CF-44E3-9099-C40C66FF867C}">
              <a14:compatExt xmlns:a14="http://schemas.microsoft.com/office/drawing/2010/main" spid="_x0000_s10254"/>
            </a:ext>
            <a:ext uri="{FF2B5EF4-FFF2-40B4-BE49-F238E27FC236}">
              <a16:creationId xmlns:a16="http://schemas.microsoft.com/office/drawing/2014/main" id="{00000000-0008-0000-0400-000021000000}"/>
            </a:ext>
          </a:extLst>
        </xdr:cNvPr>
        <xdr:cNvSpPr/>
      </xdr:nvSpPr>
      <xdr:spPr>
        <a:xfrm>
          <a:off x="4229100" y="21631275"/>
          <a:ext cx="13239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34" name="Button 15" hidden="1">
          <a:extLst>
            <a:ext uri="{63B3BB69-23CF-44E3-9099-C40C66FF867C}">
              <a14:compatExt xmlns:a14="http://schemas.microsoft.com/office/drawing/2010/main" spid="_x0000_s10255"/>
            </a:ext>
            <a:ext uri="{FF2B5EF4-FFF2-40B4-BE49-F238E27FC236}">
              <a16:creationId xmlns:a16="http://schemas.microsoft.com/office/drawing/2014/main" id="{00000000-0008-0000-0400-000022000000}"/>
            </a:ext>
          </a:extLst>
        </xdr:cNvPr>
        <xdr:cNvSpPr/>
      </xdr:nvSpPr>
      <xdr:spPr>
        <a:xfrm>
          <a:off x="4229100" y="41871900"/>
          <a:ext cx="13620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106</xdr:row>
      <xdr:rowOff>0</xdr:rowOff>
    </xdr:from>
    <xdr:ext cx="1647825" cy="209550"/>
    <xdr:sp macro="" textlink="">
      <xdr:nvSpPr>
        <xdr:cNvPr id="35" name="Button 16" hidden="1">
          <a:extLst>
            <a:ext uri="{63B3BB69-23CF-44E3-9099-C40C66FF867C}">
              <a14:compatExt xmlns:a14="http://schemas.microsoft.com/office/drawing/2010/main" spid="_x0000_s10256"/>
            </a:ext>
            <a:ext uri="{FF2B5EF4-FFF2-40B4-BE49-F238E27FC236}">
              <a16:creationId xmlns:a16="http://schemas.microsoft.com/office/drawing/2014/main" id="{00000000-0008-0000-0400-000023000000}"/>
            </a:ext>
          </a:extLst>
        </xdr:cNvPr>
        <xdr:cNvSpPr/>
      </xdr:nvSpPr>
      <xdr:spPr>
        <a:xfrm>
          <a:off x="14944725" y="21631275"/>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17</xdr:col>
      <xdr:colOff>0</xdr:colOff>
      <xdr:row>206</xdr:row>
      <xdr:rowOff>0</xdr:rowOff>
    </xdr:from>
    <xdr:ext cx="1647825" cy="209550"/>
    <xdr:sp macro="" textlink="">
      <xdr:nvSpPr>
        <xdr:cNvPr id="36" name="Button 17" hidden="1">
          <a:extLst>
            <a:ext uri="{63B3BB69-23CF-44E3-9099-C40C66FF867C}">
              <a14:compatExt xmlns:a14="http://schemas.microsoft.com/office/drawing/2010/main" spid="_x0000_s10257"/>
            </a:ext>
            <a:ext uri="{FF2B5EF4-FFF2-40B4-BE49-F238E27FC236}">
              <a16:creationId xmlns:a16="http://schemas.microsoft.com/office/drawing/2014/main" id="{00000000-0008-0000-0400-000024000000}"/>
            </a:ext>
          </a:extLst>
        </xdr:cNvPr>
        <xdr:cNvSpPr/>
      </xdr:nvSpPr>
      <xdr:spPr>
        <a:xfrm>
          <a:off x="14944725" y="41871900"/>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37" name="Button 18" hidden="1">
          <a:extLst>
            <a:ext uri="{63B3BB69-23CF-44E3-9099-C40C66FF867C}">
              <a14:compatExt xmlns:a14="http://schemas.microsoft.com/office/drawing/2010/main" spid="_x0000_s10258"/>
            </a:ext>
            <a:ext uri="{FF2B5EF4-FFF2-40B4-BE49-F238E27FC236}">
              <a16:creationId xmlns:a16="http://schemas.microsoft.com/office/drawing/2014/main" id="{00000000-0008-0000-0400-000025000000}"/>
            </a:ext>
          </a:extLst>
        </xdr:cNvPr>
        <xdr:cNvSpPr/>
      </xdr:nvSpPr>
      <xdr:spPr>
        <a:xfrm>
          <a:off x="3324225" y="0"/>
          <a:ext cx="4953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38" name="Button 19" hidden="1">
          <a:extLst>
            <a:ext uri="{63B3BB69-23CF-44E3-9099-C40C66FF867C}">
              <a14:compatExt xmlns:a14="http://schemas.microsoft.com/office/drawing/2010/main" spid="_x0000_s10259"/>
            </a:ext>
            <a:ext uri="{FF2B5EF4-FFF2-40B4-BE49-F238E27FC236}">
              <a16:creationId xmlns:a16="http://schemas.microsoft.com/office/drawing/2014/main" id="{00000000-0008-0000-0400-000026000000}"/>
            </a:ext>
          </a:extLst>
        </xdr:cNvPr>
        <xdr:cNvSpPr/>
      </xdr:nvSpPr>
      <xdr:spPr>
        <a:xfrm>
          <a:off x="3324225" y="247650"/>
          <a:ext cx="4857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Ladders</a:t>
          </a:r>
        </a:p>
      </xdr:txBody>
    </xdr:sp>
    <xdr:clientData fPrintsWithSheet="0"/>
  </xdr:oneCellAnchor>
  <xdr:oneCellAnchor>
    <xdr:from>
      <xdr:col>8</xdr:col>
      <xdr:colOff>361950</xdr:colOff>
      <xdr:row>106</xdr:row>
      <xdr:rowOff>0</xdr:rowOff>
    </xdr:from>
    <xdr:ext cx="1609725" cy="209550"/>
    <xdr:sp macro="" textlink="">
      <xdr:nvSpPr>
        <xdr:cNvPr id="39" name="Button 1" hidden="1">
          <a:extLst>
            <a:ext uri="{63B3BB69-23CF-44E3-9099-C40C66FF867C}">
              <a14:compatExt xmlns:a14="http://schemas.microsoft.com/office/drawing/2010/main" spid="_x0000_s10241"/>
            </a:ext>
            <a:ext uri="{FF2B5EF4-FFF2-40B4-BE49-F238E27FC236}">
              <a16:creationId xmlns:a16="http://schemas.microsoft.com/office/drawing/2014/main" id="{00000000-0008-0000-0400-000027000000}"/>
            </a:ext>
          </a:extLst>
        </xdr:cNvPr>
        <xdr:cNvSpPr/>
      </xdr:nvSpPr>
      <xdr:spPr>
        <a:xfrm>
          <a:off x="8877300" y="21631275"/>
          <a:ext cx="16097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oneCellAnchor>
    <xdr:from>
      <xdr:col>8</xdr:col>
      <xdr:colOff>371475</xdr:colOff>
      <xdr:row>0</xdr:row>
      <xdr:rowOff>0</xdr:rowOff>
    </xdr:from>
    <xdr:ext cx="1609725" cy="209550"/>
    <xdr:sp macro="" textlink="">
      <xdr:nvSpPr>
        <xdr:cNvPr id="40" name="Button 2" hidden="1">
          <a:extLst>
            <a:ext uri="{63B3BB69-23CF-44E3-9099-C40C66FF867C}">
              <a14:compatExt xmlns:a14="http://schemas.microsoft.com/office/drawing/2010/main" spid="_x0000_s10242"/>
            </a:ext>
            <a:ext uri="{FF2B5EF4-FFF2-40B4-BE49-F238E27FC236}">
              <a16:creationId xmlns:a16="http://schemas.microsoft.com/office/drawing/2014/main" id="{00000000-0008-0000-0400-000028000000}"/>
            </a:ext>
          </a:extLst>
        </xdr:cNvPr>
        <xdr:cNvSpPr/>
      </xdr:nvSpPr>
      <xdr:spPr>
        <a:xfrm>
          <a:off x="8886825" y="0"/>
          <a:ext cx="16097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oneCellAnchor>
    <xdr:from>
      <xdr:col>0</xdr:col>
      <xdr:colOff>752475</xdr:colOff>
      <xdr:row>0</xdr:row>
      <xdr:rowOff>0</xdr:rowOff>
    </xdr:from>
    <xdr:ext cx="1143000" cy="209550"/>
    <xdr:sp macro="" textlink="">
      <xdr:nvSpPr>
        <xdr:cNvPr id="41" name="Button 3" hidden="1">
          <a:extLst>
            <a:ext uri="{63B3BB69-23CF-44E3-9099-C40C66FF867C}">
              <a14:compatExt xmlns:a14="http://schemas.microsoft.com/office/drawing/2010/main" spid="_x0000_s10243"/>
            </a:ext>
            <a:ext uri="{FF2B5EF4-FFF2-40B4-BE49-F238E27FC236}">
              <a16:creationId xmlns:a16="http://schemas.microsoft.com/office/drawing/2014/main" id="{00000000-0008-0000-0400-000029000000}"/>
            </a:ext>
          </a:extLst>
        </xdr:cNvPr>
        <xdr:cNvSpPr/>
      </xdr:nvSpPr>
      <xdr:spPr>
        <a:xfrm>
          <a:off x="752475" y="0"/>
          <a:ext cx="11430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xdr:oneCellAnchor>
    <xdr:from>
      <xdr:col>1</xdr:col>
      <xdr:colOff>19050</xdr:colOff>
      <xdr:row>0</xdr:row>
      <xdr:rowOff>0</xdr:rowOff>
    </xdr:from>
    <xdr:ext cx="1057275" cy="209550"/>
    <xdr:sp macro="" textlink="">
      <xdr:nvSpPr>
        <xdr:cNvPr id="42" name="Button 4" hidden="1">
          <a:extLst>
            <a:ext uri="{63B3BB69-23CF-44E3-9099-C40C66FF867C}">
              <a14:compatExt xmlns:a14="http://schemas.microsoft.com/office/drawing/2010/main" spid="_x0000_s10244"/>
            </a:ext>
            <a:ext uri="{FF2B5EF4-FFF2-40B4-BE49-F238E27FC236}">
              <a16:creationId xmlns:a16="http://schemas.microsoft.com/office/drawing/2014/main" id="{00000000-0008-0000-0400-00002A000000}"/>
            </a:ext>
          </a:extLst>
        </xdr:cNvPr>
        <xdr:cNvSpPr/>
      </xdr:nvSpPr>
      <xdr:spPr>
        <a:xfrm>
          <a:off x="2066925" y="0"/>
          <a:ext cx="10572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xdr:oneCellAnchor>
    <xdr:from>
      <xdr:col>0</xdr:col>
      <xdr:colOff>876300</xdr:colOff>
      <xdr:row>106</xdr:row>
      <xdr:rowOff>0</xdr:rowOff>
    </xdr:from>
    <xdr:ext cx="1019175" cy="209550"/>
    <xdr:sp macro="" textlink="">
      <xdr:nvSpPr>
        <xdr:cNvPr id="43" name="Button 5" hidden="1">
          <a:extLst>
            <a:ext uri="{63B3BB69-23CF-44E3-9099-C40C66FF867C}">
              <a14:compatExt xmlns:a14="http://schemas.microsoft.com/office/drawing/2010/main" spid="_x0000_s10245"/>
            </a:ext>
            <a:ext uri="{FF2B5EF4-FFF2-40B4-BE49-F238E27FC236}">
              <a16:creationId xmlns:a16="http://schemas.microsoft.com/office/drawing/2014/main" id="{00000000-0008-0000-0400-00002B000000}"/>
            </a:ext>
          </a:extLst>
        </xdr:cNvPr>
        <xdr:cNvSpPr/>
      </xdr:nvSpPr>
      <xdr:spPr>
        <a:xfrm>
          <a:off x="876300" y="21631275"/>
          <a:ext cx="10191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xdr:oneCellAnchor>
    <xdr:from>
      <xdr:col>1</xdr:col>
      <xdr:colOff>9525</xdr:colOff>
      <xdr:row>106</xdr:row>
      <xdr:rowOff>0</xdr:rowOff>
    </xdr:from>
    <xdr:ext cx="952500" cy="209550"/>
    <xdr:sp macro="" textlink="">
      <xdr:nvSpPr>
        <xdr:cNvPr id="44" name="Button 6" hidden="1">
          <a:extLst>
            <a:ext uri="{63B3BB69-23CF-44E3-9099-C40C66FF867C}">
              <a14:compatExt xmlns:a14="http://schemas.microsoft.com/office/drawing/2010/main" spid="_x0000_s10246"/>
            </a:ext>
            <a:ext uri="{FF2B5EF4-FFF2-40B4-BE49-F238E27FC236}">
              <a16:creationId xmlns:a16="http://schemas.microsoft.com/office/drawing/2014/main" id="{00000000-0008-0000-0400-00002C000000}"/>
            </a:ext>
          </a:extLst>
        </xdr:cNvPr>
        <xdr:cNvSpPr/>
      </xdr:nvSpPr>
      <xdr:spPr>
        <a:xfrm>
          <a:off x="2057400" y="21631275"/>
          <a:ext cx="9525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xdr:oneCellAnchor>
    <xdr:from>
      <xdr:col>0</xdr:col>
      <xdr:colOff>942975</xdr:colOff>
      <xdr:row>206</xdr:row>
      <xdr:rowOff>0</xdr:rowOff>
    </xdr:from>
    <xdr:ext cx="952500" cy="209550"/>
    <xdr:sp macro="" textlink="">
      <xdr:nvSpPr>
        <xdr:cNvPr id="45" name="Button 7" hidden="1">
          <a:extLst>
            <a:ext uri="{63B3BB69-23CF-44E3-9099-C40C66FF867C}">
              <a14:compatExt xmlns:a14="http://schemas.microsoft.com/office/drawing/2010/main" spid="_x0000_s10247"/>
            </a:ext>
            <a:ext uri="{FF2B5EF4-FFF2-40B4-BE49-F238E27FC236}">
              <a16:creationId xmlns:a16="http://schemas.microsoft.com/office/drawing/2014/main" id="{00000000-0008-0000-0400-00002D000000}"/>
            </a:ext>
          </a:extLst>
        </xdr:cNvPr>
        <xdr:cNvSpPr/>
      </xdr:nvSpPr>
      <xdr:spPr>
        <a:xfrm>
          <a:off x="942975" y="41871900"/>
          <a:ext cx="9525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xdr:oneCellAnchor>
    <xdr:from>
      <xdr:col>1</xdr:col>
      <xdr:colOff>9525</xdr:colOff>
      <xdr:row>206</xdr:row>
      <xdr:rowOff>0</xdr:rowOff>
    </xdr:from>
    <xdr:ext cx="1219200" cy="209550"/>
    <xdr:sp macro="" textlink="">
      <xdr:nvSpPr>
        <xdr:cNvPr id="46" name="Button 8" hidden="1">
          <a:extLst>
            <a:ext uri="{63B3BB69-23CF-44E3-9099-C40C66FF867C}">
              <a14:compatExt xmlns:a14="http://schemas.microsoft.com/office/drawing/2010/main" spid="_x0000_s10248"/>
            </a:ext>
            <a:ext uri="{FF2B5EF4-FFF2-40B4-BE49-F238E27FC236}">
              <a16:creationId xmlns:a16="http://schemas.microsoft.com/office/drawing/2014/main" id="{00000000-0008-0000-0400-00002E000000}"/>
            </a:ext>
          </a:extLst>
        </xdr:cNvPr>
        <xdr:cNvSpPr/>
      </xdr:nvSpPr>
      <xdr:spPr>
        <a:xfrm>
          <a:off x="2057400" y="41871900"/>
          <a:ext cx="12192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xdr:oneCellAnchor>
    <xdr:from>
      <xdr:col>2</xdr:col>
      <xdr:colOff>0</xdr:colOff>
      <xdr:row>0</xdr:row>
      <xdr:rowOff>0</xdr:rowOff>
    </xdr:from>
    <xdr:ext cx="1362075" cy="209550"/>
    <xdr:sp macro="" textlink="">
      <xdr:nvSpPr>
        <xdr:cNvPr id="47" name="Button 9" hidden="1">
          <a:extLst>
            <a:ext uri="{63B3BB69-23CF-44E3-9099-C40C66FF867C}">
              <a14:compatExt xmlns:a14="http://schemas.microsoft.com/office/drawing/2010/main" spid="_x0000_s10249"/>
            </a:ext>
            <a:ext uri="{FF2B5EF4-FFF2-40B4-BE49-F238E27FC236}">
              <a16:creationId xmlns:a16="http://schemas.microsoft.com/office/drawing/2014/main" id="{00000000-0008-0000-0400-00002F000000}"/>
            </a:ext>
          </a:extLst>
        </xdr:cNvPr>
        <xdr:cNvSpPr/>
      </xdr:nvSpPr>
      <xdr:spPr>
        <a:xfrm>
          <a:off x="4229100" y="0"/>
          <a:ext cx="13620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0</xdr:row>
      <xdr:rowOff>0</xdr:rowOff>
    </xdr:from>
    <xdr:ext cx="1685925" cy="209550"/>
    <xdr:sp macro="" textlink="">
      <xdr:nvSpPr>
        <xdr:cNvPr id="48" name="Button 10" hidden="1">
          <a:extLst>
            <a:ext uri="{63B3BB69-23CF-44E3-9099-C40C66FF867C}">
              <a14:compatExt xmlns:a14="http://schemas.microsoft.com/office/drawing/2010/main" spid="_x0000_s10250"/>
            </a:ext>
            <a:ext uri="{FF2B5EF4-FFF2-40B4-BE49-F238E27FC236}">
              <a16:creationId xmlns:a16="http://schemas.microsoft.com/office/drawing/2014/main" id="{00000000-0008-0000-0400-000030000000}"/>
            </a:ext>
          </a:extLst>
        </xdr:cNvPr>
        <xdr:cNvSpPr/>
      </xdr:nvSpPr>
      <xdr:spPr>
        <a:xfrm>
          <a:off x="14944725" y="0"/>
          <a:ext cx="16859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0</xdr:col>
      <xdr:colOff>0</xdr:colOff>
      <xdr:row>0</xdr:row>
      <xdr:rowOff>0</xdr:rowOff>
    </xdr:from>
    <xdr:ext cx="533400" cy="209550"/>
    <xdr:sp macro="" textlink="">
      <xdr:nvSpPr>
        <xdr:cNvPr id="49" name="Button 11" hidden="1">
          <a:extLst>
            <a:ext uri="{63B3BB69-23CF-44E3-9099-C40C66FF867C}">
              <a14:compatExt xmlns:a14="http://schemas.microsoft.com/office/drawing/2010/main" spid="_x0000_s10251"/>
            </a:ext>
            <a:ext uri="{FF2B5EF4-FFF2-40B4-BE49-F238E27FC236}">
              <a16:creationId xmlns:a16="http://schemas.microsoft.com/office/drawing/2014/main" id="{00000000-0008-0000-0400-000031000000}"/>
            </a:ext>
          </a:extLst>
        </xdr:cNvPr>
        <xdr:cNvSpPr/>
      </xdr:nvSpPr>
      <xdr:spPr>
        <a:xfrm>
          <a:off x="0" y="0"/>
          <a:ext cx="5334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LAYOUT</a:t>
          </a:r>
        </a:p>
      </xdr:txBody>
    </xdr:sp>
    <xdr:clientData fPrintsWithSheet="0"/>
  </xdr:oneCellAnchor>
  <xdr:twoCellAnchor editAs="oneCell">
    <xdr:from>
      <xdr:col>1</xdr:col>
      <xdr:colOff>161925</xdr:colOff>
      <xdr:row>398</xdr:row>
      <xdr:rowOff>133350</xdr:rowOff>
    </xdr:from>
    <xdr:to>
      <xdr:col>1</xdr:col>
      <xdr:colOff>1638300</xdr:colOff>
      <xdr:row>400</xdr:row>
      <xdr:rowOff>133350</xdr:rowOff>
    </xdr:to>
    <xdr:sp macro="" textlink="">
      <xdr:nvSpPr>
        <xdr:cNvPr id="50" name="Button 12" hidden="1">
          <a:extLst>
            <a:ext uri="{63B3BB69-23CF-44E3-9099-C40C66FF867C}">
              <a14:compatExt xmlns:a14="http://schemas.microsoft.com/office/drawing/2010/main" spid="_x0000_s10252"/>
            </a:ext>
            <a:ext uri="{FF2B5EF4-FFF2-40B4-BE49-F238E27FC236}">
              <a16:creationId xmlns:a16="http://schemas.microsoft.com/office/drawing/2014/main" id="{00000000-0008-0000-0400-000032000000}"/>
            </a:ext>
          </a:extLst>
        </xdr:cNvPr>
        <xdr:cNvSpPr/>
      </xdr:nvSpPr>
      <xdr:spPr>
        <a:xfrm>
          <a:off x="2209800" y="79657575"/>
          <a:ext cx="1476375" cy="49530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xdr:oneCellAnchor>
    <xdr:from>
      <xdr:col>8</xdr:col>
      <xdr:colOff>295275</xdr:colOff>
      <xdr:row>206</xdr:row>
      <xdr:rowOff>0</xdr:rowOff>
    </xdr:from>
    <xdr:ext cx="1647825" cy="209550"/>
    <xdr:sp macro="" textlink="">
      <xdr:nvSpPr>
        <xdr:cNvPr id="51" name="Button 13" hidden="1">
          <a:extLst>
            <a:ext uri="{63B3BB69-23CF-44E3-9099-C40C66FF867C}">
              <a14:compatExt xmlns:a14="http://schemas.microsoft.com/office/drawing/2010/main" spid="_x0000_s10253"/>
            </a:ext>
            <a:ext uri="{FF2B5EF4-FFF2-40B4-BE49-F238E27FC236}">
              <a16:creationId xmlns:a16="http://schemas.microsoft.com/office/drawing/2014/main" id="{00000000-0008-0000-0400-000033000000}"/>
            </a:ext>
          </a:extLst>
        </xdr:cNvPr>
        <xdr:cNvSpPr/>
      </xdr:nvSpPr>
      <xdr:spPr>
        <a:xfrm>
          <a:off x="8810625" y="41871900"/>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xdr:oneCellAnchor>
    <xdr:from>
      <xdr:col>2</xdr:col>
      <xdr:colOff>0</xdr:colOff>
      <xdr:row>106</xdr:row>
      <xdr:rowOff>0</xdr:rowOff>
    </xdr:from>
    <xdr:ext cx="1323975" cy="209550"/>
    <xdr:sp macro="" textlink="">
      <xdr:nvSpPr>
        <xdr:cNvPr id="52" name="Button 14" hidden="1">
          <a:extLst>
            <a:ext uri="{63B3BB69-23CF-44E3-9099-C40C66FF867C}">
              <a14:compatExt xmlns:a14="http://schemas.microsoft.com/office/drawing/2010/main" spid="_x0000_s10254"/>
            </a:ext>
            <a:ext uri="{FF2B5EF4-FFF2-40B4-BE49-F238E27FC236}">
              <a16:creationId xmlns:a16="http://schemas.microsoft.com/office/drawing/2014/main" id="{00000000-0008-0000-0400-000034000000}"/>
            </a:ext>
          </a:extLst>
        </xdr:cNvPr>
        <xdr:cNvSpPr/>
      </xdr:nvSpPr>
      <xdr:spPr>
        <a:xfrm>
          <a:off x="4229100" y="21631275"/>
          <a:ext cx="13239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2</xdr:col>
      <xdr:colOff>0</xdr:colOff>
      <xdr:row>206</xdr:row>
      <xdr:rowOff>0</xdr:rowOff>
    </xdr:from>
    <xdr:ext cx="1362075" cy="209550"/>
    <xdr:sp macro="" textlink="">
      <xdr:nvSpPr>
        <xdr:cNvPr id="53" name="Button 15" hidden="1">
          <a:extLst>
            <a:ext uri="{63B3BB69-23CF-44E3-9099-C40C66FF867C}">
              <a14:compatExt xmlns:a14="http://schemas.microsoft.com/office/drawing/2010/main" spid="_x0000_s10255"/>
            </a:ext>
            <a:ext uri="{FF2B5EF4-FFF2-40B4-BE49-F238E27FC236}">
              <a16:creationId xmlns:a16="http://schemas.microsoft.com/office/drawing/2014/main" id="{00000000-0008-0000-0400-000035000000}"/>
            </a:ext>
          </a:extLst>
        </xdr:cNvPr>
        <xdr:cNvSpPr/>
      </xdr:nvSpPr>
      <xdr:spPr>
        <a:xfrm>
          <a:off x="4229100" y="41871900"/>
          <a:ext cx="13620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SUBNATIONAL   </a:t>
          </a:r>
        </a:p>
      </xdr:txBody>
    </xdr:sp>
    <xdr:clientData fPrintsWithSheet="0"/>
  </xdr:oneCellAnchor>
  <xdr:oneCellAnchor>
    <xdr:from>
      <xdr:col>17</xdr:col>
      <xdr:colOff>0</xdr:colOff>
      <xdr:row>106</xdr:row>
      <xdr:rowOff>0</xdr:rowOff>
    </xdr:from>
    <xdr:ext cx="1647825" cy="209550"/>
    <xdr:sp macro="" textlink="">
      <xdr:nvSpPr>
        <xdr:cNvPr id="54" name="Button 16" hidden="1">
          <a:extLst>
            <a:ext uri="{63B3BB69-23CF-44E3-9099-C40C66FF867C}">
              <a14:compatExt xmlns:a14="http://schemas.microsoft.com/office/drawing/2010/main" spid="_x0000_s10256"/>
            </a:ext>
            <a:ext uri="{FF2B5EF4-FFF2-40B4-BE49-F238E27FC236}">
              <a16:creationId xmlns:a16="http://schemas.microsoft.com/office/drawing/2014/main" id="{00000000-0008-0000-0400-000036000000}"/>
            </a:ext>
          </a:extLst>
        </xdr:cNvPr>
        <xdr:cNvSpPr/>
      </xdr:nvSpPr>
      <xdr:spPr>
        <a:xfrm>
          <a:off x="14944725" y="21631275"/>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17</xdr:col>
      <xdr:colOff>0</xdr:colOff>
      <xdr:row>206</xdr:row>
      <xdr:rowOff>0</xdr:rowOff>
    </xdr:from>
    <xdr:ext cx="1647825" cy="209550"/>
    <xdr:sp macro="" textlink="">
      <xdr:nvSpPr>
        <xdr:cNvPr id="55" name="Button 17" hidden="1">
          <a:extLst>
            <a:ext uri="{63B3BB69-23CF-44E3-9099-C40C66FF867C}">
              <a14:compatExt xmlns:a14="http://schemas.microsoft.com/office/drawing/2010/main" spid="_x0000_s10257"/>
            </a:ext>
            <a:ext uri="{FF2B5EF4-FFF2-40B4-BE49-F238E27FC236}">
              <a16:creationId xmlns:a16="http://schemas.microsoft.com/office/drawing/2014/main" id="{00000000-0008-0000-0400-000037000000}"/>
            </a:ext>
          </a:extLst>
        </xdr:cNvPr>
        <xdr:cNvSpPr/>
      </xdr:nvSpPr>
      <xdr:spPr>
        <a:xfrm>
          <a:off x="14944725" y="41871900"/>
          <a:ext cx="164782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WEALTH QUINTILES  </a:t>
          </a:r>
        </a:p>
      </xdr:txBody>
    </xdr:sp>
    <xdr:clientData fPrintsWithSheet="0"/>
  </xdr:oneCellAnchor>
  <xdr:oneCellAnchor>
    <xdr:from>
      <xdr:col>1</xdr:col>
      <xdr:colOff>1276350</xdr:colOff>
      <xdr:row>0</xdr:row>
      <xdr:rowOff>0</xdr:rowOff>
    </xdr:from>
    <xdr:ext cx="495300" cy="209550"/>
    <xdr:sp macro="" textlink="">
      <xdr:nvSpPr>
        <xdr:cNvPr id="56" name="Button 18" hidden="1">
          <a:extLst>
            <a:ext uri="{63B3BB69-23CF-44E3-9099-C40C66FF867C}">
              <a14:compatExt xmlns:a14="http://schemas.microsoft.com/office/drawing/2010/main" spid="_x0000_s10258"/>
            </a:ext>
            <a:ext uri="{FF2B5EF4-FFF2-40B4-BE49-F238E27FC236}">
              <a16:creationId xmlns:a16="http://schemas.microsoft.com/office/drawing/2014/main" id="{00000000-0008-0000-0400-000038000000}"/>
            </a:ext>
          </a:extLst>
        </xdr:cNvPr>
        <xdr:cNvSpPr/>
      </xdr:nvSpPr>
      <xdr:spPr>
        <a:xfrm>
          <a:off x="3324225" y="0"/>
          <a:ext cx="495300"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Regions</a:t>
          </a:r>
        </a:p>
      </xdr:txBody>
    </xdr:sp>
    <xdr:clientData fPrintsWithSheet="0"/>
  </xdr:oneCellAnchor>
  <xdr:oneCellAnchor>
    <xdr:from>
      <xdr:col>1</xdr:col>
      <xdr:colOff>1276350</xdr:colOff>
      <xdr:row>1</xdr:row>
      <xdr:rowOff>28575</xdr:rowOff>
    </xdr:from>
    <xdr:ext cx="485775" cy="209550"/>
    <xdr:sp macro="" textlink="">
      <xdr:nvSpPr>
        <xdr:cNvPr id="57" name="Button 19" hidden="1">
          <a:extLst>
            <a:ext uri="{63B3BB69-23CF-44E3-9099-C40C66FF867C}">
              <a14:compatExt xmlns:a14="http://schemas.microsoft.com/office/drawing/2010/main" spid="_x0000_s10259"/>
            </a:ext>
            <a:ext uri="{FF2B5EF4-FFF2-40B4-BE49-F238E27FC236}">
              <a16:creationId xmlns:a16="http://schemas.microsoft.com/office/drawing/2014/main" id="{00000000-0008-0000-0400-000039000000}"/>
            </a:ext>
          </a:extLst>
        </xdr:cNvPr>
        <xdr:cNvSpPr/>
      </xdr:nvSpPr>
      <xdr:spPr>
        <a:xfrm>
          <a:off x="3324225" y="247650"/>
          <a:ext cx="485775" cy="209550"/>
        </a:xfrm>
        <a:prstGeom prst="rect">
          <a:avLst/>
        </a:prstGeom>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Ladders</a:t>
          </a:r>
        </a:p>
      </xdr:txBody>
    </xdr:sp>
    <xdr:clientData fPrintsWithSheet="0"/>
  </xdr:oneCellAnchor>
  <mc:AlternateContent xmlns:mc="http://schemas.openxmlformats.org/markup-compatibility/2006">
    <mc:Choice xmlns:a14="http://schemas.microsoft.com/office/drawing/2010/main" Requires="a14">
      <xdr:oneCellAnchor>
        <xdr:from>
          <xdr:col>8</xdr:col>
          <xdr:colOff>361950</xdr:colOff>
          <xdr:row>106</xdr:row>
          <xdr:rowOff>0</xdr:rowOff>
        </xdr:from>
        <xdr:ext cx="1609725" cy="209550"/>
        <xdr:sp macro="" textlink="">
          <xdr:nvSpPr>
            <xdr:cNvPr id="223233" name="Button 1" hidden="1">
              <a:extLst>
                <a:ext uri="{63B3BB69-23CF-44E3-9099-C40C66FF867C}">
                  <a14:compatExt spid="_x0000_s223233"/>
                </a:ext>
                <a:ext uri="{FF2B5EF4-FFF2-40B4-BE49-F238E27FC236}">
                  <a16:creationId xmlns:a16="http://schemas.microsoft.com/office/drawing/2014/main" id="{00000000-0008-0000-0400-000001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8</xdr:col>
          <xdr:colOff>371475</xdr:colOff>
          <xdr:row>0</xdr:row>
          <xdr:rowOff>0</xdr:rowOff>
        </xdr:from>
        <xdr:ext cx="1609725" cy="209550"/>
        <xdr:sp macro="" textlink="">
          <xdr:nvSpPr>
            <xdr:cNvPr id="223234" name="Button 2" hidden="1">
              <a:extLst>
                <a:ext uri="{63B3BB69-23CF-44E3-9099-C40C66FF867C}">
                  <a14:compatExt spid="_x0000_s223234"/>
                </a:ext>
                <a:ext uri="{FF2B5EF4-FFF2-40B4-BE49-F238E27FC236}">
                  <a16:creationId xmlns:a16="http://schemas.microsoft.com/office/drawing/2014/main" id="{00000000-0008-0000-0400-000002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mc:AlternateContent xmlns:mc="http://schemas.openxmlformats.org/markup-compatibility/2006">
    <mc:Choice xmlns:a14="http://schemas.microsoft.com/office/drawing/2010/main" Requires="a14">
      <xdr:oneCellAnchor>
        <xdr:from>
          <xdr:col>0</xdr:col>
          <xdr:colOff>752475</xdr:colOff>
          <xdr:row>0</xdr:row>
          <xdr:rowOff>0</xdr:rowOff>
        </xdr:from>
        <xdr:ext cx="1143000" cy="209550"/>
        <xdr:sp macro="" textlink="">
          <xdr:nvSpPr>
            <xdr:cNvPr id="223235" name="Button 3" hidden="1">
              <a:extLst>
                <a:ext uri="{63B3BB69-23CF-44E3-9099-C40C66FF867C}">
                  <a14:compatExt spid="_x0000_s223235"/>
                </a:ext>
                <a:ext uri="{FF2B5EF4-FFF2-40B4-BE49-F238E27FC236}">
                  <a16:creationId xmlns:a16="http://schemas.microsoft.com/office/drawing/2014/main" id="{00000000-0008-0000-0400-000003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19050</xdr:colOff>
          <xdr:row>0</xdr:row>
          <xdr:rowOff>0</xdr:rowOff>
        </xdr:from>
        <xdr:ext cx="1057275" cy="209550"/>
        <xdr:sp macro="" textlink="">
          <xdr:nvSpPr>
            <xdr:cNvPr id="223236" name="Button 4" hidden="1">
              <a:extLst>
                <a:ext uri="{63B3BB69-23CF-44E3-9099-C40C66FF867C}">
                  <a14:compatExt spid="_x0000_s223236"/>
                </a:ext>
                <a:ext uri="{FF2B5EF4-FFF2-40B4-BE49-F238E27FC236}">
                  <a16:creationId xmlns:a16="http://schemas.microsoft.com/office/drawing/2014/main" id="{00000000-0008-0000-0400-000004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876300</xdr:colOff>
          <xdr:row>106</xdr:row>
          <xdr:rowOff>0</xdr:rowOff>
        </xdr:from>
        <xdr:ext cx="1019175" cy="209550"/>
        <xdr:sp macro="" textlink="">
          <xdr:nvSpPr>
            <xdr:cNvPr id="223237" name="Button 5" hidden="1">
              <a:extLst>
                <a:ext uri="{63B3BB69-23CF-44E3-9099-C40C66FF867C}">
                  <a14:compatExt spid="_x0000_s223237"/>
                </a:ext>
                <a:ext uri="{FF2B5EF4-FFF2-40B4-BE49-F238E27FC236}">
                  <a16:creationId xmlns:a16="http://schemas.microsoft.com/office/drawing/2014/main" id="{00000000-0008-0000-0400-000005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HYGIENE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106</xdr:row>
          <xdr:rowOff>0</xdr:rowOff>
        </xdr:from>
        <xdr:ext cx="952500" cy="209550"/>
        <xdr:sp macro="" textlink="">
          <xdr:nvSpPr>
            <xdr:cNvPr id="223238" name="Button 6" hidden="1">
              <a:extLst>
                <a:ext uri="{63B3BB69-23CF-44E3-9099-C40C66FF867C}">
                  <a14:compatExt spid="_x0000_s223238"/>
                </a:ext>
                <a:ext uri="{FF2B5EF4-FFF2-40B4-BE49-F238E27FC236}">
                  <a16:creationId xmlns:a16="http://schemas.microsoft.com/office/drawing/2014/main" id="{00000000-0008-0000-0400-000006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942975</xdr:colOff>
          <xdr:row>206</xdr:row>
          <xdr:rowOff>0</xdr:rowOff>
        </xdr:from>
        <xdr:ext cx="952500" cy="209550"/>
        <xdr:sp macro="" textlink="">
          <xdr:nvSpPr>
            <xdr:cNvPr id="223239" name="Button 7" hidden="1">
              <a:extLst>
                <a:ext uri="{63B3BB69-23CF-44E3-9099-C40C66FF867C}">
                  <a14:compatExt spid="_x0000_s223239"/>
                </a:ext>
                <a:ext uri="{FF2B5EF4-FFF2-40B4-BE49-F238E27FC236}">
                  <a16:creationId xmlns:a16="http://schemas.microsoft.com/office/drawing/2014/main" id="{00000000-0008-0000-0400-000007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WATER      </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1</xdr:col>
          <xdr:colOff>9525</xdr:colOff>
          <xdr:row>206</xdr:row>
          <xdr:rowOff>0</xdr:rowOff>
        </xdr:from>
        <xdr:ext cx="1219200" cy="209550"/>
        <xdr:sp macro="" textlink="">
          <xdr:nvSpPr>
            <xdr:cNvPr id="223240" name="Button 8" hidden="1">
              <a:extLst>
                <a:ext uri="{63B3BB69-23CF-44E3-9099-C40C66FF867C}">
                  <a14:compatExt spid="_x0000_s223240"/>
                </a:ext>
                <a:ext uri="{FF2B5EF4-FFF2-40B4-BE49-F238E27FC236}">
                  <a16:creationId xmlns:a16="http://schemas.microsoft.com/office/drawing/2014/main" id="{00000000-0008-0000-0400-000008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SANITATION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398</xdr:row>
          <xdr:rowOff>133350</xdr:rowOff>
        </xdr:from>
        <xdr:to>
          <xdr:col>1</xdr:col>
          <xdr:colOff>1638300</xdr:colOff>
          <xdr:row>400</xdr:row>
          <xdr:rowOff>133350</xdr:rowOff>
        </xdr:to>
        <xdr:sp macro="" textlink="">
          <xdr:nvSpPr>
            <xdr:cNvPr id="223241" name="Button 9" hidden="1">
              <a:extLst>
                <a:ext uri="{63B3BB69-23CF-44E3-9099-C40C66FF867C}">
                  <a14:compatExt spid="_x0000_s223241"/>
                </a:ext>
                <a:ext uri="{FF2B5EF4-FFF2-40B4-BE49-F238E27FC236}">
                  <a16:creationId xmlns:a16="http://schemas.microsoft.com/office/drawing/2014/main" id="{00000000-0008-0000-0400-000009680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Go back to</a:t>
              </a:r>
            </a:p>
            <a:p>
              <a:pPr algn="ctr" rtl="0">
                <a:defRPr sz="1000"/>
              </a:pPr>
              <a:r>
                <a:rPr lang="en-GB" sz="1000" b="0" i="0" u="none" strike="noStrike" baseline="0">
                  <a:solidFill>
                    <a:srgbClr val="000000"/>
                  </a:solidFill>
                  <a:latin typeface="Arial"/>
                  <a:cs typeface="Arial"/>
                </a:rPr>
                <a:t> WEALTH QUINTILES</a:t>
              </a:r>
            </a:p>
          </xdr:txBody>
        </xdr:sp>
        <xdr:clientData fPrintsWithSheet="0"/>
      </xdr:twoCellAnchor>
    </mc:Choice>
    <mc:Fallback/>
  </mc:AlternateContent>
  <mc:AlternateContent xmlns:mc="http://schemas.openxmlformats.org/markup-compatibility/2006">
    <mc:Choice xmlns:a14="http://schemas.microsoft.com/office/drawing/2010/main" Requires="a14">
      <xdr:oneCellAnchor>
        <xdr:from>
          <xdr:col>8</xdr:col>
          <xdr:colOff>295275</xdr:colOff>
          <xdr:row>206</xdr:row>
          <xdr:rowOff>0</xdr:rowOff>
        </xdr:from>
        <xdr:ext cx="1647825" cy="209550"/>
        <xdr:sp macro="" textlink="">
          <xdr:nvSpPr>
            <xdr:cNvPr id="223242" name="Button 10" hidden="1">
              <a:extLst>
                <a:ext uri="{63B3BB69-23CF-44E3-9099-C40C66FF867C}">
                  <a14:compatExt spid="_x0000_s223242"/>
                </a:ext>
                <a:ext uri="{FF2B5EF4-FFF2-40B4-BE49-F238E27FC236}">
                  <a16:creationId xmlns:a16="http://schemas.microsoft.com/office/drawing/2014/main" id="{00000000-0008-0000-0400-00000A680300}"/>
                </a:ext>
              </a:extLst>
            </xdr:cNvPr>
            <xdr:cNvSpPr/>
          </xdr:nvSpPr>
          <xdr:spPr bwMode="auto">
            <a:xfrm>
              <a:off x="0" y="0"/>
              <a:ext cx="0" cy="0"/>
            </a:xfrm>
            <a:prstGeom prst="rect">
              <a:avLst/>
            </a:prstGeom>
            <a:noFill/>
            <a:ln w="9525">
              <a:miter lim="800000"/>
              <a:headEnd/>
              <a:tailEnd/>
            </a:ln>
          </xdr:spPr>
          <xdr:txBody>
            <a:bodyPr wrap="none" lIns="18288" tIns="22860" rIns="18288" bIns="22860" anchor="ctr" upright="1">
              <a:spAutoFit/>
            </a:bodyPr>
            <a:lstStyle/>
            <a:p>
              <a:pPr algn="ctr" rtl="0">
                <a:defRPr sz="1000"/>
              </a:pPr>
              <a:r>
                <a:rPr lang="en-GB" sz="1000" b="0" i="0" u="none" strike="noStrike" baseline="0">
                  <a:solidFill>
                    <a:srgbClr val="000000"/>
                  </a:solidFill>
                  <a:latin typeface="Arial"/>
                  <a:cs typeface="Arial"/>
                </a:rPr>
                <a:t>    Go to Component MATRIX   </a:t>
              </a:r>
            </a:p>
          </xdr:txBody>
        </xdr:sp>
        <xdr:clientData/>
      </xdr:one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DATA\JMP\Quintiles\UNICEF_Quintiles\Trend_2017_Updated\Argentin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CS12"/>
      <sheetName val="Argentina"/>
    </sheetNames>
    <definedNames>
      <definedName name="GoTo_HYGIENE"/>
      <definedName name="GoTo_MATRIX"/>
      <definedName name="GoTo_SANITATION"/>
      <definedName name="GoTo_WATER"/>
    </definedNames>
    <sheetDataSet>
      <sheetData sheetId="0">
        <row r="15">
          <cell r="C15" t="str">
            <v>Poorest</v>
          </cell>
        </row>
      </sheetData>
      <sheetData sheetId="1" refreshError="1"/>
    </sheetDataSet>
  </externalBook>
</externalLink>
</file>

<file path=xl/theme/theme1.xml><?xml version="1.0" encoding="utf-8"?>
<a:theme xmlns:a="http://schemas.openxmlformats.org/drawingml/2006/main" name="Thème Office">
  <a:themeElements>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Personnalisé 5">
    <a:dk1>
      <a:sysClr val="windowText" lastClr="000000"/>
    </a:dk1>
    <a:lt1>
      <a:sysClr val="window" lastClr="FFFFFF"/>
    </a:lt1>
    <a:dk2>
      <a:srgbClr val="1F497D"/>
    </a:dk2>
    <a:lt2>
      <a:srgbClr val="EEECE1"/>
    </a:lt2>
    <a:accent1>
      <a:srgbClr val="81C784"/>
    </a:accent1>
    <a:accent2>
      <a:srgbClr val="FFF176"/>
    </a:accent2>
    <a:accent3>
      <a:srgbClr val="FFD54F"/>
    </a:accent3>
    <a:accent4>
      <a:srgbClr val="FFB300"/>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image" Target="../media/image9.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22.emf"/><Relationship Id="rId21" Type="http://schemas.openxmlformats.org/officeDocument/2006/relationships/image" Target="../media/image13.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6.emf"/><Relationship Id="rId50" Type="http://schemas.openxmlformats.org/officeDocument/2006/relationships/control" Target="../activeX/activeX24.xml"/><Relationship Id="rId55" Type="http://schemas.openxmlformats.org/officeDocument/2006/relationships/image" Target="../media/image30.emf"/><Relationship Id="rId63" Type="http://schemas.openxmlformats.org/officeDocument/2006/relationships/image" Target="../media/image34.emf"/><Relationship Id="rId68" Type="http://schemas.openxmlformats.org/officeDocument/2006/relationships/control" Target="../activeX/activeX33.xml"/><Relationship Id="rId76" Type="http://schemas.openxmlformats.org/officeDocument/2006/relationships/ctrlProp" Target="../ctrlProps/ctrlProp1.xml"/><Relationship Id="rId84" Type="http://schemas.openxmlformats.org/officeDocument/2006/relationships/ctrlProp" Target="../ctrlProps/ctrlProp9.xml"/><Relationship Id="rId89" Type="http://schemas.openxmlformats.org/officeDocument/2006/relationships/ctrlProp" Target="../ctrlProps/ctrlProp14.xml"/><Relationship Id="rId7" Type="http://schemas.openxmlformats.org/officeDocument/2006/relationships/image" Target="../media/image6.emf"/><Relationship Id="rId71" Type="http://schemas.openxmlformats.org/officeDocument/2006/relationships/image" Target="../media/image38.emf"/><Relationship Id="rId92"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ontrol" Target="../activeX/activeX7.xml"/><Relationship Id="rId29" Type="http://schemas.openxmlformats.org/officeDocument/2006/relationships/image" Target="../media/image17.emf"/><Relationship Id="rId11" Type="http://schemas.openxmlformats.org/officeDocument/2006/relationships/image" Target="../media/image8.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21.emf"/><Relationship Id="rId40" Type="http://schemas.openxmlformats.org/officeDocument/2006/relationships/control" Target="../activeX/activeX19.xml"/><Relationship Id="rId45" Type="http://schemas.openxmlformats.org/officeDocument/2006/relationships/image" Target="../media/image25.emf"/><Relationship Id="rId53" Type="http://schemas.openxmlformats.org/officeDocument/2006/relationships/image" Target="../media/image29.emf"/><Relationship Id="rId58" Type="http://schemas.openxmlformats.org/officeDocument/2006/relationships/control" Target="../activeX/activeX28.xml"/><Relationship Id="rId66" Type="http://schemas.openxmlformats.org/officeDocument/2006/relationships/control" Target="../activeX/activeX32.xml"/><Relationship Id="rId74" Type="http://schemas.openxmlformats.org/officeDocument/2006/relationships/control" Target="../activeX/activeX36.xml"/><Relationship Id="rId79" Type="http://schemas.openxmlformats.org/officeDocument/2006/relationships/ctrlProp" Target="../ctrlProps/ctrlProp4.xml"/><Relationship Id="rId87" Type="http://schemas.openxmlformats.org/officeDocument/2006/relationships/ctrlProp" Target="../ctrlProps/ctrlProp12.xml"/><Relationship Id="rId5" Type="http://schemas.openxmlformats.org/officeDocument/2006/relationships/image" Target="../media/image5.emf"/><Relationship Id="rId61" Type="http://schemas.openxmlformats.org/officeDocument/2006/relationships/image" Target="../media/image33.emf"/><Relationship Id="rId82" Type="http://schemas.openxmlformats.org/officeDocument/2006/relationships/ctrlProp" Target="../ctrlProps/ctrlProp7.xml"/><Relationship Id="rId90" Type="http://schemas.openxmlformats.org/officeDocument/2006/relationships/ctrlProp" Target="../ctrlProps/ctrlProp15.xml"/><Relationship Id="rId19" Type="http://schemas.openxmlformats.org/officeDocument/2006/relationships/image" Target="../media/image12.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6.emf"/><Relationship Id="rId30" Type="http://schemas.openxmlformats.org/officeDocument/2006/relationships/control" Target="../activeX/activeX14.xml"/><Relationship Id="rId35" Type="http://schemas.openxmlformats.org/officeDocument/2006/relationships/image" Target="../media/image20.emf"/><Relationship Id="rId43" Type="http://schemas.openxmlformats.org/officeDocument/2006/relationships/image" Target="../media/image24.emf"/><Relationship Id="rId48" Type="http://schemas.openxmlformats.org/officeDocument/2006/relationships/control" Target="../activeX/activeX23.xml"/><Relationship Id="rId56" Type="http://schemas.openxmlformats.org/officeDocument/2006/relationships/control" Target="../activeX/activeX27.xml"/><Relationship Id="rId64" Type="http://schemas.openxmlformats.org/officeDocument/2006/relationships/control" Target="../activeX/activeX31.xml"/><Relationship Id="rId69" Type="http://schemas.openxmlformats.org/officeDocument/2006/relationships/image" Target="../media/image37.emf"/><Relationship Id="rId77" Type="http://schemas.openxmlformats.org/officeDocument/2006/relationships/ctrlProp" Target="../ctrlProps/ctrlProp2.xml"/><Relationship Id="rId8" Type="http://schemas.openxmlformats.org/officeDocument/2006/relationships/control" Target="../activeX/activeX3.xml"/><Relationship Id="rId51" Type="http://schemas.openxmlformats.org/officeDocument/2006/relationships/image" Target="../media/image28.emf"/><Relationship Id="rId72" Type="http://schemas.openxmlformats.org/officeDocument/2006/relationships/control" Target="../activeX/activeX35.xml"/><Relationship Id="rId80" Type="http://schemas.openxmlformats.org/officeDocument/2006/relationships/ctrlProp" Target="../ctrlProps/ctrlProp5.xml"/><Relationship Id="rId85" Type="http://schemas.openxmlformats.org/officeDocument/2006/relationships/ctrlProp" Target="../ctrlProps/ctrlProp10.xml"/><Relationship Id="rId93" Type="http://schemas.openxmlformats.org/officeDocument/2006/relationships/ctrlProp" Target="../ctrlProps/ctrlProp18.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11.emf"/><Relationship Id="rId25" Type="http://schemas.openxmlformats.org/officeDocument/2006/relationships/image" Target="../media/image15.emf"/><Relationship Id="rId33" Type="http://schemas.openxmlformats.org/officeDocument/2006/relationships/image" Target="../media/image19.emf"/><Relationship Id="rId38" Type="http://schemas.openxmlformats.org/officeDocument/2006/relationships/control" Target="../activeX/activeX18.xml"/><Relationship Id="rId46" Type="http://schemas.openxmlformats.org/officeDocument/2006/relationships/control" Target="../activeX/activeX22.xml"/><Relationship Id="rId59" Type="http://schemas.openxmlformats.org/officeDocument/2006/relationships/image" Target="../media/image32.emf"/><Relationship Id="rId67" Type="http://schemas.openxmlformats.org/officeDocument/2006/relationships/image" Target="../media/image36.emf"/><Relationship Id="rId20" Type="http://schemas.openxmlformats.org/officeDocument/2006/relationships/control" Target="../activeX/activeX9.xml"/><Relationship Id="rId41" Type="http://schemas.openxmlformats.org/officeDocument/2006/relationships/image" Target="../media/image23.emf"/><Relationship Id="rId54" Type="http://schemas.openxmlformats.org/officeDocument/2006/relationships/control" Target="../activeX/activeX26.xml"/><Relationship Id="rId62" Type="http://schemas.openxmlformats.org/officeDocument/2006/relationships/control" Target="../activeX/activeX30.xml"/><Relationship Id="rId70" Type="http://schemas.openxmlformats.org/officeDocument/2006/relationships/control" Target="../activeX/activeX34.xml"/><Relationship Id="rId75" Type="http://schemas.openxmlformats.org/officeDocument/2006/relationships/image" Target="../media/image40.emf"/><Relationship Id="rId83" Type="http://schemas.openxmlformats.org/officeDocument/2006/relationships/ctrlProp" Target="../ctrlProps/ctrlProp8.xml"/><Relationship Id="rId88" Type="http://schemas.openxmlformats.org/officeDocument/2006/relationships/ctrlProp" Target="../ctrlProps/ctrlProp13.xml"/><Relationship Id="rId91" Type="http://schemas.openxmlformats.org/officeDocument/2006/relationships/ctrlProp" Target="../ctrlProps/ctrlProp16.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7.emf"/><Relationship Id="rId57" Type="http://schemas.openxmlformats.org/officeDocument/2006/relationships/image" Target="../media/image31.emf"/><Relationship Id="rId10" Type="http://schemas.openxmlformats.org/officeDocument/2006/relationships/control" Target="../activeX/activeX4.xml"/><Relationship Id="rId31" Type="http://schemas.openxmlformats.org/officeDocument/2006/relationships/image" Target="../media/image18.emf"/><Relationship Id="rId44" Type="http://schemas.openxmlformats.org/officeDocument/2006/relationships/control" Target="../activeX/activeX21.xml"/><Relationship Id="rId52" Type="http://schemas.openxmlformats.org/officeDocument/2006/relationships/control" Target="../activeX/activeX25.xml"/><Relationship Id="rId60" Type="http://schemas.openxmlformats.org/officeDocument/2006/relationships/control" Target="../activeX/activeX29.xml"/><Relationship Id="rId65" Type="http://schemas.openxmlformats.org/officeDocument/2006/relationships/image" Target="../media/image35.emf"/><Relationship Id="rId73" Type="http://schemas.openxmlformats.org/officeDocument/2006/relationships/image" Target="../media/image39.emf"/><Relationship Id="rId78" Type="http://schemas.openxmlformats.org/officeDocument/2006/relationships/ctrlProp" Target="../ctrlProps/ctrlProp3.xml"/><Relationship Id="rId81" Type="http://schemas.openxmlformats.org/officeDocument/2006/relationships/ctrlProp" Target="../ctrlProps/ctrlProp6.xml"/><Relationship Id="rId86" Type="http://schemas.openxmlformats.org/officeDocument/2006/relationships/ctrlProp" Target="../ctrlProps/ctrlProp11.xml"/><Relationship Id="rId4" Type="http://schemas.openxmlformats.org/officeDocument/2006/relationships/control" Target="../activeX/activeX1.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13" Type="http://schemas.openxmlformats.org/officeDocument/2006/relationships/image" Target="../media/image45.emf"/><Relationship Id="rId18" Type="http://schemas.openxmlformats.org/officeDocument/2006/relationships/control" Target="../activeX/activeX44.xml"/><Relationship Id="rId26" Type="http://schemas.openxmlformats.org/officeDocument/2006/relationships/control" Target="../activeX/activeX48.xml"/><Relationship Id="rId39" Type="http://schemas.openxmlformats.org/officeDocument/2006/relationships/image" Target="../media/image58.emf"/><Relationship Id="rId21" Type="http://schemas.openxmlformats.org/officeDocument/2006/relationships/image" Target="../media/image49.emf"/><Relationship Id="rId34" Type="http://schemas.openxmlformats.org/officeDocument/2006/relationships/control" Target="../activeX/activeX52.xml"/><Relationship Id="rId42" Type="http://schemas.openxmlformats.org/officeDocument/2006/relationships/control" Target="../activeX/activeX56.xml"/><Relationship Id="rId47" Type="http://schemas.openxmlformats.org/officeDocument/2006/relationships/image" Target="../media/image62.emf"/><Relationship Id="rId50" Type="http://schemas.openxmlformats.org/officeDocument/2006/relationships/control" Target="../activeX/activeX60.xml"/><Relationship Id="rId55" Type="http://schemas.openxmlformats.org/officeDocument/2006/relationships/image" Target="../media/image66.emf"/><Relationship Id="rId63" Type="http://schemas.openxmlformats.org/officeDocument/2006/relationships/image" Target="../media/image70.emf"/><Relationship Id="rId68" Type="http://schemas.openxmlformats.org/officeDocument/2006/relationships/control" Target="../activeX/activeX69.xml"/><Relationship Id="rId76" Type="http://schemas.openxmlformats.org/officeDocument/2006/relationships/ctrlProp" Target="../ctrlProps/ctrlProp19.xml"/><Relationship Id="rId84" Type="http://schemas.openxmlformats.org/officeDocument/2006/relationships/ctrlProp" Target="../ctrlProps/ctrlProp27.xml"/><Relationship Id="rId89" Type="http://schemas.openxmlformats.org/officeDocument/2006/relationships/ctrlProp" Target="../ctrlProps/ctrlProp32.xml"/><Relationship Id="rId7" Type="http://schemas.openxmlformats.org/officeDocument/2006/relationships/image" Target="../media/image42.emf"/><Relationship Id="rId71" Type="http://schemas.openxmlformats.org/officeDocument/2006/relationships/image" Target="../media/image74.emf"/><Relationship Id="rId92" Type="http://schemas.openxmlformats.org/officeDocument/2006/relationships/ctrlProp" Target="../ctrlProps/ctrlProp35.xml"/><Relationship Id="rId2" Type="http://schemas.openxmlformats.org/officeDocument/2006/relationships/drawing" Target="../drawings/drawing3.xml"/><Relationship Id="rId16" Type="http://schemas.openxmlformats.org/officeDocument/2006/relationships/control" Target="../activeX/activeX43.xml"/><Relationship Id="rId29" Type="http://schemas.openxmlformats.org/officeDocument/2006/relationships/image" Target="../media/image53.emf"/><Relationship Id="rId11" Type="http://schemas.openxmlformats.org/officeDocument/2006/relationships/image" Target="../media/image44.emf"/><Relationship Id="rId24" Type="http://schemas.openxmlformats.org/officeDocument/2006/relationships/control" Target="../activeX/activeX47.xml"/><Relationship Id="rId32" Type="http://schemas.openxmlformats.org/officeDocument/2006/relationships/control" Target="../activeX/activeX51.xml"/><Relationship Id="rId37" Type="http://schemas.openxmlformats.org/officeDocument/2006/relationships/image" Target="../media/image57.emf"/><Relationship Id="rId40" Type="http://schemas.openxmlformats.org/officeDocument/2006/relationships/control" Target="../activeX/activeX55.xml"/><Relationship Id="rId45" Type="http://schemas.openxmlformats.org/officeDocument/2006/relationships/image" Target="../media/image61.emf"/><Relationship Id="rId53" Type="http://schemas.openxmlformats.org/officeDocument/2006/relationships/image" Target="../media/image65.emf"/><Relationship Id="rId58" Type="http://schemas.openxmlformats.org/officeDocument/2006/relationships/control" Target="../activeX/activeX64.xml"/><Relationship Id="rId66" Type="http://schemas.openxmlformats.org/officeDocument/2006/relationships/control" Target="../activeX/activeX68.xml"/><Relationship Id="rId74" Type="http://schemas.openxmlformats.org/officeDocument/2006/relationships/control" Target="../activeX/activeX72.xml"/><Relationship Id="rId79" Type="http://schemas.openxmlformats.org/officeDocument/2006/relationships/ctrlProp" Target="../ctrlProps/ctrlProp22.xml"/><Relationship Id="rId87" Type="http://schemas.openxmlformats.org/officeDocument/2006/relationships/ctrlProp" Target="../ctrlProps/ctrlProp30.xml"/><Relationship Id="rId5" Type="http://schemas.openxmlformats.org/officeDocument/2006/relationships/image" Target="../media/image41.emf"/><Relationship Id="rId61" Type="http://schemas.openxmlformats.org/officeDocument/2006/relationships/image" Target="../media/image69.emf"/><Relationship Id="rId82" Type="http://schemas.openxmlformats.org/officeDocument/2006/relationships/ctrlProp" Target="../ctrlProps/ctrlProp25.xml"/><Relationship Id="rId90" Type="http://schemas.openxmlformats.org/officeDocument/2006/relationships/ctrlProp" Target="../ctrlProps/ctrlProp33.xml"/><Relationship Id="rId19" Type="http://schemas.openxmlformats.org/officeDocument/2006/relationships/image" Target="../media/image48.emf"/><Relationship Id="rId14" Type="http://schemas.openxmlformats.org/officeDocument/2006/relationships/control" Target="../activeX/activeX42.xml"/><Relationship Id="rId22" Type="http://schemas.openxmlformats.org/officeDocument/2006/relationships/control" Target="../activeX/activeX46.xml"/><Relationship Id="rId27" Type="http://schemas.openxmlformats.org/officeDocument/2006/relationships/image" Target="../media/image52.emf"/><Relationship Id="rId30" Type="http://schemas.openxmlformats.org/officeDocument/2006/relationships/control" Target="../activeX/activeX50.xml"/><Relationship Id="rId35" Type="http://schemas.openxmlformats.org/officeDocument/2006/relationships/image" Target="../media/image56.emf"/><Relationship Id="rId43" Type="http://schemas.openxmlformats.org/officeDocument/2006/relationships/image" Target="../media/image60.emf"/><Relationship Id="rId48" Type="http://schemas.openxmlformats.org/officeDocument/2006/relationships/control" Target="../activeX/activeX59.xml"/><Relationship Id="rId56" Type="http://schemas.openxmlformats.org/officeDocument/2006/relationships/control" Target="../activeX/activeX63.xml"/><Relationship Id="rId64" Type="http://schemas.openxmlformats.org/officeDocument/2006/relationships/control" Target="../activeX/activeX67.xml"/><Relationship Id="rId69" Type="http://schemas.openxmlformats.org/officeDocument/2006/relationships/image" Target="../media/image73.emf"/><Relationship Id="rId77" Type="http://schemas.openxmlformats.org/officeDocument/2006/relationships/ctrlProp" Target="../ctrlProps/ctrlProp20.xml"/><Relationship Id="rId8" Type="http://schemas.openxmlformats.org/officeDocument/2006/relationships/control" Target="../activeX/activeX39.xml"/><Relationship Id="rId51" Type="http://schemas.openxmlformats.org/officeDocument/2006/relationships/image" Target="../media/image64.emf"/><Relationship Id="rId72" Type="http://schemas.openxmlformats.org/officeDocument/2006/relationships/control" Target="../activeX/activeX71.xml"/><Relationship Id="rId80" Type="http://schemas.openxmlformats.org/officeDocument/2006/relationships/ctrlProp" Target="../ctrlProps/ctrlProp23.xml"/><Relationship Id="rId85" Type="http://schemas.openxmlformats.org/officeDocument/2006/relationships/ctrlProp" Target="../ctrlProps/ctrlProp28.xml"/><Relationship Id="rId93" Type="http://schemas.openxmlformats.org/officeDocument/2006/relationships/ctrlProp" Target="../ctrlProps/ctrlProp36.xml"/><Relationship Id="rId3" Type="http://schemas.openxmlformats.org/officeDocument/2006/relationships/vmlDrawing" Target="../drawings/vmlDrawing2.vml"/><Relationship Id="rId12" Type="http://schemas.openxmlformats.org/officeDocument/2006/relationships/control" Target="../activeX/activeX41.xml"/><Relationship Id="rId17" Type="http://schemas.openxmlformats.org/officeDocument/2006/relationships/image" Target="../media/image47.emf"/><Relationship Id="rId25" Type="http://schemas.openxmlformats.org/officeDocument/2006/relationships/image" Target="../media/image51.emf"/><Relationship Id="rId33" Type="http://schemas.openxmlformats.org/officeDocument/2006/relationships/image" Target="../media/image55.emf"/><Relationship Id="rId38" Type="http://schemas.openxmlformats.org/officeDocument/2006/relationships/control" Target="../activeX/activeX54.xml"/><Relationship Id="rId46" Type="http://schemas.openxmlformats.org/officeDocument/2006/relationships/control" Target="../activeX/activeX58.xml"/><Relationship Id="rId59" Type="http://schemas.openxmlformats.org/officeDocument/2006/relationships/image" Target="../media/image68.emf"/><Relationship Id="rId67" Type="http://schemas.openxmlformats.org/officeDocument/2006/relationships/image" Target="../media/image72.emf"/><Relationship Id="rId20" Type="http://schemas.openxmlformats.org/officeDocument/2006/relationships/control" Target="../activeX/activeX45.xml"/><Relationship Id="rId41" Type="http://schemas.openxmlformats.org/officeDocument/2006/relationships/image" Target="../media/image59.emf"/><Relationship Id="rId54" Type="http://schemas.openxmlformats.org/officeDocument/2006/relationships/control" Target="../activeX/activeX62.xml"/><Relationship Id="rId62" Type="http://schemas.openxmlformats.org/officeDocument/2006/relationships/control" Target="../activeX/activeX66.xml"/><Relationship Id="rId70" Type="http://schemas.openxmlformats.org/officeDocument/2006/relationships/control" Target="../activeX/activeX70.xml"/><Relationship Id="rId75" Type="http://schemas.openxmlformats.org/officeDocument/2006/relationships/image" Target="../media/image76.emf"/><Relationship Id="rId83" Type="http://schemas.openxmlformats.org/officeDocument/2006/relationships/ctrlProp" Target="../ctrlProps/ctrlProp26.xml"/><Relationship Id="rId88" Type="http://schemas.openxmlformats.org/officeDocument/2006/relationships/ctrlProp" Target="../ctrlProps/ctrlProp31.xml"/><Relationship Id="rId91" Type="http://schemas.openxmlformats.org/officeDocument/2006/relationships/ctrlProp" Target="../ctrlProps/ctrlProp34.xml"/><Relationship Id="rId1" Type="http://schemas.openxmlformats.org/officeDocument/2006/relationships/printerSettings" Target="../printerSettings/printerSettings2.bin"/><Relationship Id="rId6" Type="http://schemas.openxmlformats.org/officeDocument/2006/relationships/control" Target="../activeX/activeX38.xml"/><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ntrol" Target="../activeX/activeX49.xml"/><Relationship Id="rId36" Type="http://schemas.openxmlformats.org/officeDocument/2006/relationships/control" Target="../activeX/activeX53.xml"/><Relationship Id="rId49" Type="http://schemas.openxmlformats.org/officeDocument/2006/relationships/image" Target="../media/image63.emf"/><Relationship Id="rId57" Type="http://schemas.openxmlformats.org/officeDocument/2006/relationships/image" Target="../media/image67.emf"/><Relationship Id="rId10" Type="http://schemas.openxmlformats.org/officeDocument/2006/relationships/control" Target="../activeX/activeX40.xml"/><Relationship Id="rId31" Type="http://schemas.openxmlformats.org/officeDocument/2006/relationships/image" Target="../media/image54.emf"/><Relationship Id="rId44" Type="http://schemas.openxmlformats.org/officeDocument/2006/relationships/control" Target="../activeX/activeX57.xml"/><Relationship Id="rId52" Type="http://schemas.openxmlformats.org/officeDocument/2006/relationships/control" Target="../activeX/activeX61.xml"/><Relationship Id="rId60" Type="http://schemas.openxmlformats.org/officeDocument/2006/relationships/control" Target="../activeX/activeX65.xml"/><Relationship Id="rId65" Type="http://schemas.openxmlformats.org/officeDocument/2006/relationships/image" Target="../media/image71.emf"/><Relationship Id="rId73" Type="http://schemas.openxmlformats.org/officeDocument/2006/relationships/image" Target="../media/image75.emf"/><Relationship Id="rId78" Type="http://schemas.openxmlformats.org/officeDocument/2006/relationships/ctrlProp" Target="../ctrlProps/ctrlProp21.xml"/><Relationship Id="rId81" Type="http://schemas.openxmlformats.org/officeDocument/2006/relationships/ctrlProp" Target="../ctrlProps/ctrlProp24.xml"/><Relationship Id="rId86" Type="http://schemas.openxmlformats.org/officeDocument/2006/relationships/ctrlProp" Target="../ctrlProps/ctrlProp29.xml"/><Relationship Id="rId4" Type="http://schemas.openxmlformats.org/officeDocument/2006/relationships/control" Target="../activeX/activeX37.xml"/><Relationship Id="rId9" Type="http://schemas.openxmlformats.org/officeDocument/2006/relationships/image" Target="../media/image43.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3.xml"/><Relationship Id="rId13" Type="http://schemas.openxmlformats.org/officeDocument/2006/relationships/ctrlProp" Target="../ctrlProps/ctrlProp48.xml"/><Relationship Id="rId3" Type="http://schemas.openxmlformats.org/officeDocument/2006/relationships/vmlDrawing" Target="../drawings/vmlDrawing4.vml"/><Relationship Id="rId7" Type="http://schemas.openxmlformats.org/officeDocument/2006/relationships/ctrlProp" Target="../ctrlProps/ctrlProp42.xml"/><Relationship Id="rId12" Type="http://schemas.openxmlformats.org/officeDocument/2006/relationships/ctrlProp" Target="../ctrlProps/ctrlProp47.xml"/><Relationship Id="rId2" Type="http://schemas.openxmlformats.org/officeDocument/2006/relationships/drawing" Target="../drawings/drawing5.xml"/><Relationship Id="rId1" Type="http://schemas.openxmlformats.org/officeDocument/2006/relationships/printerSettings" Target="../printerSettings/printerSettings4.bin"/><Relationship Id="rId6" Type="http://schemas.openxmlformats.org/officeDocument/2006/relationships/ctrlProp" Target="../ctrlProps/ctrlProp41.xml"/><Relationship Id="rId11" Type="http://schemas.openxmlformats.org/officeDocument/2006/relationships/ctrlProp" Target="../ctrlProps/ctrlProp46.xml"/><Relationship Id="rId5" Type="http://schemas.openxmlformats.org/officeDocument/2006/relationships/ctrlProp" Target="../ctrlProps/ctrlProp40.xml"/><Relationship Id="rId10" Type="http://schemas.openxmlformats.org/officeDocument/2006/relationships/ctrlProp" Target="../ctrlProps/ctrlProp45.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11BFA-B629-419F-AAAD-35E81E7FD207}">
  <sheetPr codeName="Sheet4"/>
  <dimension ref="A1:R55"/>
  <sheetViews>
    <sheetView showGridLines="0" showRowColHeaders="0" tabSelected="1" zoomScaleNormal="100" zoomScalePageLayoutView="123" workbookViewId="0"/>
  </sheetViews>
  <sheetFormatPr defaultColWidth="8.85546875" defaultRowHeight="12.75" x14ac:dyDescent="0.2"/>
  <cols>
    <col min="1" max="1" width="10.7109375" style="13" customWidth="1"/>
    <col min="2" max="2" width="2.7109375" style="13" customWidth="1"/>
    <col min="3" max="3" width="66.28515625" style="13" customWidth="1"/>
    <col min="4" max="4" width="8.85546875" style="13" customWidth="1"/>
    <col min="5" max="16384" width="8.85546875" style="13"/>
  </cols>
  <sheetData>
    <row r="1" spans="1:18" ht="44.1" customHeight="1" x14ac:dyDescent="0.25">
      <c r="A1" s="10"/>
      <c r="B1" s="11"/>
      <c r="C1" s="11"/>
      <c r="D1" s="11"/>
      <c r="E1" s="12"/>
      <c r="F1" s="12"/>
      <c r="G1" s="12"/>
      <c r="H1" s="12"/>
      <c r="I1" s="12"/>
      <c r="J1" s="12"/>
      <c r="K1" s="12"/>
      <c r="L1" s="12"/>
      <c r="M1" s="12"/>
      <c r="N1" s="12"/>
      <c r="O1" s="12"/>
      <c r="P1" s="12"/>
      <c r="Q1" s="12"/>
      <c r="R1" s="12"/>
    </row>
    <row r="2" spans="1:18" ht="23.25" x14ac:dyDescent="0.35">
      <c r="A2" s="11"/>
      <c r="B2" s="11"/>
      <c r="C2" s="14"/>
      <c r="D2" s="11"/>
      <c r="E2" s="12"/>
      <c r="F2" s="12"/>
      <c r="G2" s="11"/>
      <c r="H2" s="12"/>
      <c r="I2" s="12"/>
      <c r="J2" s="12"/>
      <c r="K2" s="12"/>
      <c r="L2" s="12"/>
      <c r="M2" s="12"/>
      <c r="N2" s="12"/>
      <c r="O2" s="12"/>
      <c r="P2" s="12"/>
      <c r="Q2" s="12"/>
      <c r="R2" s="12"/>
    </row>
    <row r="3" spans="1:18" ht="3.75" customHeight="1" x14ac:dyDescent="0.2">
      <c r="A3" s="11"/>
      <c r="B3" s="11"/>
      <c r="C3" s="11"/>
      <c r="D3" s="11"/>
      <c r="F3" s="11"/>
      <c r="G3" s="11"/>
      <c r="H3" s="12"/>
      <c r="I3" s="12"/>
      <c r="J3" s="12"/>
      <c r="K3" s="12"/>
      <c r="L3" s="12"/>
      <c r="M3" s="12"/>
      <c r="N3" s="12"/>
      <c r="O3" s="12"/>
      <c r="P3" s="12"/>
      <c r="Q3" s="12"/>
      <c r="R3" s="12"/>
    </row>
    <row r="4" spans="1:18" ht="40.5" x14ac:dyDescent="0.2">
      <c r="A4" s="11"/>
      <c r="B4" s="11"/>
      <c r="C4" s="15" t="s">
        <v>31</v>
      </c>
      <c r="D4" s="11"/>
      <c r="E4" s="16"/>
      <c r="F4" s="12"/>
      <c r="G4" s="11"/>
      <c r="H4" s="12"/>
      <c r="I4" s="12"/>
      <c r="J4" s="12"/>
      <c r="K4" s="12"/>
      <c r="L4" s="12"/>
      <c r="M4" s="12"/>
      <c r="N4" s="12"/>
      <c r="O4" s="12"/>
      <c r="P4" s="12"/>
      <c r="Q4" s="12"/>
      <c r="R4" s="12"/>
    </row>
    <row r="5" spans="1:18" ht="9.75" customHeight="1" x14ac:dyDescent="0.2">
      <c r="A5" s="11"/>
      <c r="B5" s="11"/>
      <c r="C5" s="15"/>
      <c r="D5" s="11"/>
      <c r="E5" s="16"/>
      <c r="F5" s="12"/>
      <c r="G5" s="11"/>
      <c r="H5" s="12"/>
      <c r="I5" s="12"/>
      <c r="J5" s="12"/>
      <c r="K5" s="12"/>
      <c r="L5" s="12"/>
      <c r="M5" s="12"/>
      <c r="N5" s="12"/>
      <c r="O5" s="12"/>
      <c r="P5" s="12"/>
      <c r="Q5" s="12"/>
      <c r="R5" s="12"/>
    </row>
    <row r="6" spans="1:18" ht="25.5" customHeight="1" x14ac:dyDescent="0.2">
      <c r="A6" s="11"/>
      <c r="B6" s="11"/>
      <c r="C6" s="17" t="s">
        <v>32</v>
      </c>
      <c r="D6" s="12"/>
      <c r="E6" s="12"/>
      <c r="F6" s="12"/>
      <c r="G6" s="12"/>
      <c r="H6" s="12"/>
      <c r="I6" s="12"/>
      <c r="J6" s="12"/>
      <c r="K6" s="12"/>
      <c r="L6" s="12"/>
      <c r="M6" s="12"/>
      <c r="N6" s="12"/>
      <c r="O6" s="12"/>
      <c r="P6" s="12"/>
      <c r="Q6" s="12"/>
      <c r="R6" s="12"/>
    </row>
    <row r="7" spans="1:18" ht="26.25" x14ac:dyDescent="0.4">
      <c r="A7" s="11"/>
      <c r="B7" s="11"/>
      <c r="C7" s="18" t="str">
        <f ca="1">+Water!B5</f>
        <v>Argentina</v>
      </c>
      <c r="D7" s="12"/>
      <c r="E7" s="12"/>
      <c r="F7" s="12"/>
      <c r="G7" s="12"/>
      <c r="H7" s="12"/>
      <c r="I7" s="12"/>
      <c r="J7" s="12"/>
      <c r="K7" s="12"/>
      <c r="L7" s="12"/>
      <c r="M7" s="12"/>
      <c r="N7" s="12"/>
      <c r="O7" s="12"/>
      <c r="P7" s="12"/>
      <c r="Q7" s="12"/>
      <c r="R7" s="12"/>
    </row>
    <row r="8" spans="1:18" ht="6" customHeight="1" x14ac:dyDescent="0.2">
      <c r="A8" s="11"/>
      <c r="B8" s="11"/>
      <c r="C8" s="11"/>
      <c r="D8" s="12"/>
      <c r="E8" s="12"/>
      <c r="F8" s="12"/>
      <c r="G8" s="12"/>
      <c r="H8" s="12"/>
      <c r="I8" s="12"/>
      <c r="J8" s="12"/>
      <c r="K8" s="12"/>
      <c r="L8" s="12"/>
      <c r="M8" s="12"/>
      <c r="N8" s="12"/>
      <c r="O8" s="12"/>
      <c r="P8" s="12"/>
      <c r="Q8" s="12"/>
      <c r="R8" s="12"/>
    </row>
    <row r="9" spans="1:18" ht="15" x14ac:dyDescent="0.2">
      <c r="A9" s="11"/>
      <c r="B9" s="11"/>
      <c r="C9" s="19" t="s">
        <v>33</v>
      </c>
      <c r="D9" s="12"/>
      <c r="E9" s="12"/>
      <c r="F9" s="12"/>
      <c r="G9" s="12"/>
      <c r="H9" s="12"/>
      <c r="I9" s="12"/>
      <c r="J9" s="12"/>
      <c r="K9" s="12"/>
      <c r="L9" s="12"/>
      <c r="M9" s="12"/>
      <c r="N9" s="12"/>
      <c r="O9" s="12"/>
      <c r="P9" s="12"/>
      <c r="Q9" s="12"/>
      <c r="R9" s="12"/>
    </row>
    <row r="10" spans="1:18" ht="8.25" customHeight="1" x14ac:dyDescent="0.2">
      <c r="A10" s="11"/>
      <c r="B10" s="11"/>
      <c r="C10" s="20"/>
      <c r="D10" s="12"/>
      <c r="E10" s="12"/>
      <c r="F10" s="12"/>
      <c r="G10" s="12"/>
      <c r="H10" s="12"/>
      <c r="I10" s="12"/>
      <c r="J10" s="12"/>
      <c r="K10" s="12"/>
      <c r="L10" s="12"/>
      <c r="M10" s="12"/>
      <c r="N10" s="12"/>
      <c r="O10" s="12"/>
      <c r="P10" s="12"/>
      <c r="Q10" s="12"/>
      <c r="R10" s="12"/>
    </row>
    <row r="11" spans="1:18" ht="15.95" customHeight="1" x14ac:dyDescent="0.2">
      <c r="A11" s="11"/>
      <c r="C11" s="21" t="s">
        <v>34</v>
      </c>
      <c r="D11" s="12"/>
      <c r="E11" s="11"/>
      <c r="F11" s="12"/>
      <c r="G11" s="12"/>
      <c r="H11" s="12"/>
      <c r="I11" s="12"/>
      <c r="J11" s="12"/>
      <c r="K11" s="12"/>
      <c r="L11" s="12"/>
      <c r="M11" s="12"/>
      <c r="N11" s="12"/>
      <c r="O11" s="12"/>
      <c r="P11" s="12"/>
      <c r="Q11" s="12"/>
      <c r="R11" s="12"/>
    </row>
    <row r="12" spans="1:18" ht="9" customHeight="1" x14ac:dyDescent="0.2">
      <c r="A12" s="11"/>
      <c r="B12" s="12"/>
      <c r="C12" s="22"/>
      <c r="D12" s="12"/>
      <c r="E12" s="11"/>
      <c r="F12" s="12"/>
      <c r="G12" s="12"/>
      <c r="H12" s="12"/>
      <c r="I12" s="12"/>
      <c r="J12" s="12"/>
      <c r="K12" s="12"/>
      <c r="L12" s="12"/>
      <c r="M12" s="12"/>
      <c r="N12" s="12"/>
      <c r="O12" s="12"/>
      <c r="P12" s="12"/>
      <c r="Q12" s="12"/>
      <c r="R12" s="12"/>
    </row>
    <row r="13" spans="1:18" ht="33" customHeight="1" x14ac:dyDescent="0.25">
      <c r="A13" s="11"/>
      <c r="B13" s="12"/>
      <c r="C13" s="23" t="s">
        <v>35</v>
      </c>
      <c r="D13" s="12"/>
      <c r="E13" s="11"/>
      <c r="F13" s="12"/>
      <c r="G13" s="12"/>
      <c r="H13" s="12"/>
      <c r="I13" s="12"/>
      <c r="J13" s="12"/>
      <c r="K13" s="12"/>
      <c r="L13" s="12"/>
      <c r="M13" s="12"/>
      <c r="N13" s="12"/>
      <c r="O13" s="12"/>
      <c r="P13" s="12"/>
      <c r="Q13" s="12"/>
      <c r="R13" s="12"/>
    </row>
    <row r="14" spans="1:18" ht="33" customHeight="1" x14ac:dyDescent="0.2">
      <c r="A14" s="11"/>
      <c r="B14" s="12"/>
      <c r="C14" s="24" t="s">
        <v>36</v>
      </c>
      <c r="D14" s="12"/>
      <c r="E14" s="11"/>
      <c r="F14" s="12"/>
      <c r="G14" s="12"/>
      <c r="H14" s="12"/>
      <c r="I14" s="12"/>
      <c r="J14" s="12"/>
      <c r="K14" s="12"/>
      <c r="L14" s="12"/>
      <c r="M14" s="12"/>
      <c r="N14" s="12"/>
      <c r="O14" s="12"/>
      <c r="P14" s="12"/>
      <c r="Q14" s="12"/>
      <c r="R14" s="12"/>
    </row>
    <row r="15" spans="1:18" ht="21.95" customHeight="1" x14ac:dyDescent="0.2">
      <c r="A15" s="11"/>
      <c r="B15" s="25"/>
      <c r="C15" s="26" t="s">
        <v>13</v>
      </c>
      <c r="D15" s="12"/>
      <c r="E15" s="11"/>
      <c r="F15" s="12"/>
      <c r="G15" s="12"/>
      <c r="H15" s="12"/>
      <c r="I15" s="12"/>
      <c r="J15" s="12"/>
      <c r="K15" s="12"/>
      <c r="L15" s="12"/>
      <c r="M15" s="12"/>
      <c r="N15" s="12"/>
      <c r="O15" s="12"/>
      <c r="P15" s="12"/>
      <c r="Q15" s="12"/>
      <c r="R15" s="12"/>
    </row>
    <row r="16" spans="1:18" ht="15" x14ac:dyDescent="0.2">
      <c r="A16" s="11"/>
      <c r="B16" s="25"/>
      <c r="C16" s="26" t="s">
        <v>18</v>
      </c>
      <c r="D16" s="12"/>
      <c r="E16" s="11"/>
      <c r="F16" s="12"/>
      <c r="G16" s="12"/>
      <c r="H16" s="12"/>
      <c r="I16" s="12"/>
      <c r="J16" s="12"/>
      <c r="K16" s="12"/>
      <c r="L16" s="12"/>
      <c r="M16" s="12"/>
      <c r="N16" s="12"/>
      <c r="O16" s="12"/>
      <c r="P16" s="12"/>
      <c r="Q16" s="12"/>
      <c r="R16" s="12"/>
    </row>
    <row r="17" spans="1:18" ht="15" x14ac:dyDescent="0.2">
      <c r="A17" s="11"/>
      <c r="B17" s="25"/>
      <c r="C17" s="26" t="s">
        <v>37</v>
      </c>
      <c r="D17" s="12"/>
      <c r="E17" s="11"/>
      <c r="F17" s="12"/>
      <c r="G17" s="12"/>
      <c r="H17" s="12"/>
      <c r="I17" s="12"/>
      <c r="J17" s="12"/>
      <c r="K17" s="12"/>
      <c r="L17" s="12"/>
      <c r="M17" s="12"/>
      <c r="N17" s="12"/>
      <c r="O17" s="12"/>
      <c r="P17" s="12"/>
      <c r="Q17" s="12"/>
      <c r="R17" s="12"/>
    </row>
    <row r="18" spans="1:18" ht="21" customHeight="1" x14ac:dyDescent="0.2">
      <c r="A18" s="11"/>
      <c r="B18" s="11"/>
      <c r="C18" s="27"/>
      <c r="D18" s="12"/>
      <c r="E18" s="25"/>
      <c r="F18" s="12"/>
      <c r="G18" s="12"/>
      <c r="H18" s="12"/>
      <c r="I18" s="12"/>
      <c r="J18" s="12"/>
      <c r="K18" s="12"/>
      <c r="L18" s="12"/>
      <c r="M18" s="12"/>
      <c r="N18" s="12"/>
      <c r="O18" s="12"/>
      <c r="P18" s="12"/>
      <c r="Q18" s="12"/>
      <c r="R18" s="12"/>
    </row>
    <row r="19" spans="1:18" ht="15.75" x14ac:dyDescent="0.25">
      <c r="A19" s="11"/>
      <c r="B19" s="11"/>
      <c r="C19" s="28" t="s">
        <v>38</v>
      </c>
      <c r="D19" s="12"/>
      <c r="E19" s="29"/>
      <c r="F19" s="12"/>
      <c r="G19" s="12"/>
      <c r="H19" s="12"/>
      <c r="I19" s="12"/>
      <c r="J19" s="12"/>
      <c r="K19" s="12"/>
      <c r="L19" s="12"/>
      <c r="M19" s="12"/>
      <c r="N19" s="12"/>
      <c r="O19" s="12"/>
      <c r="P19" s="12"/>
      <c r="Q19" s="12"/>
      <c r="R19" s="12"/>
    </row>
    <row r="20" spans="1:18" ht="15.75" x14ac:dyDescent="0.25">
      <c r="A20" s="11"/>
      <c r="B20" s="11"/>
      <c r="C20" s="30" t="s">
        <v>39</v>
      </c>
      <c r="D20" s="12"/>
      <c r="E20" s="29"/>
      <c r="F20" s="12"/>
      <c r="G20" s="12"/>
      <c r="H20" s="12"/>
      <c r="I20" s="12"/>
      <c r="J20" s="12"/>
      <c r="K20" s="12"/>
      <c r="L20" s="12"/>
      <c r="M20" s="12"/>
      <c r="N20" s="12"/>
      <c r="O20" s="12"/>
      <c r="P20" s="12"/>
      <c r="Q20" s="12"/>
      <c r="R20" s="12"/>
    </row>
    <row r="21" spans="1:18" ht="15" x14ac:dyDescent="0.2">
      <c r="A21" s="31"/>
      <c r="B21" s="31"/>
      <c r="C21" s="32" t="str">
        <f ca="1">IF(INDIRECT(CONCATENATE("Water","!B105"))=0,"",INDIRECT(CONCATENATE("Water","!B105")))</f>
        <v>MICS12</v>
      </c>
      <c r="D21" s="12"/>
      <c r="E21" s="33"/>
      <c r="F21" s="12"/>
      <c r="G21" s="12"/>
      <c r="H21" s="12"/>
      <c r="I21" s="12"/>
      <c r="J21" s="12"/>
      <c r="K21" s="12"/>
      <c r="L21" s="12"/>
      <c r="M21" s="12"/>
      <c r="N21" s="12"/>
      <c r="O21" s="12"/>
      <c r="P21" s="12"/>
      <c r="Q21" s="12"/>
      <c r="R21" s="12"/>
    </row>
    <row r="22" spans="1:18" ht="15" x14ac:dyDescent="0.2">
      <c r="A22" s="31"/>
      <c r="B22" s="31"/>
      <c r="C22" s="32" t="str">
        <f ca="1">IF(INDIRECT(CONCATENATE("Water","!B106"))=0,"",INDIRECT(CONCATENATE("Water","!B106")))</f>
        <v/>
      </c>
      <c r="D22" s="12"/>
      <c r="E22" s="34"/>
      <c r="F22" s="12"/>
      <c r="G22" s="12"/>
      <c r="H22" s="12"/>
      <c r="I22" s="12"/>
      <c r="J22" s="12"/>
      <c r="K22" s="12"/>
      <c r="L22" s="12"/>
      <c r="M22" s="12"/>
      <c r="N22" s="12"/>
      <c r="O22" s="12"/>
      <c r="P22" s="12"/>
      <c r="Q22" s="12"/>
      <c r="R22" s="12"/>
    </row>
    <row r="23" spans="1:18" ht="15" x14ac:dyDescent="0.2">
      <c r="A23" s="31"/>
      <c r="B23" s="31"/>
      <c r="C23" s="32" t="str">
        <f ca="1">IF(INDIRECT(CONCATENATE("Water","!B107"))=0,"",INDIRECT(CONCATENATE("Water","!B107")))</f>
        <v/>
      </c>
      <c r="D23" s="12"/>
      <c r="E23" s="35"/>
      <c r="F23" s="12"/>
      <c r="G23" s="12"/>
      <c r="H23" s="12"/>
      <c r="I23" s="12"/>
      <c r="J23" s="12"/>
      <c r="K23" s="12"/>
      <c r="L23" s="12"/>
      <c r="M23" s="12"/>
      <c r="N23" s="12"/>
      <c r="O23" s="12"/>
      <c r="P23" s="12"/>
      <c r="Q23" s="12"/>
      <c r="R23" s="12"/>
    </row>
    <row r="24" spans="1:18" x14ac:dyDescent="0.2">
      <c r="A24" s="31"/>
      <c r="B24" s="31"/>
      <c r="C24" s="32" t="str">
        <f ca="1">IF(INDIRECT(CONCATENATE("Water","!B108"))=0,"",INDIRECT(CONCATENATE("Water","!B108")))</f>
        <v/>
      </c>
      <c r="D24" s="12"/>
      <c r="E24" s="12"/>
      <c r="F24" s="12"/>
      <c r="G24" s="12"/>
      <c r="H24" s="12"/>
      <c r="I24" s="12"/>
      <c r="J24" s="12"/>
      <c r="K24" s="12"/>
      <c r="L24" s="12"/>
      <c r="M24" s="12"/>
      <c r="N24" s="12"/>
      <c r="O24" s="12"/>
      <c r="P24" s="12"/>
      <c r="Q24" s="12"/>
      <c r="R24" s="12"/>
    </row>
    <row r="25" spans="1:18" x14ac:dyDescent="0.2">
      <c r="A25" s="31"/>
      <c r="B25" s="31"/>
      <c r="C25" s="32" t="str">
        <f ca="1">IF(INDIRECT(CONCATENATE("Water","!B109"))=0,"",INDIRECT(CONCATENATE("Water","!B109")))</f>
        <v/>
      </c>
      <c r="D25" s="12"/>
      <c r="E25" s="12"/>
      <c r="F25" s="12"/>
      <c r="G25" s="12"/>
      <c r="H25" s="12"/>
      <c r="I25" s="12"/>
      <c r="J25" s="12"/>
      <c r="K25" s="12"/>
      <c r="L25" s="12"/>
      <c r="M25" s="12"/>
      <c r="N25" s="12"/>
      <c r="O25" s="12"/>
      <c r="P25" s="12"/>
      <c r="Q25" s="12"/>
      <c r="R25" s="12"/>
    </row>
    <row r="26" spans="1:18" x14ac:dyDescent="0.2">
      <c r="A26" s="31"/>
      <c r="B26" s="31"/>
      <c r="C26" s="32" t="str">
        <f ca="1">IF(INDIRECT(CONCATENATE("Water","!B110"))=0,"",INDIRECT(CONCATENATE("Water","!B110")))</f>
        <v/>
      </c>
      <c r="D26" s="12"/>
      <c r="E26" s="12"/>
      <c r="F26" s="12"/>
      <c r="G26" s="12"/>
      <c r="H26" s="12"/>
      <c r="I26" s="12"/>
      <c r="J26" s="12"/>
      <c r="K26" s="12"/>
      <c r="L26" s="12"/>
      <c r="M26" s="12"/>
      <c r="N26" s="12"/>
      <c r="O26" s="12"/>
      <c r="P26" s="12"/>
      <c r="Q26" s="12"/>
      <c r="R26" s="12"/>
    </row>
    <row r="27" spans="1:18" x14ac:dyDescent="0.2">
      <c r="A27" s="31"/>
      <c r="B27" s="31"/>
      <c r="C27" s="32" t="str">
        <f ca="1">IF(INDIRECT(CONCATENATE("Water","!B111"))=0,"",INDIRECT(CONCATENATE("Water","!B111")))</f>
        <v/>
      </c>
      <c r="D27" s="12"/>
      <c r="E27" s="12"/>
      <c r="F27" s="12"/>
      <c r="G27" s="12"/>
      <c r="H27" s="12"/>
      <c r="I27" s="12"/>
      <c r="J27" s="12"/>
      <c r="K27" s="12"/>
      <c r="L27" s="12"/>
      <c r="M27" s="12"/>
      <c r="N27" s="12"/>
      <c r="O27" s="12"/>
      <c r="P27" s="12"/>
      <c r="Q27" s="12"/>
      <c r="R27" s="12"/>
    </row>
    <row r="28" spans="1:18" x14ac:dyDescent="0.2">
      <c r="A28" s="31"/>
      <c r="B28" s="31"/>
      <c r="C28" s="32" t="str">
        <f ca="1">IF(INDIRECT(CONCATENATE("Water","!B112"))=0,"",INDIRECT(CONCATENATE("Water","!B112")))</f>
        <v/>
      </c>
      <c r="D28" s="12"/>
      <c r="E28" s="12"/>
      <c r="F28" s="12"/>
      <c r="G28" s="12"/>
      <c r="H28" s="12"/>
      <c r="I28" s="12"/>
      <c r="J28" s="12"/>
      <c r="K28" s="12"/>
      <c r="L28" s="12"/>
      <c r="M28" s="12"/>
      <c r="N28" s="12"/>
      <c r="O28" s="12"/>
      <c r="P28" s="12"/>
      <c r="Q28" s="12"/>
      <c r="R28" s="12"/>
    </row>
    <row r="29" spans="1:18" x14ac:dyDescent="0.2">
      <c r="A29" s="31"/>
      <c r="B29" s="31"/>
      <c r="C29" s="32" t="str">
        <f ca="1">IF(INDIRECT(CONCATENATE("Water","!B113"))=0,"",INDIRECT(CONCATENATE("Water","!B113")))</f>
        <v/>
      </c>
      <c r="D29" s="12"/>
      <c r="E29" s="12"/>
      <c r="F29" s="12"/>
      <c r="G29" s="12"/>
      <c r="H29" s="12"/>
      <c r="I29" s="12"/>
      <c r="J29" s="12"/>
      <c r="K29" s="12"/>
      <c r="L29" s="12"/>
      <c r="M29" s="12"/>
      <c r="N29" s="12"/>
      <c r="O29" s="12"/>
      <c r="P29" s="12"/>
      <c r="Q29" s="12"/>
      <c r="R29" s="12"/>
    </row>
    <row r="30" spans="1:18" x14ac:dyDescent="0.2">
      <c r="A30" s="31"/>
      <c r="B30" s="31"/>
      <c r="C30" s="32" t="str">
        <f ca="1">IF(INDIRECT(CONCATENATE("Water","!B114"))=0,"",INDIRECT(CONCATENATE("Water","!B114")))</f>
        <v/>
      </c>
      <c r="D30" s="12"/>
      <c r="E30" s="12"/>
      <c r="F30" s="12"/>
      <c r="G30" s="12"/>
      <c r="H30" s="12"/>
      <c r="I30" s="12"/>
      <c r="J30" s="12"/>
      <c r="K30" s="12"/>
      <c r="L30" s="12"/>
      <c r="M30" s="12"/>
      <c r="N30" s="12"/>
      <c r="O30" s="12"/>
      <c r="P30" s="12"/>
      <c r="Q30" s="12"/>
      <c r="R30" s="12"/>
    </row>
    <row r="31" spans="1:18" x14ac:dyDescent="0.2">
      <c r="A31" s="31"/>
      <c r="B31" s="31"/>
      <c r="C31" s="32" t="str">
        <f ca="1">IF(INDIRECT(CONCATENATE("Water","!B115"))=0,"",INDIRECT(CONCATENATE("Water","!B115")))</f>
        <v/>
      </c>
      <c r="D31" s="12"/>
      <c r="E31" s="12"/>
      <c r="F31" s="12"/>
      <c r="G31" s="12"/>
      <c r="H31" s="12"/>
      <c r="I31" s="12"/>
      <c r="J31" s="12"/>
      <c r="K31" s="12"/>
      <c r="L31" s="12"/>
      <c r="M31" s="12"/>
      <c r="N31" s="12"/>
      <c r="O31" s="12"/>
      <c r="P31" s="12"/>
      <c r="Q31" s="12"/>
      <c r="R31" s="12"/>
    </row>
    <row r="32" spans="1:18" x14ac:dyDescent="0.2">
      <c r="A32" s="31"/>
      <c r="B32" s="31"/>
      <c r="C32" s="32" t="str">
        <f ca="1">IF(INDIRECT(CONCATENATE("Water","!B116"))=0,"",INDIRECT(CONCATENATE("Water","!B116")))</f>
        <v/>
      </c>
      <c r="D32" s="12"/>
      <c r="E32" s="12"/>
      <c r="F32" s="12"/>
      <c r="G32" s="12"/>
      <c r="H32" s="12"/>
      <c r="I32" s="12"/>
      <c r="J32" s="12"/>
      <c r="K32" s="12"/>
      <c r="L32" s="12"/>
      <c r="M32" s="12"/>
      <c r="N32" s="12"/>
      <c r="O32" s="12"/>
      <c r="P32" s="12"/>
      <c r="Q32" s="12"/>
      <c r="R32" s="12"/>
    </row>
    <row r="33" spans="1:18" ht="3" customHeight="1" x14ac:dyDescent="0.2">
      <c r="A33" s="11"/>
      <c r="B33" s="11"/>
      <c r="C33" s="32"/>
      <c r="D33" s="12"/>
      <c r="E33" s="12"/>
      <c r="F33" s="12"/>
      <c r="G33" s="12"/>
      <c r="H33" s="12"/>
      <c r="I33" s="12"/>
      <c r="J33" s="12"/>
      <c r="K33" s="12"/>
      <c r="L33" s="12"/>
      <c r="M33" s="12"/>
      <c r="N33" s="12"/>
      <c r="O33" s="12"/>
      <c r="P33" s="12"/>
      <c r="Q33" s="12"/>
      <c r="R33" s="12"/>
    </row>
    <row r="34" spans="1:18" ht="15.95" customHeight="1" x14ac:dyDescent="0.2">
      <c r="A34" s="36"/>
      <c r="B34" s="36"/>
      <c r="C34" s="37"/>
      <c r="D34" s="11"/>
      <c r="E34" s="12"/>
      <c r="F34" s="12"/>
      <c r="G34" s="12"/>
      <c r="H34" s="12"/>
      <c r="I34" s="12"/>
      <c r="J34" s="12"/>
      <c r="K34" s="12"/>
      <c r="L34" s="12"/>
      <c r="M34" s="12"/>
      <c r="N34" s="12"/>
      <c r="O34" s="12"/>
      <c r="P34" s="12"/>
      <c r="Q34" s="12"/>
      <c r="R34" s="12"/>
    </row>
    <row r="35" spans="1:18" ht="23.25" x14ac:dyDescent="0.2">
      <c r="A35" s="36"/>
      <c r="B35" s="36"/>
      <c r="C35" s="36"/>
      <c r="D35" s="11"/>
      <c r="E35" s="12"/>
      <c r="F35" s="12"/>
      <c r="G35" s="12"/>
      <c r="H35" s="12"/>
      <c r="I35" s="12"/>
      <c r="J35" s="12"/>
      <c r="K35" s="12"/>
      <c r="L35" s="12"/>
      <c r="M35" s="12"/>
      <c r="N35" s="12"/>
      <c r="O35" s="12"/>
      <c r="P35" s="12"/>
      <c r="Q35" s="12"/>
      <c r="R35" s="12"/>
    </row>
    <row r="36" spans="1:18" ht="15" x14ac:dyDescent="0.2">
      <c r="A36" s="38"/>
      <c r="B36" s="39"/>
      <c r="C36" s="40"/>
      <c r="D36" s="11"/>
      <c r="E36" s="12"/>
      <c r="F36" s="12"/>
      <c r="G36" s="12"/>
      <c r="H36" s="12"/>
      <c r="I36" s="12"/>
      <c r="J36" s="12"/>
      <c r="K36" s="12"/>
      <c r="L36" s="12"/>
      <c r="M36" s="12"/>
      <c r="N36" s="12"/>
      <c r="O36" s="12"/>
      <c r="P36" s="12"/>
      <c r="Q36" s="12"/>
      <c r="R36" s="12"/>
    </row>
    <row r="37" spans="1:18" ht="15" x14ac:dyDescent="0.2">
      <c r="A37" s="38"/>
      <c r="B37" s="39"/>
      <c r="C37" s="41"/>
      <c r="D37" s="11"/>
      <c r="E37" s="12"/>
      <c r="F37" s="12"/>
      <c r="G37" s="12"/>
      <c r="H37" s="12"/>
      <c r="I37" s="12"/>
      <c r="J37" s="12"/>
      <c r="K37" s="12"/>
      <c r="L37" s="12"/>
      <c r="M37" s="12"/>
      <c r="N37" s="12"/>
      <c r="O37" s="12"/>
      <c r="P37" s="12"/>
      <c r="Q37" s="12"/>
      <c r="R37" s="12"/>
    </row>
    <row r="38" spans="1:18" ht="15" x14ac:dyDescent="0.2">
      <c r="A38" s="38"/>
      <c r="B38" s="39"/>
      <c r="C38" s="42"/>
      <c r="D38" s="11"/>
      <c r="E38" s="12"/>
      <c r="F38" s="12"/>
      <c r="G38" s="12"/>
      <c r="H38" s="12"/>
      <c r="I38" s="12"/>
      <c r="J38" s="12"/>
      <c r="K38" s="12"/>
      <c r="L38" s="12"/>
      <c r="M38" s="12"/>
      <c r="N38" s="12"/>
      <c r="O38" s="12"/>
      <c r="P38" s="12"/>
      <c r="Q38" s="12"/>
      <c r="R38" s="12"/>
    </row>
    <row r="39" spans="1:18" ht="15" x14ac:dyDescent="0.2">
      <c r="A39" s="38"/>
      <c r="B39" s="39"/>
      <c r="C39" s="42"/>
      <c r="D39" s="11"/>
      <c r="E39" s="12"/>
      <c r="F39" s="12"/>
      <c r="G39" s="12"/>
      <c r="H39" s="12"/>
      <c r="I39" s="12"/>
      <c r="J39" s="12"/>
      <c r="K39" s="12"/>
      <c r="L39" s="12"/>
      <c r="M39" s="12"/>
      <c r="N39" s="12"/>
      <c r="O39" s="12"/>
      <c r="P39" s="12"/>
      <c r="Q39" s="12"/>
      <c r="R39" s="12"/>
    </row>
    <row r="40" spans="1:18" ht="15" x14ac:dyDescent="0.2">
      <c r="A40" s="38"/>
      <c r="B40" s="39"/>
      <c r="C40" s="42"/>
      <c r="D40" s="11"/>
      <c r="E40" s="12"/>
      <c r="F40" s="12"/>
      <c r="G40" s="12"/>
      <c r="H40" s="12"/>
      <c r="I40" s="12"/>
      <c r="J40" s="12"/>
      <c r="K40" s="12"/>
      <c r="L40" s="12"/>
      <c r="M40" s="12"/>
      <c r="N40" s="12"/>
      <c r="O40" s="12"/>
      <c r="P40" s="12"/>
      <c r="Q40" s="12"/>
      <c r="R40" s="12"/>
    </row>
    <row r="41" spans="1:18" ht="15" x14ac:dyDescent="0.2">
      <c r="A41" s="38"/>
      <c r="B41" s="39"/>
      <c r="C41" s="42"/>
      <c r="D41" s="11"/>
      <c r="E41" s="12"/>
      <c r="F41" s="12"/>
      <c r="G41" s="12"/>
      <c r="H41" s="12"/>
      <c r="I41" s="12"/>
      <c r="J41" s="12"/>
      <c r="K41" s="12"/>
      <c r="L41" s="12"/>
      <c r="M41" s="12"/>
      <c r="N41" s="12"/>
      <c r="O41" s="12"/>
      <c r="P41" s="12"/>
      <c r="Q41" s="12"/>
      <c r="R41" s="12"/>
    </row>
    <row r="42" spans="1:18" ht="15" x14ac:dyDescent="0.2">
      <c r="A42" s="38"/>
      <c r="B42" s="39"/>
      <c r="C42" s="42"/>
      <c r="D42" s="11"/>
      <c r="E42" s="12"/>
      <c r="F42" s="12"/>
      <c r="G42" s="12"/>
      <c r="H42" s="12"/>
      <c r="I42" s="12"/>
      <c r="J42" s="12"/>
      <c r="K42" s="12"/>
      <c r="L42" s="12"/>
      <c r="M42" s="12"/>
      <c r="N42" s="12"/>
      <c r="O42" s="12"/>
      <c r="P42" s="12"/>
      <c r="Q42" s="12"/>
      <c r="R42" s="12"/>
    </row>
    <row r="43" spans="1:18" ht="15" x14ac:dyDescent="0.2">
      <c r="A43" s="38"/>
      <c r="B43" s="39"/>
      <c r="D43" s="11"/>
      <c r="E43" s="12"/>
      <c r="F43" s="12"/>
      <c r="G43" s="12"/>
      <c r="H43" s="12"/>
      <c r="I43" s="12"/>
      <c r="J43" s="12"/>
      <c r="K43" s="12"/>
      <c r="L43" s="12"/>
      <c r="M43" s="12"/>
      <c r="N43" s="12"/>
      <c r="O43" s="12"/>
      <c r="P43" s="12"/>
      <c r="Q43" s="12"/>
      <c r="R43" s="12"/>
    </row>
    <row r="44" spans="1:18" ht="15" x14ac:dyDescent="0.2">
      <c r="A44" s="11"/>
      <c r="B44" s="11"/>
      <c r="C44" s="11"/>
      <c r="D44" s="11"/>
      <c r="E44" s="12"/>
      <c r="F44" s="12"/>
      <c r="G44" s="12"/>
      <c r="H44" s="12"/>
      <c r="I44" s="12"/>
      <c r="J44" s="12"/>
      <c r="K44" s="12"/>
      <c r="L44" s="12"/>
      <c r="M44" s="12"/>
      <c r="N44" s="12"/>
      <c r="O44" s="12"/>
      <c r="P44" s="12"/>
      <c r="Q44" s="12"/>
      <c r="R44" s="12"/>
    </row>
    <row r="45" spans="1:18" ht="15" x14ac:dyDescent="0.2">
      <c r="A45" s="11"/>
      <c r="B45" s="11"/>
      <c r="C45" s="11"/>
      <c r="D45" s="11"/>
      <c r="E45" s="12"/>
      <c r="F45" s="12"/>
      <c r="G45" s="12"/>
      <c r="H45" s="12"/>
      <c r="I45" s="12"/>
      <c r="J45" s="12"/>
      <c r="K45" s="12"/>
      <c r="L45" s="12"/>
      <c r="M45" s="12"/>
      <c r="N45" s="12"/>
      <c r="O45" s="12"/>
      <c r="P45" s="12"/>
      <c r="Q45" s="12"/>
      <c r="R45" s="12"/>
    </row>
    <row r="46" spans="1:18" ht="15" x14ac:dyDescent="0.2">
      <c r="A46" s="11"/>
      <c r="B46" s="11"/>
      <c r="C46" s="11"/>
      <c r="D46" s="11"/>
    </row>
    <row r="47" spans="1:18" ht="15" x14ac:dyDescent="0.2">
      <c r="A47" s="11"/>
      <c r="B47" s="11"/>
      <c r="C47" s="11"/>
      <c r="D47" s="11"/>
    </row>
    <row r="48" spans="1:18" ht="15" x14ac:dyDescent="0.2">
      <c r="A48" s="11"/>
      <c r="B48" s="11"/>
      <c r="C48" s="11"/>
      <c r="D48" s="11"/>
    </row>
    <row r="49" spans="1:12" ht="15" x14ac:dyDescent="0.2">
      <c r="A49" s="11"/>
      <c r="B49" s="11"/>
      <c r="C49" s="11"/>
      <c r="D49" s="11"/>
    </row>
    <row r="55" spans="1:12" x14ac:dyDescent="0.2">
      <c r="L55" s="43" t="str">
        <f>+IF(ISNUMBER(M48), "", "Insufficient data to estimate safely managed sanitation services at national level")</f>
        <v>Insufficient data to estimate safely managed sanitation services at national level</v>
      </c>
    </row>
  </sheetData>
  <hyperlinks>
    <hyperlink ref="C17" location="Hygiene!A1" display="Hygiene" xr:uid="{0CB49391-6D32-4910-BC41-7FF4BD244748}"/>
    <hyperlink ref="C15" location="Water!A1" display="Water" xr:uid="{DF2C7692-4FE4-4E5F-86B3-2D8F4FFBC4B6}"/>
    <hyperlink ref="C16" location="Sanitation!A1" display="Sanitation" xr:uid="{FB045F10-20D0-479A-B7DF-D86C739D03E4}"/>
    <hyperlink ref="C21" location="Water!A1" display="Hyper" xr:uid="{592962A6-E448-4A19-896B-9FC47D2D40B0}"/>
    <hyperlink ref="C22" location="Introduction!A1" display="Introduction!A1" xr:uid="{EBF999C5-D664-499E-B38E-F6286F59C022}"/>
    <hyperlink ref="C23" location="Introduction!A1" display="Introduction!A1" xr:uid="{96FE1FEE-74E8-4949-BC8F-2CC9B914FEA5}"/>
    <hyperlink ref="C24" location="Introduction!A1" display="Introduction!A1" xr:uid="{767DB51A-FF34-424E-AC75-F53D16257A03}"/>
    <hyperlink ref="C25" location="Introduction!A1" display="Introduction!A1" xr:uid="{8EAB7056-BD07-481E-8600-A93107CFAB5E}"/>
    <hyperlink ref="C26" location="Introduction!A1" display="Introduction!A1" xr:uid="{064CD2F4-1BA6-41C6-8CFC-13FF413E42A9}"/>
    <hyperlink ref="C27" location="Introduction!A1" display="Introduction!A1" xr:uid="{F4A8763A-6C04-4342-BE6E-BC0A0DE81007}"/>
    <hyperlink ref="C28" location="Introduction!A1" display="Introduction!A1" xr:uid="{5AA49E89-087A-45FA-95A9-45587C0F5E28}"/>
    <hyperlink ref="C29" location="Introduction!A1" display="Introduction!A1" xr:uid="{6AE1743B-BC67-4209-AE26-479C2D5CFB36}"/>
    <hyperlink ref="C30:C32" location="Introduction!A1" display="Introduction!A1" xr:uid="{DB998D3E-2B3F-4C9B-9FAD-20AF088C7A5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334"/>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1" spans="1:25" x14ac:dyDescent="0.2">
      <c r="A1" s="9" t="s">
        <v>40</v>
      </c>
    </row>
    <row r="4" spans="1:25" ht="29.1" customHeight="1" x14ac:dyDescent="0.4">
      <c r="A4" s="46"/>
      <c r="B4" s="409" t="s">
        <v>25</v>
      </c>
      <c r="C4" s="409"/>
      <c r="D4" s="409"/>
      <c r="E4" s="409"/>
      <c r="F4" s="409"/>
      <c r="G4" s="409"/>
      <c r="H4" s="409"/>
      <c r="I4" s="409"/>
      <c r="J4" s="409"/>
      <c r="K4" s="409"/>
      <c r="L4" s="409"/>
      <c r="M4" s="409"/>
      <c r="N4" s="409"/>
      <c r="O4" s="409"/>
      <c r="P4" s="409"/>
      <c r="Q4" s="409"/>
      <c r="R4" s="409"/>
      <c r="S4" s="409"/>
      <c r="T4" s="409"/>
      <c r="U4" s="409"/>
      <c r="V4" s="409"/>
      <c r="W4" s="409"/>
      <c r="X4" s="409"/>
      <c r="Y4" s="409"/>
    </row>
    <row r="5" spans="1:25" ht="29.1" customHeight="1" x14ac:dyDescent="0.4">
      <c r="A5" s="46"/>
      <c r="B5" s="436" t="str">
        <f ca="1">IF(ISERROR(INDIRECT(CONCATENATE($B105,"!A2"))),"",INDIRECT(CONCATENATE($B105,"!A2")))</f>
        <v>Argentina</v>
      </c>
      <c r="C5" s="436"/>
      <c r="D5" s="436"/>
      <c r="E5" s="436"/>
      <c r="F5" s="436"/>
      <c r="G5" s="436"/>
      <c r="H5" s="436"/>
      <c r="I5" s="436"/>
      <c r="J5" s="436"/>
      <c r="K5" s="436"/>
      <c r="L5" s="436"/>
      <c r="M5" s="436"/>
      <c r="N5" s="436"/>
      <c r="O5" s="436"/>
      <c r="P5" s="436"/>
      <c r="Q5" s="436"/>
      <c r="R5" s="436"/>
      <c r="S5" s="436"/>
      <c r="T5" s="436"/>
      <c r="U5" s="436"/>
      <c r="V5" s="436"/>
      <c r="W5" s="436"/>
      <c r="X5" s="436"/>
      <c r="Y5" s="436"/>
    </row>
    <row r="6" spans="1:25" x14ac:dyDescent="0.2">
      <c r="F6" s="47"/>
      <c r="G6" s="47"/>
      <c r="J6" s="48"/>
      <c r="K6" s="48"/>
      <c r="L6" s="48"/>
      <c r="M6" s="48"/>
      <c r="N6" s="48"/>
      <c r="O6" s="48"/>
      <c r="P6" s="48"/>
    </row>
    <row r="7" spans="1:25" s="49" customFormat="1" ht="18" x14ac:dyDescent="0.25">
      <c r="B7" s="427" t="str">
        <f>B118</f>
        <v>National drinking water coverage, 2000–2017</v>
      </c>
      <c r="C7" s="427"/>
      <c r="D7" s="427"/>
      <c r="E7" s="427"/>
      <c r="F7" s="427"/>
      <c r="G7" s="427"/>
      <c r="H7" s="427"/>
      <c r="I7" s="427"/>
      <c r="J7" s="427" t="str">
        <f>B218</f>
        <v>Urban drinking water coverage, 2008–2016</v>
      </c>
      <c r="K7" s="427"/>
      <c r="L7" s="427"/>
      <c r="M7" s="427"/>
      <c r="N7" s="427"/>
      <c r="O7" s="427"/>
      <c r="P7" s="427"/>
      <c r="Q7" s="427"/>
      <c r="R7" s="427" t="str">
        <f>B318</f>
        <v>Rural drinking water coverage, 2008–2016</v>
      </c>
      <c r="S7" s="427"/>
      <c r="T7" s="427"/>
      <c r="U7" s="427"/>
      <c r="V7" s="427"/>
      <c r="W7" s="427"/>
      <c r="X7" s="427"/>
      <c r="Y7" s="427"/>
    </row>
    <row r="8" spans="1:25" s="49" customFormat="1" x14ac:dyDescent="0.2"/>
    <row r="17" spans="2:25" x14ac:dyDescent="0.2">
      <c r="Q17" s="48"/>
      <c r="R17" s="48"/>
      <c r="S17" s="48"/>
      <c r="T17" s="48"/>
      <c r="U17" s="48"/>
      <c r="V17" s="48"/>
    </row>
    <row r="18" spans="2:25" x14ac:dyDescent="0.2">
      <c r="Q18" s="48"/>
      <c r="R18" s="48"/>
      <c r="S18" s="48"/>
      <c r="T18" s="48"/>
      <c r="U18" s="48"/>
      <c r="V18" s="48"/>
    </row>
    <row r="19" spans="2:25" x14ac:dyDescent="0.2">
      <c r="Q19" s="48"/>
      <c r="R19" s="48"/>
      <c r="S19" s="48"/>
      <c r="T19" s="48"/>
      <c r="U19" s="48"/>
      <c r="V19" s="48"/>
    </row>
    <row r="20" spans="2:25" x14ac:dyDescent="0.2">
      <c r="Q20" s="48"/>
      <c r="R20" s="48"/>
      <c r="S20" s="48"/>
      <c r="T20" s="48"/>
      <c r="U20" s="48"/>
      <c r="V20" s="48"/>
    </row>
    <row r="21" spans="2:25" x14ac:dyDescent="0.2">
      <c r="Q21" s="48"/>
      <c r="R21" s="48"/>
      <c r="S21" s="48"/>
      <c r="T21" s="48"/>
      <c r="U21" s="48"/>
      <c r="V21" s="48"/>
    </row>
    <row r="22" spans="2:25" x14ac:dyDescent="0.2">
      <c r="Q22" s="48"/>
      <c r="R22" s="48"/>
      <c r="S22" s="48"/>
      <c r="T22" s="48"/>
      <c r="U22" s="48"/>
      <c r="V22" s="48"/>
    </row>
    <row r="23" spans="2:25" x14ac:dyDescent="0.2">
      <c r="Q23" s="48"/>
      <c r="R23" s="48"/>
      <c r="S23" s="48"/>
      <c r="T23" s="48"/>
      <c r="U23" s="48"/>
      <c r="V23" s="48"/>
    </row>
    <row r="31" spans="2:25" s="51" customFormat="1" x14ac:dyDescent="0.2">
      <c r="B31" s="440" t="str">
        <f ca="1">IF(ISERROR(INDIRECT(CONCATENATE($B105,"!A2"))),"",INDIRECT(CONCATENATE($B105,"!A2")))</f>
        <v>Argentina</v>
      </c>
      <c r="C31" s="441"/>
      <c r="D31" s="441"/>
      <c r="E31" s="442"/>
      <c r="F31" s="438" t="s">
        <v>0</v>
      </c>
      <c r="G31" s="438"/>
      <c r="H31" s="438"/>
      <c r="I31" s="439"/>
      <c r="J31" s="437" t="s">
        <v>1</v>
      </c>
      <c r="K31" s="438"/>
      <c r="L31" s="438"/>
      <c r="M31" s="439"/>
      <c r="N31" s="437" t="s">
        <v>2</v>
      </c>
      <c r="O31" s="438"/>
      <c r="P31" s="438"/>
      <c r="Q31" s="439"/>
      <c r="R31" s="437" t="s">
        <v>3</v>
      </c>
      <c r="S31" s="438"/>
      <c r="T31" s="438"/>
      <c r="U31" s="439"/>
      <c r="V31" s="437" t="s">
        <v>4</v>
      </c>
      <c r="W31" s="438"/>
      <c r="X31" s="438"/>
      <c r="Y31" s="439"/>
    </row>
    <row r="32" spans="2:25" s="55" customFormat="1" ht="22.5" customHeight="1" x14ac:dyDescent="0.2">
      <c r="B32" s="443"/>
      <c r="C32" s="444"/>
      <c r="D32" s="444"/>
      <c r="E32" s="445"/>
      <c r="F32" s="52" t="s">
        <v>15</v>
      </c>
      <c r="G32" s="53" t="s">
        <v>16</v>
      </c>
      <c r="H32" s="53" t="s">
        <v>22</v>
      </c>
      <c r="I32" s="54" t="s">
        <v>24</v>
      </c>
      <c r="J32" s="52" t="s">
        <v>15</v>
      </c>
      <c r="K32" s="53" t="s">
        <v>16</v>
      </c>
      <c r="L32" s="53" t="s">
        <v>22</v>
      </c>
      <c r="M32" s="54" t="s">
        <v>23</v>
      </c>
      <c r="N32" s="52" t="s">
        <v>15</v>
      </c>
      <c r="O32" s="53" t="s">
        <v>16</v>
      </c>
      <c r="P32" s="53" t="s">
        <v>22</v>
      </c>
      <c r="Q32" s="54" t="s">
        <v>23</v>
      </c>
      <c r="R32" s="52" t="s">
        <v>15</v>
      </c>
      <c r="S32" s="53" t="s">
        <v>16</v>
      </c>
      <c r="T32" s="53" t="s">
        <v>22</v>
      </c>
      <c r="U32" s="54" t="s">
        <v>23</v>
      </c>
      <c r="V32" s="52" t="s">
        <v>15</v>
      </c>
      <c r="W32" s="53" t="s">
        <v>16</v>
      </c>
      <c r="X32" s="53" t="s">
        <v>22</v>
      </c>
      <c r="Y32" s="54" t="s">
        <v>23</v>
      </c>
    </row>
    <row r="33" spans="2:25" x14ac:dyDescent="0.2">
      <c r="B33" s="431" t="s">
        <v>5</v>
      </c>
      <c r="C33" s="432"/>
      <c r="D33" s="429" t="s">
        <v>26</v>
      </c>
      <c r="E33" s="44">
        <f>C99</f>
        <v>2000</v>
      </c>
      <c r="F33" s="56" t="e">
        <f ca="1">E99</f>
        <v>#DIV/0!</v>
      </c>
      <c r="G33" s="57" t="e">
        <f t="shared" ref="G33:I34" ca="1" si="0">F99</f>
        <v>#DIV/0!</v>
      </c>
      <c r="H33" s="58" t="e">
        <f t="shared" ca="1" si="0"/>
        <v>#DIV/0!</v>
      </c>
      <c r="I33" s="59" t="e">
        <f t="shared" ca="1" si="0"/>
        <v>#DIV/0!</v>
      </c>
      <c r="J33" s="56" t="e">
        <f ca="1">J99</f>
        <v>#DIV/0!</v>
      </c>
      <c r="K33" s="57" t="e">
        <f t="shared" ref="K33:M34" ca="1" si="1">K99</f>
        <v>#DIV/0!</v>
      </c>
      <c r="L33" s="58" t="e">
        <f t="shared" ca="1" si="1"/>
        <v>#DIV/0!</v>
      </c>
      <c r="M33" s="59" t="e">
        <f t="shared" ca="1" si="1"/>
        <v>#DIV/0!</v>
      </c>
      <c r="N33" s="56" t="e">
        <f ca="1">O99</f>
        <v>#DIV/0!</v>
      </c>
      <c r="O33" s="57" t="e">
        <f t="shared" ref="O33:Q34" ca="1" si="2">P99</f>
        <v>#DIV/0!</v>
      </c>
      <c r="P33" s="58" t="e">
        <f t="shared" ca="1" si="2"/>
        <v>#DIV/0!</v>
      </c>
      <c r="Q33" s="59" t="e">
        <f t="shared" ca="1" si="2"/>
        <v>#DIV/0!</v>
      </c>
      <c r="R33" s="56" t="e">
        <f ca="1">T99</f>
        <v>#DIV/0!</v>
      </c>
      <c r="S33" s="57" t="e">
        <f t="shared" ref="S33:U34" ca="1" si="3">U99</f>
        <v>#DIV/0!</v>
      </c>
      <c r="T33" s="58" t="e">
        <f t="shared" ca="1" si="3"/>
        <v>#DIV/0!</v>
      </c>
      <c r="U33" s="59" t="e">
        <f t="shared" ca="1" si="3"/>
        <v>#DIV/0!</v>
      </c>
      <c r="V33" s="56" t="e">
        <f ca="1">Y99</f>
        <v>#DIV/0!</v>
      </c>
      <c r="W33" s="57" t="e">
        <f t="shared" ref="W33:Y34" ca="1" si="4">Z99</f>
        <v>#DIV/0!</v>
      </c>
      <c r="X33" s="58" t="e">
        <f t="shared" ca="1" si="4"/>
        <v>#DIV/0!</v>
      </c>
      <c r="Y33" s="59" t="e">
        <f t="shared" ca="1" si="4"/>
        <v>#DIV/0!</v>
      </c>
    </row>
    <row r="34" spans="2:25" x14ac:dyDescent="0.2">
      <c r="B34" s="433"/>
      <c r="C34" s="434"/>
      <c r="D34" s="430"/>
      <c r="E34" s="45">
        <f>C100</f>
        <v>2017</v>
      </c>
      <c r="F34" s="61" t="e">
        <f ca="1">E100</f>
        <v>#DIV/0!</v>
      </c>
      <c r="G34" s="62" t="e">
        <f t="shared" ca="1" si="0"/>
        <v>#DIV/0!</v>
      </c>
      <c r="H34" s="63" t="e">
        <f t="shared" ca="1" si="0"/>
        <v>#DIV/0!</v>
      </c>
      <c r="I34" s="64" t="e">
        <f t="shared" ca="1" si="0"/>
        <v>#DIV/0!</v>
      </c>
      <c r="J34" s="61" t="e">
        <f ca="1">J100</f>
        <v>#DIV/0!</v>
      </c>
      <c r="K34" s="62" t="e">
        <f t="shared" ca="1" si="1"/>
        <v>#DIV/0!</v>
      </c>
      <c r="L34" s="63" t="e">
        <f t="shared" ca="1" si="1"/>
        <v>#DIV/0!</v>
      </c>
      <c r="M34" s="64" t="e">
        <f t="shared" ca="1" si="1"/>
        <v>#DIV/0!</v>
      </c>
      <c r="N34" s="61" t="e">
        <f ca="1">O100</f>
        <v>#DIV/0!</v>
      </c>
      <c r="O34" s="62" t="e">
        <f t="shared" ca="1" si="2"/>
        <v>#DIV/0!</v>
      </c>
      <c r="P34" s="63" t="e">
        <f t="shared" ca="1" si="2"/>
        <v>#DIV/0!</v>
      </c>
      <c r="Q34" s="64" t="e">
        <f t="shared" ca="1" si="2"/>
        <v>#DIV/0!</v>
      </c>
      <c r="R34" s="61" t="e">
        <f ca="1">T100</f>
        <v>#DIV/0!</v>
      </c>
      <c r="S34" s="62" t="e">
        <f t="shared" ca="1" si="3"/>
        <v>#DIV/0!</v>
      </c>
      <c r="T34" s="63" t="e">
        <f t="shared" ca="1" si="3"/>
        <v>#DIV/0!</v>
      </c>
      <c r="U34" s="64" t="e">
        <f t="shared" ca="1" si="3"/>
        <v>#DIV/0!</v>
      </c>
      <c r="V34" s="61" t="e">
        <f ca="1">Y100</f>
        <v>#DIV/0!</v>
      </c>
      <c r="W34" s="62" t="e">
        <f t="shared" ca="1" si="4"/>
        <v>#DIV/0!</v>
      </c>
      <c r="X34" s="63" t="e">
        <f t="shared" ca="1" si="4"/>
        <v>#DIV/0!</v>
      </c>
      <c r="Y34" s="64" t="e">
        <f t="shared" ca="1" si="4"/>
        <v>#DIV/0!</v>
      </c>
    </row>
    <row r="35" spans="2:25" x14ac:dyDescent="0.2">
      <c r="F35" s="47"/>
      <c r="H35" s="50"/>
    </row>
    <row r="36" spans="2:25" x14ac:dyDescent="0.2">
      <c r="B36" s="431" t="s">
        <v>6</v>
      </c>
      <c r="C36" s="432"/>
      <c r="D36" s="429" t="s">
        <v>26</v>
      </c>
      <c r="E36" s="44">
        <f>C199</f>
        <v>2008</v>
      </c>
      <c r="F36" s="56" t="e">
        <f ca="1">E199</f>
        <v>#DIV/0!</v>
      </c>
      <c r="G36" s="57" t="e">
        <f t="shared" ref="G36:I37" ca="1" si="5">F199</f>
        <v>#DIV/0!</v>
      </c>
      <c r="H36" s="58" t="e">
        <f t="shared" ca="1" si="5"/>
        <v>#DIV/0!</v>
      </c>
      <c r="I36" s="59" t="e">
        <f t="shared" ca="1" si="5"/>
        <v>#DIV/0!</v>
      </c>
      <c r="J36" s="56" t="e">
        <f ca="1">J199</f>
        <v>#DIV/0!</v>
      </c>
      <c r="K36" s="57" t="e">
        <f t="shared" ref="K36:M37" ca="1" si="6">K199</f>
        <v>#DIV/0!</v>
      </c>
      <c r="L36" s="58" t="e">
        <f t="shared" ca="1" si="6"/>
        <v>#DIV/0!</v>
      </c>
      <c r="M36" s="59" t="e">
        <f t="shared" ca="1" si="6"/>
        <v>#DIV/0!</v>
      </c>
      <c r="N36" s="56" t="e">
        <f ca="1">O199</f>
        <v>#DIV/0!</v>
      </c>
      <c r="O36" s="57" t="e">
        <f t="shared" ref="O36:Q37" ca="1" si="7">P199</f>
        <v>#DIV/0!</v>
      </c>
      <c r="P36" s="58" t="e">
        <f t="shared" ca="1" si="7"/>
        <v>#DIV/0!</v>
      </c>
      <c r="Q36" s="59" t="e">
        <f t="shared" ca="1" si="7"/>
        <v>#DIV/0!</v>
      </c>
      <c r="R36" s="56" t="e">
        <f ca="1">T199</f>
        <v>#DIV/0!</v>
      </c>
      <c r="S36" s="57" t="e">
        <f t="shared" ref="S36:U37" ca="1" si="8">U199</f>
        <v>#DIV/0!</v>
      </c>
      <c r="T36" s="58" t="e">
        <f t="shared" ca="1" si="8"/>
        <v>#DIV/0!</v>
      </c>
      <c r="U36" s="59" t="e">
        <f t="shared" ca="1" si="8"/>
        <v>#DIV/0!</v>
      </c>
      <c r="V36" s="56" t="e">
        <f ca="1">Y199</f>
        <v>#DIV/0!</v>
      </c>
      <c r="W36" s="57" t="e">
        <f t="shared" ref="W36:Y37" ca="1" si="9">Z199</f>
        <v>#DIV/0!</v>
      </c>
      <c r="X36" s="58" t="e">
        <f t="shared" ca="1" si="9"/>
        <v>#DIV/0!</v>
      </c>
      <c r="Y36" s="59" t="e">
        <f t="shared" ca="1" si="9"/>
        <v>#DIV/0!</v>
      </c>
    </row>
    <row r="37" spans="2:25" x14ac:dyDescent="0.2">
      <c r="B37" s="433"/>
      <c r="C37" s="434"/>
      <c r="D37" s="430"/>
      <c r="E37" s="45">
        <f>C200</f>
        <v>2016</v>
      </c>
      <c r="F37" s="61" t="e">
        <f ca="1">E200</f>
        <v>#DIV/0!</v>
      </c>
      <c r="G37" s="62" t="e">
        <f t="shared" ca="1" si="5"/>
        <v>#DIV/0!</v>
      </c>
      <c r="H37" s="63" t="e">
        <f t="shared" ca="1" si="5"/>
        <v>#DIV/0!</v>
      </c>
      <c r="I37" s="64" t="e">
        <f t="shared" ca="1" si="5"/>
        <v>#DIV/0!</v>
      </c>
      <c r="J37" s="61" t="e">
        <f ca="1">J200</f>
        <v>#DIV/0!</v>
      </c>
      <c r="K37" s="62" t="e">
        <f t="shared" ca="1" si="6"/>
        <v>#DIV/0!</v>
      </c>
      <c r="L37" s="63" t="e">
        <f t="shared" ca="1" si="6"/>
        <v>#DIV/0!</v>
      </c>
      <c r="M37" s="64" t="e">
        <f t="shared" ca="1" si="6"/>
        <v>#DIV/0!</v>
      </c>
      <c r="N37" s="61" t="e">
        <f ca="1">O200</f>
        <v>#DIV/0!</v>
      </c>
      <c r="O37" s="62" t="e">
        <f t="shared" ca="1" si="7"/>
        <v>#DIV/0!</v>
      </c>
      <c r="P37" s="63" t="e">
        <f t="shared" ca="1" si="7"/>
        <v>#DIV/0!</v>
      </c>
      <c r="Q37" s="64" t="e">
        <f t="shared" ca="1" si="7"/>
        <v>#DIV/0!</v>
      </c>
      <c r="R37" s="61" t="e">
        <f ca="1">T200</f>
        <v>#DIV/0!</v>
      </c>
      <c r="S37" s="62" t="e">
        <f t="shared" ca="1" si="8"/>
        <v>#DIV/0!</v>
      </c>
      <c r="T37" s="63" t="e">
        <f t="shared" ca="1" si="8"/>
        <v>#DIV/0!</v>
      </c>
      <c r="U37" s="64" t="e">
        <f t="shared" ca="1" si="8"/>
        <v>#DIV/0!</v>
      </c>
      <c r="V37" s="61" t="e">
        <f ca="1">Y200</f>
        <v>#DIV/0!</v>
      </c>
      <c r="W37" s="62" t="e">
        <f t="shared" ca="1" si="9"/>
        <v>#DIV/0!</v>
      </c>
      <c r="X37" s="63" t="e">
        <f t="shared" ca="1" si="9"/>
        <v>#DIV/0!</v>
      </c>
      <c r="Y37" s="64" t="e">
        <f t="shared" ca="1" si="9"/>
        <v>#DIV/0!</v>
      </c>
    </row>
    <row r="38" spans="2:25" x14ac:dyDescent="0.2">
      <c r="F38" s="47"/>
      <c r="G38" s="47"/>
      <c r="H38" s="50"/>
      <c r="I38" s="50"/>
    </row>
    <row r="39" spans="2:25" x14ac:dyDescent="0.2">
      <c r="B39" s="431" t="s">
        <v>7</v>
      </c>
      <c r="C39" s="432"/>
      <c r="D39" s="429" t="s">
        <v>26</v>
      </c>
      <c r="E39" s="44">
        <f>C299</f>
        <v>2008</v>
      </c>
      <c r="F39" s="56" t="e">
        <f ca="1">E299</f>
        <v>#DIV/0!</v>
      </c>
      <c r="G39" s="57" t="e">
        <f t="shared" ref="G39:I40" ca="1" si="10">F299</f>
        <v>#DIV/0!</v>
      </c>
      <c r="H39" s="58" t="e">
        <f t="shared" ca="1" si="10"/>
        <v>#DIV/0!</v>
      </c>
      <c r="I39" s="59" t="e">
        <f t="shared" ca="1" si="10"/>
        <v>#DIV/0!</v>
      </c>
      <c r="J39" s="56" t="e">
        <f ca="1">J299</f>
        <v>#DIV/0!</v>
      </c>
      <c r="K39" s="57" t="e">
        <f t="shared" ref="K39:M40" ca="1" si="11">K299</f>
        <v>#DIV/0!</v>
      </c>
      <c r="L39" s="58" t="e">
        <f t="shared" ca="1" si="11"/>
        <v>#DIV/0!</v>
      </c>
      <c r="M39" s="59" t="e">
        <f t="shared" ca="1" si="11"/>
        <v>#DIV/0!</v>
      </c>
      <c r="N39" s="56" t="e">
        <f ca="1">O299</f>
        <v>#DIV/0!</v>
      </c>
      <c r="O39" s="57" t="e">
        <f t="shared" ref="O39:Q40" ca="1" si="12">P299</f>
        <v>#DIV/0!</v>
      </c>
      <c r="P39" s="58" t="e">
        <f t="shared" ca="1" si="12"/>
        <v>#DIV/0!</v>
      </c>
      <c r="Q39" s="59" t="e">
        <f t="shared" ca="1" si="12"/>
        <v>#DIV/0!</v>
      </c>
      <c r="R39" s="56" t="e">
        <f ca="1">T299</f>
        <v>#DIV/0!</v>
      </c>
      <c r="S39" s="57" t="e">
        <f t="shared" ref="S39:U40" ca="1" si="13">U299</f>
        <v>#DIV/0!</v>
      </c>
      <c r="T39" s="58" t="e">
        <f t="shared" ca="1" si="13"/>
        <v>#DIV/0!</v>
      </c>
      <c r="U39" s="59" t="e">
        <f t="shared" ca="1" si="13"/>
        <v>#DIV/0!</v>
      </c>
      <c r="V39" s="56" t="e">
        <f ca="1">Y299</f>
        <v>#DIV/0!</v>
      </c>
      <c r="W39" s="57" t="e">
        <f t="shared" ref="W39:Y40" ca="1" si="14">Z299</f>
        <v>#DIV/0!</v>
      </c>
      <c r="X39" s="58" t="e">
        <f t="shared" ca="1" si="14"/>
        <v>#DIV/0!</v>
      </c>
      <c r="Y39" s="59" t="e">
        <f t="shared" ca="1" si="14"/>
        <v>#DIV/0!</v>
      </c>
    </row>
    <row r="40" spans="2:25" x14ac:dyDescent="0.2">
      <c r="B40" s="433"/>
      <c r="C40" s="434"/>
      <c r="D40" s="430"/>
      <c r="E40" s="45">
        <f>C300</f>
        <v>2016</v>
      </c>
      <c r="F40" s="61" t="e">
        <f ca="1">E300</f>
        <v>#DIV/0!</v>
      </c>
      <c r="G40" s="62" t="e">
        <f t="shared" ca="1" si="10"/>
        <v>#DIV/0!</v>
      </c>
      <c r="H40" s="63" t="e">
        <f t="shared" ca="1" si="10"/>
        <v>#DIV/0!</v>
      </c>
      <c r="I40" s="64" t="e">
        <f t="shared" ca="1" si="10"/>
        <v>#DIV/0!</v>
      </c>
      <c r="J40" s="61" t="e">
        <f ca="1">J300</f>
        <v>#DIV/0!</v>
      </c>
      <c r="K40" s="62" t="e">
        <f t="shared" ca="1" si="11"/>
        <v>#DIV/0!</v>
      </c>
      <c r="L40" s="63" t="e">
        <f t="shared" ca="1" si="11"/>
        <v>#DIV/0!</v>
      </c>
      <c r="M40" s="64" t="e">
        <f t="shared" ca="1" si="11"/>
        <v>#DIV/0!</v>
      </c>
      <c r="N40" s="61" t="e">
        <f ca="1">O300</f>
        <v>#DIV/0!</v>
      </c>
      <c r="O40" s="62" t="e">
        <f t="shared" ca="1" si="12"/>
        <v>#DIV/0!</v>
      </c>
      <c r="P40" s="63" t="e">
        <f t="shared" ca="1" si="12"/>
        <v>#DIV/0!</v>
      </c>
      <c r="Q40" s="64" t="e">
        <f t="shared" ca="1" si="12"/>
        <v>#DIV/0!</v>
      </c>
      <c r="R40" s="61" t="e">
        <f ca="1">T300</f>
        <v>#DIV/0!</v>
      </c>
      <c r="S40" s="62" t="e">
        <f t="shared" ca="1" si="13"/>
        <v>#DIV/0!</v>
      </c>
      <c r="T40" s="63" t="e">
        <f t="shared" ca="1" si="13"/>
        <v>#DIV/0!</v>
      </c>
      <c r="U40" s="64" t="e">
        <f t="shared" ca="1" si="13"/>
        <v>#DIV/0!</v>
      </c>
      <c r="V40" s="61" t="e">
        <f ca="1">Y300</f>
        <v>#DIV/0!</v>
      </c>
      <c r="W40" s="62" t="e">
        <f t="shared" ca="1" si="14"/>
        <v>#DIV/0!</v>
      </c>
      <c r="X40" s="63" t="e">
        <f t="shared" ca="1" si="14"/>
        <v>#DIV/0!</v>
      </c>
      <c r="Y40" s="64" t="e">
        <f t="shared" ca="1" si="14"/>
        <v>#DIV/0!</v>
      </c>
    </row>
    <row r="97" spans="1:30" s="51" customFormat="1" ht="16.5" customHeight="1" x14ac:dyDescent="0.2">
      <c r="A97" s="424" t="s">
        <v>5</v>
      </c>
      <c r="B97" s="424"/>
      <c r="C97" s="424"/>
      <c r="D97" s="413" t="s">
        <v>0</v>
      </c>
      <c r="E97" s="414"/>
      <c r="F97" s="414"/>
      <c r="G97" s="414"/>
      <c r="H97" s="415"/>
      <c r="I97" s="413" t="s">
        <v>1</v>
      </c>
      <c r="J97" s="414"/>
      <c r="K97" s="414"/>
      <c r="L97" s="414"/>
      <c r="M97" s="415"/>
      <c r="N97" s="413" t="s">
        <v>2</v>
      </c>
      <c r="O97" s="414"/>
      <c r="P97" s="414"/>
      <c r="Q97" s="414"/>
      <c r="R97" s="415"/>
      <c r="S97" s="413" t="s">
        <v>3</v>
      </c>
      <c r="T97" s="414"/>
      <c r="U97" s="414"/>
      <c r="V97" s="414"/>
      <c r="W97" s="415"/>
      <c r="X97" s="413" t="s">
        <v>4</v>
      </c>
      <c r="Y97" s="414"/>
      <c r="Z97" s="414"/>
      <c r="AA97" s="414"/>
      <c r="AB97" s="415"/>
    </row>
    <row r="98" spans="1:30" s="55" customFormat="1" ht="22.5" customHeight="1" x14ac:dyDescent="0.2">
      <c r="A98" s="425"/>
      <c r="B98" s="425"/>
      <c r="C98" s="425"/>
      <c r="D98" s="65" t="s">
        <v>14</v>
      </c>
      <c r="E98" s="66" t="s">
        <v>15</v>
      </c>
      <c r="F98" s="53" t="s">
        <v>16</v>
      </c>
      <c r="G98" s="53" t="s">
        <v>22</v>
      </c>
      <c r="H98" s="54" t="s">
        <v>17</v>
      </c>
      <c r="I98" s="65" t="s">
        <v>14</v>
      </c>
      <c r="J98" s="66" t="s">
        <v>15</v>
      </c>
      <c r="K98" s="53" t="s">
        <v>16</v>
      </c>
      <c r="L98" s="53" t="s">
        <v>22</v>
      </c>
      <c r="M98" s="54" t="s">
        <v>17</v>
      </c>
      <c r="N98" s="65" t="s">
        <v>14</v>
      </c>
      <c r="O98" s="66" t="s">
        <v>15</v>
      </c>
      <c r="P98" s="53" t="s">
        <v>16</v>
      </c>
      <c r="Q98" s="53" t="s">
        <v>22</v>
      </c>
      <c r="R98" s="54" t="s">
        <v>17</v>
      </c>
      <c r="S98" s="65" t="s">
        <v>14</v>
      </c>
      <c r="T98" s="66" t="s">
        <v>15</v>
      </c>
      <c r="U98" s="53" t="s">
        <v>16</v>
      </c>
      <c r="V98" s="53" t="s">
        <v>22</v>
      </c>
      <c r="W98" s="54" t="s">
        <v>17</v>
      </c>
      <c r="X98" s="65" t="s">
        <v>14</v>
      </c>
      <c r="Y98" s="66" t="s">
        <v>15</v>
      </c>
      <c r="Z98" s="53" t="s">
        <v>16</v>
      </c>
      <c r="AA98" s="53" t="s">
        <v>22</v>
      </c>
      <c r="AB98" s="54" t="s">
        <v>17</v>
      </c>
    </row>
    <row r="99" spans="1:30" s="75" customFormat="1" ht="15" customHeight="1" x14ac:dyDescent="0.2">
      <c r="A99" s="416" t="s">
        <v>10</v>
      </c>
      <c r="B99" s="417"/>
      <c r="C99" s="7">
        <v>2000</v>
      </c>
      <c r="D99" s="67" t="e">
        <f ca="1">IF((D101+H101)&gt;100,D101*100/(D101+H101),D101)</f>
        <v>#DIV/0!</v>
      </c>
      <c r="E99" s="68" t="e">
        <f ca="1">D99*AVERAGEIF(E105:E116,"&gt;0")/100</f>
        <v>#DIV/0!</v>
      </c>
      <c r="F99" s="69" t="e">
        <f ca="1">D99*(100-AVERAGEIF(E105:E116,"&gt;0"))/100</f>
        <v>#DIV/0!</v>
      </c>
      <c r="G99" s="70" t="e">
        <f ca="1">100-(E99+F99+H99)</f>
        <v>#DIV/0!</v>
      </c>
      <c r="H99" s="71" t="e">
        <f ca="1">IF((D101+H101)&gt;100,H101*100/(D101+H101),H101)</f>
        <v>#DIV/0!</v>
      </c>
      <c r="I99" s="67" t="e">
        <f ca="1">IF((I101+M101)&gt;100,I101*100/(I101+M101),I101)</f>
        <v>#DIV/0!</v>
      </c>
      <c r="J99" s="68" t="e">
        <f ca="1">I99*AVERAGEIF(J105:J116,"&gt;0")/100</f>
        <v>#DIV/0!</v>
      </c>
      <c r="K99" s="72" t="e">
        <f ca="1">I99*(100-AVERAGEIF(J105:J116,"&gt;0"))/100</f>
        <v>#DIV/0!</v>
      </c>
      <c r="L99" s="73" t="e">
        <f ca="1">100-(J99+K99+M99)</f>
        <v>#DIV/0!</v>
      </c>
      <c r="M99" s="74" t="e">
        <f ca="1">IF((I101+M101)&gt;100,M101*100/(I101+M101),M101)</f>
        <v>#DIV/0!</v>
      </c>
      <c r="N99" s="67" t="e">
        <f ca="1">IF((N101+R101)&gt;100,N101*100/(N101+R101),N101)</f>
        <v>#DIV/0!</v>
      </c>
      <c r="O99" s="68" t="e">
        <f ca="1">N99*AVERAGEIF(O105:O116,"&gt;0")/100</f>
        <v>#DIV/0!</v>
      </c>
      <c r="P99" s="72" t="e">
        <f ca="1">N99*(100-AVERAGEIF(O105:O116,"&gt;0"))/100</f>
        <v>#DIV/0!</v>
      </c>
      <c r="Q99" s="73" t="e">
        <f ca="1">100-(O99+P99+R99)</f>
        <v>#DIV/0!</v>
      </c>
      <c r="R99" s="74" t="e">
        <f ca="1">IF((N101+R101)&gt;100,R101*100/(N101+R101),R101)</f>
        <v>#DIV/0!</v>
      </c>
      <c r="S99" s="67" t="e">
        <f ca="1">IF((S101+W101)&gt;100,S101*100/(S101+W101),S101)</f>
        <v>#DIV/0!</v>
      </c>
      <c r="T99" s="68" t="e">
        <f ca="1">S99*AVERAGEIF(T105:T116,"&gt;0")/100</f>
        <v>#DIV/0!</v>
      </c>
      <c r="U99" s="72" t="e">
        <f ca="1">S99*(100-AVERAGEIF(T105:T116,"&gt;0"))/100</f>
        <v>#DIV/0!</v>
      </c>
      <c r="V99" s="73" t="e">
        <f ca="1">100-(T99+U99+W99)</f>
        <v>#DIV/0!</v>
      </c>
      <c r="W99" s="74" t="e">
        <f ca="1">IF((S101+W101)&gt;100,W101*100/(S101+W101),W101)</f>
        <v>#DIV/0!</v>
      </c>
      <c r="X99" s="67" t="e">
        <f ca="1">IF((X101+AB101)&gt;100,X101*100/(X101+AB101),X101)</f>
        <v>#DIV/0!</v>
      </c>
      <c r="Y99" s="68" t="e">
        <f ca="1">X99*AVERAGEIF(Y105:Y116,"&gt;0")/100</f>
        <v>#DIV/0!</v>
      </c>
      <c r="Z99" s="72" t="e">
        <f ca="1">X99*(100-AVERAGEIF(Y105:Y116,"&gt;0"))/100</f>
        <v>#DIV/0!</v>
      </c>
      <c r="AA99" s="73" t="e">
        <f ca="1">100-(Y99+Z99+AB99)</f>
        <v>#DIV/0!</v>
      </c>
      <c r="AB99" s="74" t="e">
        <f ca="1">IF((X101+AB101)&gt;100,AB101*100/(X101+AB101),AB101)</f>
        <v>#DIV/0!</v>
      </c>
    </row>
    <row r="100" spans="1:30" s="75" customFormat="1" ht="15" customHeight="1" x14ac:dyDescent="0.2">
      <c r="A100" s="418"/>
      <c r="B100" s="419"/>
      <c r="C100" s="8">
        <v>2017</v>
      </c>
      <c r="D100" s="76" t="e">
        <f ca="1">IF((D102+H102)&gt;100,D102*100/(D102+H102),D102)</f>
        <v>#DIV/0!</v>
      </c>
      <c r="E100" s="77" t="e">
        <f ca="1">D100*AVERAGEIF(E105:E116,"&gt;0")/100</f>
        <v>#DIV/0!</v>
      </c>
      <c r="F100" s="78" t="e">
        <f ca="1">D100*(100-AVERAGEIF(E105:E116,"&gt;0"))/100</f>
        <v>#DIV/0!</v>
      </c>
      <c r="G100" s="79" t="e">
        <f ca="1">100-(E100+F100+H100)</f>
        <v>#DIV/0!</v>
      </c>
      <c r="H100" s="80" t="e">
        <f ca="1">IF((D102+H102)&gt;100,H102*100/(D102+H102),H102)</f>
        <v>#DIV/0!</v>
      </c>
      <c r="I100" s="76" t="e">
        <f ca="1">IF((I102+M102)&gt;100,I102*100/(I102+M102),I102)</f>
        <v>#DIV/0!</v>
      </c>
      <c r="J100" s="77" t="e">
        <f ca="1">I100*AVERAGEIF(J105:J116,"&gt;0")/100</f>
        <v>#DIV/0!</v>
      </c>
      <c r="K100" s="78" t="e">
        <f ca="1">I100*(100-AVERAGEIF(J105:J116,"&gt;0"))/100</f>
        <v>#DIV/0!</v>
      </c>
      <c r="L100" s="79" t="e">
        <f ca="1">100-(J100+K100+M100)</f>
        <v>#DIV/0!</v>
      </c>
      <c r="M100" s="80" t="e">
        <f ca="1">IF((I102+M102)&gt;100,M102*100/(I102+M102),M102)</f>
        <v>#DIV/0!</v>
      </c>
      <c r="N100" s="76" t="e">
        <f ca="1">IF((N102+R102)&gt;100,N102*100/(N102+R102),N102)</f>
        <v>#DIV/0!</v>
      </c>
      <c r="O100" s="77" t="e">
        <f ca="1">N100*AVERAGEIF(O105:O116,"&gt;0")/100</f>
        <v>#DIV/0!</v>
      </c>
      <c r="P100" s="78" t="e">
        <f ca="1">N100*(100-AVERAGEIF(O105:O116,"&gt;0"))/100</f>
        <v>#DIV/0!</v>
      </c>
      <c r="Q100" s="79" t="e">
        <f ca="1">100-(O100+P100+R100)</f>
        <v>#DIV/0!</v>
      </c>
      <c r="R100" s="80" t="e">
        <f ca="1">IF((N102+R102)&gt;100,R102*100/(N102+R102),R102)</f>
        <v>#DIV/0!</v>
      </c>
      <c r="S100" s="76" t="e">
        <f ca="1">IF((S102+W102)&gt;100,S102*100/(S102+W102),S102)</f>
        <v>#DIV/0!</v>
      </c>
      <c r="T100" s="77" t="e">
        <f ca="1">S100*AVERAGEIF(T105:T116,"&gt;0")/100</f>
        <v>#DIV/0!</v>
      </c>
      <c r="U100" s="78" t="e">
        <f ca="1">S100*(100-AVERAGEIF(T105:T116,"&gt;0"))/100</f>
        <v>#DIV/0!</v>
      </c>
      <c r="V100" s="79" t="e">
        <f ca="1">100-(T100+U100+W100)</f>
        <v>#DIV/0!</v>
      </c>
      <c r="W100" s="80" t="e">
        <f ca="1">IF((S102+W102)&gt;100,W102*100/(S102+W102),W102)</f>
        <v>#DIV/0!</v>
      </c>
      <c r="X100" s="76" t="e">
        <f ca="1">IF((X102+AB102)&gt;100,X102*100/(X102+AB102),X102)</f>
        <v>#DIV/0!</v>
      </c>
      <c r="Y100" s="77" t="e">
        <f ca="1">X100*AVERAGEIF(Y105:Y116,"&gt;0")/100</f>
        <v>#DIV/0!</v>
      </c>
      <c r="Z100" s="78" t="e">
        <f ca="1">X100*(100-AVERAGEIF(Y105:Y116,"&gt;0"))/100</f>
        <v>#DIV/0!</v>
      </c>
      <c r="AA100" s="79" t="e">
        <f ca="1">100-(Y100+Z100+AB100)</f>
        <v>#DIV/0!</v>
      </c>
      <c r="AB100" s="80" t="e">
        <f ca="1">IF((X102+AB102)&gt;100,AB102*100/(X102+AB102),AB102)</f>
        <v>#DIV/0!</v>
      </c>
    </row>
    <row r="101" spans="1:30" hidden="1" x14ac:dyDescent="0.2">
      <c r="A101" s="420" t="s">
        <v>12</v>
      </c>
      <c r="B101" s="421"/>
      <c r="C101" s="81">
        <f>MinRegYear(C99,C105:C116)</f>
        <v>2010</v>
      </c>
      <c r="D101" s="82" t="e">
        <f ca="1">IF(MAX(C105:C116)-MIN(C105:C116)&lt;5,AVERAGEIF(C105:C116,"&gt;0",D105:D116),
IF(FORECAST($C101,D$105:D$116,$C$105:$C$116)&lt;0,0,
IF(FORECAST($C101,D$105:D$116,$C$105:$C$116)&gt;100,100,
FORECAST($C101,D$105:D$116,$C$105:$C$116))))</f>
        <v>#DIV/0!</v>
      </c>
      <c r="E101" s="83"/>
      <c r="F101" s="84"/>
      <c r="G101" s="84"/>
      <c r="H101" s="85" t="e">
        <f ca="1">IF(MAX(C105:C116)-MIN(C105:C116)&lt;5,AVERAGEIF(C105:C116,"&gt;0",H105:H116),
IF(FORECAST($C101,H$105:H$116,$C$105:$C$116)&lt;0,0,
IF(FORECAST($C101,H$105:H$116,$C$105:$C$116)&gt;100,100,
FORECAST($C101,H$105:H$116,$C$105:$C$116))))</f>
        <v>#DIV/0!</v>
      </c>
      <c r="I101" s="82" t="e">
        <f ca="1">IF(MAX(C105:C116)-MIN(C105:C116)&lt;5,AVERAGEIF(C105:C116,"&gt;0",I105:I116),
IF(FORECAST($C101,I$105:I$116,$C$105:$C$116)&lt;0,0,
IF(FORECAST($C101,I$105:I$116,$C$105:$C$116)&gt;100,100,
FORECAST($C101,I$105:I$116,$C$105:$C$116))))</f>
        <v>#DIV/0!</v>
      </c>
      <c r="J101" s="83"/>
      <c r="K101" s="84"/>
      <c r="L101" s="84"/>
      <c r="M101" s="85" t="e">
        <f ca="1">IF(MAX(C105:C116)-MIN(C105:C116)&lt;5,AVERAGEIF(C105:C116,"&gt;0",M105:M116),
IF(FORECAST($C101,M$105:M$116,$C$105:$C$116)&lt;0,0,
IF(FORECAST($C101,M$105:M$116,$C$105:$C$116)&gt;100,100,
FORECAST($C101,M$105:M$116,$C$105:$C$116))))</f>
        <v>#DIV/0!</v>
      </c>
      <c r="N101" s="82" t="e">
        <f ca="1">IF(MAX(C105:C116)-MIN(C105:C116)&lt;5,AVERAGEIF(C105:C116,"&gt;0",N105:N116),
IF(FORECAST($C101,N$105:N$116,$C$105:$C$116)&lt;0,0,
IF(FORECAST($C101,N$105:N$116,$C$105:$C$116)&gt;100,100,
FORECAST($C101,N$105:N$116,$C$105:$C$116))))</f>
        <v>#DIV/0!</v>
      </c>
      <c r="O101" s="83"/>
      <c r="P101" s="84"/>
      <c r="Q101" s="84"/>
      <c r="R101" s="85" t="e">
        <f ca="1">IF(MAX(C105:C116)-MIN(C105:C116)&lt;5,AVERAGEIF(C105:C116,"&gt;0",R105:R116),
IF(FORECAST($C101,R$105:R$116,$C$105:$C$116)&lt;0,0,
IF(FORECAST($C101,R$105:R$116,$C$105:$C$116)&gt;100,100,
FORECAST($C101,R$105:R$116,$C$105:$C$116))))</f>
        <v>#DIV/0!</v>
      </c>
      <c r="S101" s="82" t="e">
        <f ca="1">IF(MAX(C105:C116)-MIN(C105:C116)&lt;5,AVERAGEIF(C105:C116,"&gt;0",S105:S116),
IF(FORECAST($C101,S$105:S$116,$C$105:$C$116)&lt;0,0,
IF(FORECAST($C101,S$105:S$116,$C$105:$C$116)&gt;100,100,
FORECAST($C101,S$105:S$116,$C$105:$C$116))))</f>
        <v>#DIV/0!</v>
      </c>
      <c r="T101" s="83"/>
      <c r="U101" s="84"/>
      <c r="V101" s="84"/>
      <c r="W101" s="85" t="e">
        <f ca="1">IF(MAX(C105:C116)-MIN(C105:C116)&lt;5,AVERAGEIF(C105:C116,"&gt;0",W105:W116),
IF(FORECAST($C101,W$105:W$116,$C$105:$C$116)&lt;0,0,
IF(FORECAST($C101,W$105:W$116,$C$105:$C$116)&gt;100,100,
FORECAST($C101,W$105:W$116,$C$105:$C$116))))</f>
        <v>#DIV/0!</v>
      </c>
      <c r="X101" s="82" t="e">
        <f ca="1">IF(MAX(C105:C116)-MIN(C105:C116)&lt;5,AVERAGEIF(C105:C116,"&gt;0",X105:X116),
IF(FORECAST($C101,X$105:X$116,$C$105:$C$116)&lt;0,0,
IF(FORECAST($C101,X$105:X$116,$C$105:$C$116)&gt;100,100,
FORECAST($C101,X$105:X$116,$C$105:$C$116))))</f>
        <v>#DIV/0!</v>
      </c>
      <c r="Y101" s="83"/>
      <c r="Z101" s="84"/>
      <c r="AA101" s="84"/>
      <c r="AB101" s="85" t="e">
        <f ca="1">IF(MAX(C105:C116)-MIN(C105:C116)&lt;5,AVERAGEIF(C105:C116,"&gt;0",AB105:AB116),
IF(FORECAST($C101,AB$105:AB$116,$C$105:$C$116)&lt;0,0,
IF(FORECAST($C101,AB$105:AB$116,$C$105:$C$116)&gt;100,100,
FORECAST($C101,AB$105:AB$116,$C$105:$C$116))))</f>
        <v>#DIV/0!</v>
      </c>
    </row>
    <row r="102" spans="1:30" hidden="1" x14ac:dyDescent="0.2">
      <c r="A102" s="422"/>
      <c r="B102" s="423"/>
      <c r="C102" s="60">
        <f>MaxRegYear(C100,C105:C116)</f>
        <v>2014</v>
      </c>
      <c r="D102" s="86" t="e">
        <f ca="1">IF(MAX(C105:C116)-MIN(C105:C116)&lt;5,AVERAGEIF(C105:C116,"&gt;0",D105:D116),
IF(FORECAST($C102,D$105:D$116,$C$105:$C$116)&lt;0,0,
IF(FORECAST($C102,D$105:D$116,$C$105:$C$116)&gt;100,100,
FORECAST($C102,D$105:D$116,$C$105:$C$116))))</f>
        <v>#DIV/0!</v>
      </c>
      <c r="E102" s="87"/>
      <c r="F102" s="88"/>
      <c r="G102" s="88"/>
      <c r="H102" s="89" t="e">
        <f ca="1">IF(MAX(C105:C116)-MIN(C105:C116)&lt;5,AVERAGEIF(C105:C116,"&gt;0",H105:H116),
IF(FORECAST($C102,H$105:H$116,$C$105:$C$116)&lt;0,0,
IF(FORECAST($C102,H$105:H$116,$C$105:$C$116)&gt;100,100,
FORECAST($C102,H$105:H$116,$C$105:$C$116))))</f>
        <v>#DIV/0!</v>
      </c>
      <c r="I102" s="86" t="e">
        <f ca="1">IF(MAX(C105:C116)-MIN(C105:C116)&lt;5,AVERAGEIF(C105:C116,"&gt;0",I105:I116),
IF(FORECAST($C102,I$105:I$116,$C$105:$C$116)&lt;0,0,
IF(FORECAST($C102,I$105:I$116,$C$105:$C$116)&gt;100,100,
FORECAST($C102,I$105:I$116,$C$105:$C$116))))</f>
        <v>#DIV/0!</v>
      </c>
      <c r="J102" s="87"/>
      <c r="K102" s="88"/>
      <c r="L102" s="88"/>
      <c r="M102" s="89" t="e">
        <f ca="1">IF(MAX(C105:C116)-MIN(C105:C116)&lt;5,AVERAGEIF(C105:C116,"&gt;0",M105:M116),
IF(FORECAST($C102,M$105:M$116,$C$105:$C$116)&lt;0,0,
IF(FORECAST($C102,M$105:M$116,$C$105:$C$116)&gt;100,100,
FORECAST($C102,M$105:M$116,$C$105:$C$116))))</f>
        <v>#DIV/0!</v>
      </c>
      <c r="N102" s="86" t="e">
        <f ca="1">IF(MAX(C105:C116)-MIN(C105:C116)&lt;5,AVERAGEIF(C105:C116,"&gt;0",N105:N116),
IF(FORECAST($C102,N$105:N$116,$C$105:$C$116)&lt;0,0,
IF(FORECAST($C102,N$105:N$116,$C$105:$C$116)&gt;100,100,
FORECAST($C102,N$105:N$116,$C$105:$C$116))))</f>
        <v>#DIV/0!</v>
      </c>
      <c r="O102" s="87"/>
      <c r="P102" s="88"/>
      <c r="Q102" s="88"/>
      <c r="R102" s="89" t="e">
        <f ca="1">IF(MAX(C105:C116)-MIN(C105:C116)&lt;5,AVERAGEIF(C105:C116,"&gt;0",R105:R116),
IF(FORECAST($C102,R$105:R$116,$C$105:$C$116)&lt;0,0,
IF(FORECAST($C102,R$105:R$116,$C$105:$C$116)&gt;100,100,
FORECAST($C102,R$105:R$116,$C$105:$C$116))))</f>
        <v>#DIV/0!</v>
      </c>
      <c r="S102" s="86" t="e">
        <f ca="1">IF(MAX(C105:C116)-MIN(C105:C116)&lt;5,AVERAGEIF(C105:C116,"&gt;0",S105:S116),
IF(FORECAST($C102,S$105:S$116,$C$105:$C$116)&lt;0,0,
IF(FORECAST($C102,S$105:S$116,$C$105:$C$116)&gt;100,100,
FORECAST($C102,S$105:S$116,$C$105:$C$116))))</f>
        <v>#DIV/0!</v>
      </c>
      <c r="T102" s="87"/>
      <c r="U102" s="88"/>
      <c r="V102" s="88"/>
      <c r="W102" s="89" t="e">
        <f ca="1">IF(MAX(C105:C116)-MIN(C105:C116)&lt;5,AVERAGEIF(C105:C116,"&gt;0",W105:W116),
IF(FORECAST($C102,W$105:W$116,$C$105:$C$116)&lt;0,0,
IF(FORECAST($C102,W$105:W$116,$C$105:$C$116)&gt;100,100,
FORECAST($C102,W$105:W$116,$C$105:$C$116))))</f>
        <v>#DIV/0!</v>
      </c>
      <c r="X102" s="86" t="e">
        <f ca="1">IF(MAX(C105:C116)-MIN(C105:C116)&lt;5,AVERAGEIF(C105:C116,"&gt;0",X105:X116),
IF(FORECAST($C102,X$105:X$116,$C$105:$C$116)&lt;0,0,
IF(FORECAST($C102,X$105:X$116,$C$105:$C$116)&gt;100,100,
FORECAST($C102,X$105:X$116,$C$105:$C$116))))</f>
        <v>#DIV/0!</v>
      </c>
      <c r="Y102" s="87"/>
      <c r="Z102" s="88"/>
      <c r="AA102" s="88"/>
      <c r="AB102" s="89" t="e">
        <f ca="1">IF(MAX(C105:C116)-MIN(C105:C116)&lt;5,AVERAGEIF(C105:C116,"&gt;0",AB105:AB116),
IF(FORECAST($C102,AB$105:AB$116,$C$105:$C$116)&lt;0,0,
IF(FORECAST($C102,AB$105:AB$116,$C$105:$C$116)&gt;100,100,
FORECAST($C102,AB$105:AB$116,$C$105:$C$116))))</f>
        <v>#DIV/0!</v>
      </c>
    </row>
    <row r="103" spans="1:30" ht="9" customHeight="1" x14ac:dyDescent="0.2">
      <c r="D103" s="90"/>
      <c r="I103" s="90"/>
      <c r="K103" s="50"/>
      <c r="L103" s="50"/>
      <c r="N103" s="90"/>
      <c r="P103" s="50"/>
      <c r="Q103" s="50"/>
      <c r="S103" s="90"/>
      <c r="U103" s="50"/>
      <c r="V103" s="50"/>
      <c r="X103" s="90"/>
      <c r="Z103" s="50"/>
      <c r="AA103" s="50"/>
      <c r="AB103" s="91"/>
    </row>
    <row r="104" spans="1:30" ht="22.5" customHeight="1" x14ac:dyDescent="0.2">
      <c r="B104" s="92" t="s">
        <v>8</v>
      </c>
      <c r="C104" s="93" t="s">
        <v>9</v>
      </c>
      <c r="D104" s="94" t="s">
        <v>14</v>
      </c>
      <c r="E104" s="95" t="s">
        <v>27</v>
      </c>
      <c r="F104" s="96"/>
      <c r="G104" s="96"/>
      <c r="H104" s="97" t="s">
        <v>17</v>
      </c>
      <c r="I104" s="94" t="s">
        <v>14</v>
      </c>
      <c r="J104" s="95" t="s">
        <v>27</v>
      </c>
      <c r="K104" s="96"/>
      <c r="L104" s="96"/>
      <c r="M104" s="97" t="s">
        <v>17</v>
      </c>
      <c r="N104" s="94" t="s">
        <v>14</v>
      </c>
      <c r="O104" s="95" t="s">
        <v>27</v>
      </c>
      <c r="P104" s="96"/>
      <c r="Q104" s="96"/>
      <c r="R104" s="97" t="s">
        <v>17</v>
      </c>
      <c r="S104" s="94" t="s">
        <v>14</v>
      </c>
      <c r="T104" s="95" t="s">
        <v>27</v>
      </c>
      <c r="U104" s="96"/>
      <c r="V104" s="96"/>
      <c r="W104" s="97" t="s">
        <v>17</v>
      </c>
      <c r="X104" s="94" t="s">
        <v>14</v>
      </c>
      <c r="Y104" s="95" t="s">
        <v>27</v>
      </c>
      <c r="Z104" s="96"/>
      <c r="AA104" s="96"/>
      <c r="AB104" s="97" t="s">
        <v>17</v>
      </c>
      <c r="AD104" s="98"/>
    </row>
    <row r="105" spans="1:30" x14ac:dyDescent="0.2">
      <c r="A105" s="99"/>
      <c r="B105" s="1" t="s">
        <v>104</v>
      </c>
      <c r="C105" s="2">
        <v>2012</v>
      </c>
      <c r="D105" s="1" t="str">
        <f t="shared" ref="D105:D116" ca="1" si="15">IF(ISERROR(INDIRECT(CONCATENATE($B105,"!C16"))),"",INDIRECT(CONCATENATE($B105,"!C16")))</f>
        <v>N/A</v>
      </c>
      <c r="E105" s="100" t="str">
        <f t="shared" ref="E105:E116" ca="1" si="16">IF(ISERROR(INDIRECT(CONCATENATE($B105,"!C23"))),"",INDIRECT(CONCATENATE($B105,"!C23")))</f>
        <v>N/A</v>
      </c>
      <c r="F105" s="101"/>
      <c r="G105" s="101"/>
      <c r="H105" s="102" t="str">
        <f t="shared" ref="H105:H116" ca="1" si="17">IF(ISERROR(INDIRECT(CONCATENATE($B105,"!C21"))),"",INDIRECT(CONCATENATE($B105,"!C21")))</f>
        <v>N/A</v>
      </c>
      <c r="I105" s="1" t="str">
        <f t="shared" ref="I105:I116" ca="1" si="18">IF(ISERROR(INDIRECT(CONCATENATE($B105,"!D16"))),"",INDIRECT(CONCATENATE($B105,"!D16")))</f>
        <v>N/A</v>
      </c>
      <c r="J105" s="100" t="str">
        <f t="shared" ref="J105:J116" ca="1" si="19">IF(ISERROR(INDIRECT(CONCATENATE($B105,"!D23"))),"",INDIRECT(CONCATENATE($B105,"!D23")))</f>
        <v>N/A</v>
      </c>
      <c r="K105" s="101"/>
      <c r="L105" s="101"/>
      <c r="M105" s="102" t="str">
        <f t="shared" ref="M105:M116" ca="1" si="20">IF(ISERROR(INDIRECT(CONCATENATE($B105,"!D21"))),"",INDIRECT(CONCATENATE($B105,"!D21")))</f>
        <v>N/A</v>
      </c>
      <c r="N105" s="1" t="str">
        <f t="shared" ref="N105:N116" ca="1" si="21">IF(ISERROR(INDIRECT(CONCATENATE($B105,"!E16"))),"",INDIRECT(CONCATENATE($B105,"!E16")))</f>
        <v>N/A</v>
      </c>
      <c r="O105" s="100" t="str">
        <f t="shared" ref="O105:O116" ca="1" si="22">IF(ISERROR(INDIRECT(CONCATENATE($B105,"!E23"))),"",INDIRECT(CONCATENATE($B105,"!E23")))</f>
        <v>N/A</v>
      </c>
      <c r="P105" s="101"/>
      <c r="Q105" s="101"/>
      <c r="R105" s="102" t="str">
        <f t="shared" ref="R105:R116" ca="1" si="23">IF(ISERROR(INDIRECT(CONCATENATE($B105,"!E21"))),"",INDIRECT(CONCATENATE($B105,"!E21")))</f>
        <v>N/A</v>
      </c>
      <c r="S105" s="1" t="str">
        <f t="shared" ref="S105:S116" ca="1" si="24">IF(ISERROR(INDIRECT(CONCATENATE($B105,"!F16"))),"",INDIRECT(CONCATENATE($B105,"!F16")))</f>
        <v>N/A</v>
      </c>
      <c r="T105" s="100" t="str">
        <f t="shared" ref="T105:T116" ca="1" si="25">IF(ISERROR(INDIRECT(CONCATENATE($B105,"!F23"))),"",INDIRECT(CONCATENATE($B105,"!F23")))</f>
        <v>N/A</v>
      </c>
      <c r="U105" s="101"/>
      <c r="V105" s="101"/>
      <c r="W105" s="102" t="str">
        <f t="shared" ref="W105:W116" ca="1" si="26">IF(ISERROR(INDIRECT(CONCATENATE($B105,"!F21"))),"",INDIRECT(CONCATENATE($B105,"!F21")))</f>
        <v>N/A</v>
      </c>
      <c r="X105" s="1" t="str">
        <f t="shared" ref="X105:X116" ca="1" si="27">IF(ISERROR(INDIRECT(CONCATENATE($B105,"!G16"))),"",INDIRECT(CONCATENATE($B105,"!G16")))</f>
        <v>N/A</v>
      </c>
      <c r="Y105" s="100" t="str">
        <f t="shared" ref="Y105:Y116" ca="1" si="28">IF(ISERROR(INDIRECT(CONCATENATE($B105,"!G23"))),"",INDIRECT(CONCATENATE($B105,"!G23")))</f>
        <v>N/A</v>
      </c>
      <c r="Z105" s="101"/>
      <c r="AA105" s="101"/>
      <c r="AB105" s="102" t="str">
        <f t="shared" ref="AB105:AB116" ca="1" si="29">IF(ISERROR(INDIRECT(CONCATENATE($B105,"!G221"))),"",INDIRECT(CONCATENATE($B105,"!G21")))</f>
        <v>N/A</v>
      </c>
    </row>
    <row r="106" spans="1:30" x14ac:dyDescent="0.2">
      <c r="A106" s="99"/>
      <c r="B106" s="3"/>
      <c r="C106" s="4"/>
      <c r="D106" s="3" t="str">
        <f t="shared" ca="1" si="15"/>
        <v/>
      </c>
      <c r="E106" s="103" t="str">
        <f t="shared" ca="1" si="16"/>
        <v/>
      </c>
      <c r="F106" s="101"/>
      <c r="G106" s="101"/>
      <c r="H106" s="104" t="str">
        <f t="shared" ca="1" si="17"/>
        <v/>
      </c>
      <c r="I106" s="3" t="str">
        <f t="shared" ca="1" si="18"/>
        <v/>
      </c>
      <c r="J106" s="103" t="str">
        <f t="shared" ca="1" si="19"/>
        <v/>
      </c>
      <c r="K106" s="101"/>
      <c r="L106" s="101"/>
      <c r="M106" s="104" t="str">
        <f t="shared" ca="1" si="20"/>
        <v/>
      </c>
      <c r="N106" s="3" t="str">
        <f t="shared" ca="1" si="21"/>
        <v/>
      </c>
      <c r="O106" s="103" t="str">
        <f t="shared" ca="1" si="22"/>
        <v/>
      </c>
      <c r="P106" s="101"/>
      <c r="Q106" s="101"/>
      <c r="R106" s="104" t="str">
        <f t="shared" ca="1" si="23"/>
        <v/>
      </c>
      <c r="S106" s="3" t="str">
        <f t="shared" ca="1" si="24"/>
        <v/>
      </c>
      <c r="T106" s="103" t="str">
        <f t="shared" ca="1" si="25"/>
        <v/>
      </c>
      <c r="U106" s="101"/>
      <c r="V106" s="101"/>
      <c r="W106" s="104" t="str">
        <f t="shared" ca="1" si="26"/>
        <v/>
      </c>
      <c r="X106" s="3" t="str">
        <f t="shared" ca="1" si="27"/>
        <v/>
      </c>
      <c r="Y106" s="103" t="str">
        <f t="shared" ca="1" si="28"/>
        <v/>
      </c>
      <c r="Z106" s="101"/>
      <c r="AA106" s="101"/>
      <c r="AB106" s="104" t="str">
        <f t="shared" ca="1" si="29"/>
        <v/>
      </c>
    </row>
    <row r="107" spans="1:30" x14ac:dyDescent="0.2">
      <c r="A107" s="99"/>
      <c r="B107" s="3"/>
      <c r="C107" s="4"/>
      <c r="D107" s="3" t="str">
        <f t="shared" ca="1" si="15"/>
        <v/>
      </c>
      <c r="E107" s="103" t="str">
        <f t="shared" ca="1" si="16"/>
        <v/>
      </c>
      <c r="F107" s="101"/>
      <c r="G107" s="101"/>
      <c r="H107" s="104" t="str">
        <f t="shared" ca="1" si="17"/>
        <v/>
      </c>
      <c r="I107" s="3" t="str">
        <f t="shared" ca="1" si="18"/>
        <v/>
      </c>
      <c r="J107" s="103" t="str">
        <f t="shared" ca="1" si="19"/>
        <v/>
      </c>
      <c r="K107" s="101"/>
      <c r="L107" s="101"/>
      <c r="M107" s="104" t="str">
        <f t="shared" ca="1" si="20"/>
        <v/>
      </c>
      <c r="N107" s="3" t="str">
        <f t="shared" ca="1" si="21"/>
        <v/>
      </c>
      <c r="O107" s="103" t="str">
        <f t="shared" ca="1" si="22"/>
        <v/>
      </c>
      <c r="P107" s="101"/>
      <c r="Q107" s="101"/>
      <c r="R107" s="104" t="str">
        <f t="shared" ca="1" si="23"/>
        <v/>
      </c>
      <c r="S107" s="3" t="str">
        <f t="shared" ca="1" si="24"/>
        <v/>
      </c>
      <c r="T107" s="103" t="str">
        <f t="shared" ca="1" si="25"/>
        <v/>
      </c>
      <c r="U107" s="101"/>
      <c r="V107" s="101"/>
      <c r="W107" s="104" t="str">
        <f t="shared" ca="1" si="26"/>
        <v/>
      </c>
      <c r="X107" s="3" t="str">
        <f t="shared" ca="1" si="27"/>
        <v/>
      </c>
      <c r="Y107" s="103" t="str">
        <f t="shared" ca="1" si="28"/>
        <v/>
      </c>
      <c r="Z107" s="101"/>
      <c r="AA107" s="101"/>
      <c r="AB107" s="104" t="str">
        <f t="shared" ca="1" si="29"/>
        <v/>
      </c>
      <c r="AD107" s="105"/>
    </row>
    <row r="108" spans="1:30" x14ac:dyDescent="0.2">
      <c r="A108" s="99"/>
      <c r="B108" s="3"/>
      <c r="C108" s="4"/>
      <c r="D108" s="3" t="str">
        <f t="shared" ca="1" si="15"/>
        <v/>
      </c>
      <c r="E108" s="103" t="str">
        <f t="shared" ca="1" si="16"/>
        <v/>
      </c>
      <c r="F108" s="101"/>
      <c r="G108" s="101"/>
      <c r="H108" s="104" t="str">
        <f t="shared" ca="1" si="17"/>
        <v/>
      </c>
      <c r="I108" s="3" t="str">
        <f t="shared" ca="1" si="18"/>
        <v/>
      </c>
      <c r="J108" s="103" t="str">
        <f t="shared" ca="1" si="19"/>
        <v/>
      </c>
      <c r="K108" s="101"/>
      <c r="L108" s="101"/>
      <c r="M108" s="104" t="str">
        <f t="shared" ca="1" si="20"/>
        <v/>
      </c>
      <c r="N108" s="3" t="str">
        <f t="shared" ca="1" si="21"/>
        <v/>
      </c>
      <c r="O108" s="103" t="str">
        <f t="shared" ca="1" si="22"/>
        <v/>
      </c>
      <c r="P108" s="101"/>
      <c r="Q108" s="101"/>
      <c r="R108" s="104" t="str">
        <f t="shared" ca="1" si="23"/>
        <v/>
      </c>
      <c r="S108" s="3" t="str">
        <f t="shared" ca="1" si="24"/>
        <v/>
      </c>
      <c r="T108" s="103" t="str">
        <f t="shared" ca="1" si="25"/>
        <v/>
      </c>
      <c r="U108" s="101"/>
      <c r="V108" s="101"/>
      <c r="W108" s="104" t="str">
        <f t="shared" ca="1" si="26"/>
        <v/>
      </c>
      <c r="X108" s="3" t="str">
        <f t="shared" ca="1" si="27"/>
        <v/>
      </c>
      <c r="Y108" s="103" t="str">
        <f t="shared" ca="1" si="28"/>
        <v/>
      </c>
      <c r="Z108" s="101"/>
      <c r="AA108" s="101"/>
      <c r="AB108" s="104" t="str">
        <f t="shared" ca="1" si="29"/>
        <v/>
      </c>
    </row>
    <row r="109" spans="1:30" x14ac:dyDescent="0.2">
      <c r="A109" s="99"/>
      <c r="B109" s="3"/>
      <c r="C109" s="4"/>
      <c r="D109" s="3" t="str">
        <f t="shared" ca="1" si="15"/>
        <v/>
      </c>
      <c r="E109" s="103" t="str">
        <f t="shared" ca="1" si="16"/>
        <v/>
      </c>
      <c r="F109" s="101"/>
      <c r="G109" s="101"/>
      <c r="H109" s="104" t="str">
        <f t="shared" ca="1" si="17"/>
        <v/>
      </c>
      <c r="I109" s="3" t="str">
        <f t="shared" ca="1" si="18"/>
        <v/>
      </c>
      <c r="J109" s="103" t="str">
        <f t="shared" ca="1" si="19"/>
        <v/>
      </c>
      <c r="K109" s="101"/>
      <c r="L109" s="101"/>
      <c r="M109" s="104" t="str">
        <f t="shared" ca="1" si="20"/>
        <v/>
      </c>
      <c r="N109" s="3" t="str">
        <f t="shared" ca="1" si="21"/>
        <v/>
      </c>
      <c r="O109" s="103" t="str">
        <f t="shared" ca="1" si="22"/>
        <v/>
      </c>
      <c r="P109" s="101"/>
      <c r="Q109" s="101"/>
      <c r="R109" s="104" t="str">
        <f t="shared" ca="1" si="23"/>
        <v/>
      </c>
      <c r="S109" s="3" t="str">
        <f t="shared" ca="1" si="24"/>
        <v/>
      </c>
      <c r="T109" s="103" t="str">
        <f t="shared" ca="1" si="25"/>
        <v/>
      </c>
      <c r="U109" s="101"/>
      <c r="V109" s="101"/>
      <c r="W109" s="104" t="str">
        <f t="shared" ca="1" si="26"/>
        <v/>
      </c>
      <c r="X109" s="3" t="str">
        <f t="shared" ca="1" si="27"/>
        <v/>
      </c>
      <c r="Y109" s="103" t="str">
        <f t="shared" ca="1" si="28"/>
        <v/>
      </c>
      <c r="Z109" s="101"/>
      <c r="AA109" s="101"/>
      <c r="AB109" s="104" t="str">
        <f t="shared" ca="1" si="29"/>
        <v/>
      </c>
    </row>
    <row r="110" spans="1:30" x14ac:dyDescent="0.2">
      <c r="A110" s="99"/>
      <c r="B110" s="3"/>
      <c r="C110" s="4"/>
      <c r="D110" s="3" t="str">
        <f t="shared" ca="1" si="15"/>
        <v/>
      </c>
      <c r="E110" s="103" t="str">
        <f t="shared" ca="1" si="16"/>
        <v/>
      </c>
      <c r="F110" s="101"/>
      <c r="G110" s="101"/>
      <c r="H110" s="104" t="str">
        <f t="shared" ca="1" si="17"/>
        <v/>
      </c>
      <c r="I110" s="3" t="str">
        <f t="shared" ca="1" si="18"/>
        <v/>
      </c>
      <c r="J110" s="103" t="str">
        <f t="shared" ca="1" si="19"/>
        <v/>
      </c>
      <c r="K110" s="101"/>
      <c r="L110" s="101"/>
      <c r="M110" s="104" t="str">
        <f t="shared" ca="1" si="20"/>
        <v/>
      </c>
      <c r="N110" s="3" t="str">
        <f t="shared" ca="1" si="21"/>
        <v/>
      </c>
      <c r="O110" s="103" t="str">
        <f t="shared" ca="1" si="22"/>
        <v/>
      </c>
      <c r="P110" s="101"/>
      <c r="Q110" s="101"/>
      <c r="R110" s="104" t="str">
        <f t="shared" ca="1" si="23"/>
        <v/>
      </c>
      <c r="S110" s="3" t="str">
        <f t="shared" ca="1" si="24"/>
        <v/>
      </c>
      <c r="T110" s="103" t="str">
        <f t="shared" ca="1" si="25"/>
        <v/>
      </c>
      <c r="U110" s="101"/>
      <c r="V110" s="101"/>
      <c r="W110" s="104" t="str">
        <f t="shared" ca="1" si="26"/>
        <v/>
      </c>
      <c r="X110" s="3" t="str">
        <f t="shared" ca="1" si="27"/>
        <v/>
      </c>
      <c r="Y110" s="103" t="str">
        <f t="shared" ca="1" si="28"/>
        <v/>
      </c>
      <c r="Z110" s="101"/>
      <c r="AA110" s="101"/>
      <c r="AB110" s="104" t="str">
        <f t="shared" ca="1" si="29"/>
        <v/>
      </c>
    </row>
    <row r="111" spans="1:30" x14ac:dyDescent="0.2">
      <c r="A111" s="99"/>
      <c r="B111" s="3"/>
      <c r="C111" s="4"/>
      <c r="D111" s="3" t="str">
        <f t="shared" ca="1" si="15"/>
        <v/>
      </c>
      <c r="E111" s="103" t="str">
        <f t="shared" ca="1" si="16"/>
        <v/>
      </c>
      <c r="F111" s="101"/>
      <c r="G111" s="101"/>
      <c r="H111" s="104" t="str">
        <f t="shared" ca="1" si="17"/>
        <v/>
      </c>
      <c r="I111" s="3" t="str">
        <f t="shared" ca="1" si="18"/>
        <v/>
      </c>
      <c r="J111" s="103" t="str">
        <f t="shared" ca="1" si="19"/>
        <v/>
      </c>
      <c r="K111" s="101"/>
      <c r="L111" s="101"/>
      <c r="M111" s="104" t="str">
        <f t="shared" ca="1" si="20"/>
        <v/>
      </c>
      <c r="N111" s="3" t="str">
        <f t="shared" ca="1" si="21"/>
        <v/>
      </c>
      <c r="O111" s="103" t="str">
        <f t="shared" ca="1" si="22"/>
        <v/>
      </c>
      <c r="P111" s="101"/>
      <c r="Q111" s="101"/>
      <c r="R111" s="104" t="str">
        <f t="shared" ca="1" si="23"/>
        <v/>
      </c>
      <c r="S111" s="3" t="str">
        <f t="shared" ca="1" si="24"/>
        <v/>
      </c>
      <c r="T111" s="103" t="str">
        <f t="shared" ca="1" si="25"/>
        <v/>
      </c>
      <c r="U111" s="101"/>
      <c r="V111" s="101"/>
      <c r="W111" s="104" t="str">
        <f t="shared" ca="1" si="26"/>
        <v/>
      </c>
      <c r="X111" s="3" t="str">
        <f t="shared" ca="1" si="27"/>
        <v/>
      </c>
      <c r="Y111" s="103" t="str">
        <f t="shared" ca="1" si="28"/>
        <v/>
      </c>
      <c r="Z111" s="101"/>
      <c r="AA111" s="101"/>
      <c r="AB111" s="104" t="str">
        <f t="shared" ca="1" si="29"/>
        <v/>
      </c>
    </row>
    <row r="112" spans="1:30" x14ac:dyDescent="0.2">
      <c r="A112" s="99"/>
      <c r="B112" s="3"/>
      <c r="C112" s="4"/>
      <c r="D112" s="3" t="str">
        <f ca="1">IF(ISERROR(INDIRECT(CONCATENATE($B112,"!C16"))),"",INDIRECT(CONCATENATE($B112,"!C16")))</f>
        <v/>
      </c>
      <c r="E112" s="103" t="str">
        <f ca="1">IF(ISERROR(INDIRECT(CONCATENATE($B112,"!C23"))),"",INDIRECT(CONCATENATE($B112,"!C23")))</f>
        <v/>
      </c>
      <c r="F112" s="101"/>
      <c r="G112" s="101"/>
      <c r="H112" s="104" t="str">
        <f ca="1">IF(ISERROR(INDIRECT(CONCATENATE($B112,"!C21"))),"",INDIRECT(CONCATENATE($B112,"!C21")))</f>
        <v/>
      </c>
      <c r="I112" s="3" t="str">
        <f ca="1">IF(ISERROR(INDIRECT(CONCATENATE($B112,"!D16"))),"",INDIRECT(CONCATENATE($B112,"!D16")))</f>
        <v/>
      </c>
      <c r="J112" s="103" t="str">
        <f ca="1">IF(ISERROR(INDIRECT(CONCATENATE($B112,"!D23"))),"",INDIRECT(CONCATENATE($B112,"!D23")))</f>
        <v/>
      </c>
      <c r="K112" s="101"/>
      <c r="L112" s="101"/>
      <c r="M112" s="104" t="str">
        <f ca="1">IF(ISERROR(INDIRECT(CONCATENATE($B112,"!D21"))),"",INDIRECT(CONCATENATE($B112,"!D21")))</f>
        <v/>
      </c>
      <c r="N112" s="3" t="str">
        <f ca="1">IF(ISERROR(INDIRECT(CONCATENATE($B112,"!E16"))),"",INDIRECT(CONCATENATE($B112,"!E16")))</f>
        <v/>
      </c>
      <c r="O112" s="103" t="str">
        <f ca="1">IF(ISERROR(INDIRECT(CONCATENATE($B112,"!E23"))),"",INDIRECT(CONCATENATE($B112,"!E23")))</f>
        <v/>
      </c>
      <c r="P112" s="101"/>
      <c r="Q112" s="101"/>
      <c r="R112" s="104" t="str">
        <f ca="1">IF(ISERROR(INDIRECT(CONCATENATE($B112,"!E21"))),"",INDIRECT(CONCATENATE($B112,"!E21")))</f>
        <v/>
      </c>
      <c r="S112" s="3" t="str">
        <f ca="1">IF(ISERROR(INDIRECT(CONCATENATE($B112,"!F16"))),"",INDIRECT(CONCATENATE($B112,"!F16")))</f>
        <v/>
      </c>
      <c r="T112" s="103" t="str">
        <f ca="1">IF(ISERROR(INDIRECT(CONCATENATE($B112,"!F23"))),"",INDIRECT(CONCATENATE($B112,"!F23")))</f>
        <v/>
      </c>
      <c r="U112" s="101"/>
      <c r="V112" s="101"/>
      <c r="W112" s="104" t="str">
        <f ca="1">IF(ISERROR(INDIRECT(CONCATENATE($B112,"!F21"))),"",INDIRECT(CONCATENATE($B112,"!F21")))</f>
        <v/>
      </c>
      <c r="X112" s="3" t="str">
        <f ca="1">IF(ISERROR(INDIRECT(CONCATENATE($B112,"!G16"))),"",INDIRECT(CONCATENATE($B112,"!G16")))</f>
        <v/>
      </c>
      <c r="Y112" s="103" t="str">
        <f ca="1">IF(ISERROR(INDIRECT(CONCATENATE($B112,"!G23"))),"",INDIRECT(CONCATENATE($B112,"!G23")))</f>
        <v/>
      </c>
      <c r="Z112" s="101"/>
      <c r="AA112" s="101"/>
      <c r="AB112" s="104" t="str">
        <f ca="1">IF(ISERROR(INDIRECT(CONCATENATE($B112,"!G221"))),"",INDIRECT(CONCATENATE($B112,"!G21")))</f>
        <v/>
      </c>
    </row>
    <row r="113" spans="1:28" x14ac:dyDescent="0.2">
      <c r="A113" s="99"/>
      <c r="B113" s="3"/>
      <c r="C113" s="4"/>
      <c r="D113" s="3" t="str">
        <f t="shared" ca="1" si="15"/>
        <v/>
      </c>
      <c r="E113" s="103" t="str">
        <f t="shared" ca="1" si="16"/>
        <v/>
      </c>
      <c r="F113" s="101"/>
      <c r="G113" s="101"/>
      <c r="H113" s="104" t="str">
        <f t="shared" ca="1" si="17"/>
        <v/>
      </c>
      <c r="I113" s="3" t="str">
        <f t="shared" ca="1" si="18"/>
        <v/>
      </c>
      <c r="J113" s="103" t="str">
        <f t="shared" ca="1" si="19"/>
        <v/>
      </c>
      <c r="K113" s="101"/>
      <c r="L113" s="101"/>
      <c r="M113" s="104" t="str">
        <f t="shared" ca="1" si="20"/>
        <v/>
      </c>
      <c r="N113" s="3" t="str">
        <f t="shared" ca="1" si="21"/>
        <v/>
      </c>
      <c r="O113" s="103" t="str">
        <f t="shared" ca="1" si="22"/>
        <v/>
      </c>
      <c r="P113" s="101"/>
      <c r="Q113" s="101"/>
      <c r="R113" s="104" t="str">
        <f t="shared" ca="1" si="23"/>
        <v/>
      </c>
      <c r="S113" s="3" t="str">
        <f t="shared" ca="1" si="24"/>
        <v/>
      </c>
      <c r="T113" s="103" t="str">
        <f t="shared" ca="1" si="25"/>
        <v/>
      </c>
      <c r="U113" s="101"/>
      <c r="V113" s="101"/>
      <c r="W113" s="104" t="str">
        <f t="shared" ca="1" si="26"/>
        <v/>
      </c>
      <c r="X113" s="3" t="str">
        <f t="shared" ca="1" si="27"/>
        <v/>
      </c>
      <c r="Y113" s="103" t="str">
        <f t="shared" ca="1" si="28"/>
        <v/>
      </c>
      <c r="Z113" s="101"/>
      <c r="AA113" s="101"/>
      <c r="AB113" s="104" t="str">
        <f t="shared" ca="1" si="29"/>
        <v/>
      </c>
    </row>
    <row r="114" spans="1:28" x14ac:dyDescent="0.2">
      <c r="A114" s="99"/>
      <c r="B114" s="3"/>
      <c r="C114" s="4"/>
      <c r="D114" s="3" t="str">
        <f t="shared" ca="1" si="15"/>
        <v/>
      </c>
      <c r="E114" s="103" t="str">
        <f t="shared" ca="1" si="16"/>
        <v/>
      </c>
      <c r="F114" s="101"/>
      <c r="G114" s="101"/>
      <c r="H114" s="104" t="str">
        <f t="shared" ca="1" si="17"/>
        <v/>
      </c>
      <c r="I114" s="3" t="str">
        <f t="shared" ca="1" si="18"/>
        <v/>
      </c>
      <c r="J114" s="103" t="str">
        <f t="shared" ca="1" si="19"/>
        <v/>
      </c>
      <c r="K114" s="101"/>
      <c r="L114" s="101"/>
      <c r="M114" s="104" t="str">
        <f t="shared" ca="1" si="20"/>
        <v/>
      </c>
      <c r="N114" s="3" t="str">
        <f t="shared" ca="1" si="21"/>
        <v/>
      </c>
      <c r="O114" s="103" t="str">
        <f t="shared" ca="1" si="22"/>
        <v/>
      </c>
      <c r="P114" s="101"/>
      <c r="Q114" s="101"/>
      <c r="R114" s="104" t="str">
        <f t="shared" ca="1" si="23"/>
        <v/>
      </c>
      <c r="S114" s="3" t="str">
        <f t="shared" ca="1" si="24"/>
        <v/>
      </c>
      <c r="T114" s="103" t="str">
        <f t="shared" ca="1" si="25"/>
        <v/>
      </c>
      <c r="U114" s="101"/>
      <c r="V114" s="101"/>
      <c r="W114" s="104" t="str">
        <f t="shared" ca="1" si="26"/>
        <v/>
      </c>
      <c r="X114" s="3" t="str">
        <f t="shared" ca="1" si="27"/>
        <v/>
      </c>
      <c r="Y114" s="103" t="str">
        <f t="shared" ca="1" si="28"/>
        <v/>
      </c>
      <c r="Z114" s="101"/>
      <c r="AA114" s="101"/>
      <c r="AB114" s="104" t="str">
        <f t="shared" ca="1" si="29"/>
        <v/>
      </c>
    </row>
    <row r="115" spans="1:28" x14ac:dyDescent="0.2">
      <c r="A115" s="99"/>
      <c r="B115" s="3"/>
      <c r="C115" s="4"/>
      <c r="D115" s="3" t="str">
        <f t="shared" ca="1" si="15"/>
        <v/>
      </c>
      <c r="E115" s="103" t="str">
        <f t="shared" ca="1" si="16"/>
        <v/>
      </c>
      <c r="F115" s="101"/>
      <c r="G115" s="101"/>
      <c r="H115" s="104" t="str">
        <f t="shared" ca="1" si="17"/>
        <v/>
      </c>
      <c r="I115" s="3" t="str">
        <f t="shared" ca="1" si="18"/>
        <v/>
      </c>
      <c r="J115" s="103" t="str">
        <f t="shared" ca="1" si="19"/>
        <v/>
      </c>
      <c r="K115" s="101"/>
      <c r="L115" s="101"/>
      <c r="M115" s="104" t="str">
        <f t="shared" ca="1" si="20"/>
        <v/>
      </c>
      <c r="N115" s="3" t="str">
        <f t="shared" ca="1" si="21"/>
        <v/>
      </c>
      <c r="O115" s="103" t="str">
        <f t="shared" ca="1" si="22"/>
        <v/>
      </c>
      <c r="P115" s="101"/>
      <c r="Q115" s="101"/>
      <c r="R115" s="104" t="str">
        <f t="shared" ca="1" si="23"/>
        <v/>
      </c>
      <c r="S115" s="3" t="str">
        <f t="shared" ca="1" si="24"/>
        <v/>
      </c>
      <c r="T115" s="103" t="str">
        <f t="shared" ca="1" si="25"/>
        <v/>
      </c>
      <c r="U115" s="101"/>
      <c r="V115" s="101"/>
      <c r="W115" s="104" t="str">
        <f t="shared" ca="1" si="26"/>
        <v/>
      </c>
      <c r="X115" s="3" t="str">
        <f t="shared" ca="1" si="27"/>
        <v/>
      </c>
      <c r="Y115" s="103" t="str">
        <f t="shared" ca="1" si="28"/>
        <v/>
      </c>
      <c r="Z115" s="101"/>
      <c r="AA115" s="101"/>
      <c r="AB115" s="104" t="str">
        <f t="shared" ca="1" si="29"/>
        <v/>
      </c>
    </row>
    <row r="116" spans="1:28" x14ac:dyDescent="0.2">
      <c r="A116" s="99"/>
      <c r="B116" s="5"/>
      <c r="C116" s="6"/>
      <c r="D116" s="5" t="str">
        <f t="shared" ca="1" si="15"/>
        <v/>
      </c>
      <c r="E116" s="106" t="str">
        <f t="shared" ca="1" si="16"/>
        <v/>
      </c>
      <c r="F116" s="107"/>
      <c r="G116" s="108"/>
      <c r="H116" s="109" t="str">
        <f t="shared" ca="1" si="17"/>
        <v/>
      </c>
      <c r="I116" s="5" t="str">
        <f t="shared" ca="1" si="18"/>
        <v/>
      </c>
      <c r="J116" s="106" t="str">
        <f t="shared" ca="1" si="19"/>
        <v/>
      </c>
      <c r="K116" s="107"/>
      <c r="L116" s="108"/>
      <c r="M116" s="109" t="str">
        <f t="shared" ca="1" si="20"/>
        <v/>
      </c>
      <c r="N116" s="5" t="str">
        <f t="shared" ca="1" si="21"/>
        <v/>
      </c>
      <c r="O116" s="106" t="str">
        <f t="shared" ca="1" si="22"/>
        <v/>
      </c>
      <c r="P116" s="107"/>
      <c r="Q116" s="108"/>
      <c r="R116" s="109" t="str">
        <f t="shared" ca="1" si="23"/>
        <v/>
      </c>
      <c r="S116" s="5" t="str">
        <f t="shared" ca="1" si="24"/>
        <v/>
      </c>
      <c r="T116" s="106" t="str">
        <f t="shared" ca="1" si="25"/>
        <v/>
      </c>
      <c r="U116" s="107"/>
      <c r="V116" s="108"/>
      <c r="W116" s="109" t="str">
        <f t="shared" ca="1" si="26"/>
        <v/>
      </c>
      <c r="X116" s="5" t="str">
        <f t="shared" ca="1" si="27"/>
        <v/>
      </c>
      <c r="Y116" s="106" t="str">
        <f t="shared" ca="1" si="28"/>
        <v/>
      </c>
      <c r="Z116" s="107"/>
      <c r="AA116" s="108"/>
      <c r="AB116" s="109" t="str">
        <f t="shared" ca="1" si="29"/>
        <v/>
      </c>
    </row>
    <row r="117" spans="1:28" ht="11.25" customHeight="1" x14ac:dyDescent="0.2"/>
    <row r="118" spans="1:28" ht="22.5" customHeight="1" x14ac:dyDescent="0.25">
      <c r="B118" s="427" t="str">
        <f>CONCATENATE("National drinking water coverage, ",C99,"–",C100)</f>
        <v>National drinking water coverage, 2000–2017</v>
      </c>
      <c r="C118" s="428"/>
      <c r="D118" s="428"/>
      <c r="E118" s="428"/>
      <c r="F118" s="428"/>
      <c r="G118" s="428"/>
      <c r="H118" s="428"/>
      <c r="I118" s="428"/>
      <c r="J118" s="428"/>
      <c r="K118" s="428"/>
      <c r="L118" s="428"/>
      <c r="N118" s="110"/>
      <c r="O118" s="110"/>
      <c r="P118" s="110"/>
      <c r="Q118" s="110"/>
      <c r="R118" s="110"/>
      <c r="S118" s="410" t="s">
        <v>11</v>
      </c>
      <c r="T118" s="411"/>
      <c r="U118" s="411"/>
      <c r="V118" s="411"/>
      <c r="W118" s="412"/>
      <c r="X118" s="110"/>
      <c r="Y118" s="110"/>
      <c r="Z118" s="110"/>
      <c r="AA118" s="110"/>
      <c r="AB118" s="111"/>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12"/>
      <c r="D153" s="112"/>
      <c r="E153" s="113" t="str">
        <f t="shared" ref="E153:E158" ca="1" si="30">IF(ISERROR(INDIRECT(CONCATENATE($B153,"!M18"))),"",INDIRECT(CONCATENATE($B153,"!M18")))</f>
        <v/>
      </c>
      <c r="F153" s="113" t="str">
        <f t="shared" ref="F153:F158" ca="1" si="31">IF(ISERROR(INDIRECT(CONCATENATE($B153,"!M19"))),"",INDIRECT(CONCATENATE($B153,"!M19")))</f>
        <v/>
      </c>
      <c r="G153" s="113" t="str">
        <f t="shared" ref="G153:G158" ca="1" si="32">IF(ISERROR(INDIRECT(CONCATENATE($B153,"!M20"))),"",INDIRECT(CONCATENATE($B153,"!M20")))</f>
        <v/>
      </c>
      <c r="H153" s="113" t="str">
        <f t="shared" ref="H153:H158" ca="1" si="33">IF(ISERROR(INDIRECT(CONCATENATE($B153,"!M21"))),"",INDIRECT(CONCATENATE($B153,"!M21")))</f>
        <v/>
      </c>
      <c r="I153" s="113"/>
      <c r="J153" s="113" t="str">
        <f t="shared" ref="J153:J158" ca="1" si="34">IF(ISERROR(INDIRECT(CONCATENATE($B153,"!N18"))),"",INDIRECT(CONCATENATE($B153,"!N18")))</f>
        <v/>
      </c>
      <c r="K153" s="113" t="str">
        <f t="shared" ref="K153:K158" ca="1" si="35">IF(ISERROR(INDIRECT(CONCATENATE($B153,"!N19"))),"",INDIRECT(CONCATENATE($B153,"!N19")))</f>
        <v/>
      </c>
      <c r="L153" s="113" t="str">
        <f t="shared" ref="L153:L158" ca="1" si="36">IF(ISERROR(INDIRECT(CONCATENATE($B153,"!N20"))),"",INDIRECT(CONCATENATE($B153,"!N20")))</f>
        <v/>
      </c>
      <c r="M153" s="113" t="str">
        <f t="shared" ref="M153:M158" ca="1" si="37">IF(ISERROR(INDIRECT(CONCATENATE($B153,"!N21"))),"",INDIRECT(CONCATENATE($B153,"!N21")))</f>
        <v/>
      </c>
      <c r="N153" s="113"/>
      <c r="O153" s="113" t="str">
        <f t="shared" ref="O153:O158" ca="1" si="38">IF(ISERROR(INDIRECT(CONCATENATE($B153,"!O18"))),"",INDIRECT(CONCATENATE($B153,"!O18")))</f>
        <v/>
      </c>
      <c r="P153" s="113" t="str">
        <f t="shared" ref="P153:P158" ca="1" si="39">IF(ISERROR(INDIRECT(CONCATENATE($B153,"!O19"))),"",INDIRECT(CONCATENATE($B153,"!O19")))</f>
        <v/>
      </c>
      <c r="Q153" s="113" t="str">
        <f t="shared" ref="Q153:Q158" ca="1" si="40">IF(ISERROR(INDIRECT(CONCATENATE($B153,"!O20"))),"",INDIRECT(CONCATENATE($B153,"!O20")))</f>
        <v/>
      </c>
      <c r="R153" s="113" t="str">
        <f t="shared" ref="R153:R158" ca="1" si="41">IF(ISERROR(INDIRECT(CONCATENATE($B153,"!O21"))),"",INDIRECT(CONCATENATE($B153,"!O21")))</f>
        <v/>
      </c>
      <c r="S153" s="113"/>
      <c r="T153" s="113" t="str">
        <f t="shared" ref="T153:T158" ca="1" si="42">IF(ISERROR(INDIRECT(CONCATENATE($B153,"!P18"))),"",INDIRECT(CONCATENATE($B153,"!P18")))</f>
        <v/>
      </c>
      <c r="U153" s="113" t="str">
        <f t="shared" ref="U153:U158" ca="1" si="43">IF(ISERROR(INDIRECT(CONCATENATE($B153,"!P19"))),"",INDIRECT(CONCATENATE($B153,"!P19")))</f>
        <v/>
      </c>
      <c r="V153" s="113" t="str">
        <f t="shared" ref="V153:V158" ca="1" si="44">IF(ISERROR(INDIRECT(CONCATENATE($B153,"!P20"))),"",INDIRECT(CONCATENATE($B153,"!P20")))</f>
        <v/>
      </c>
      <c r="W153" s="113" t="str">
        <f t="shared" ref="W153:W158" ca="1" si="45">IF(ISERROR(INDIRECT(CONCATENATE($B153,"!P21"))),"",INDIRECT(CONCATENATE($B153,"!P21")))</f>
        <v/>
      </c>
      <c r="X153" s="113"/>
      <c r="Y153" s="113" t="str">
        <f t="shared" ref="Y153:Y158" ca="1" si="46">IF(ISERROR(INDIRECT(CONCATENATE($B153,"!Q18"))),"",INDIRECT(CONCATENATE($B153,"!Q18")))</f>
        <v/>
      </c>
      <c r="Z153" s="113" t="str">
        <f t="shared" ref="Z153:Z158" ca="1" si="47">IF(ISERROR(INDIRECT(CONCATENATE($B153,"!Q19"))),"",INDIRECT(CONCATENATE($B153,"!Q19")))</f>
        <v/>
      </c>
      <c r="AA153" s="113" t="str">
        <f t="shared" ref="AA153:AA158" ca="1" si="48">IF(ISERROR(INDIRECT(CONCATENATE($B153,"!Q20"))),"",INDIRECT(CONCATENATE($B153,"!Q20")))</f>
        <v/>
      </c>
      <c r="AB153" s="113" t="str">
        <f t="shared" ref="AB153:AB158" ca="1" si="49">IF(ISERROR(INDIRECT(CONCATENATE($B153,"!Q21"))),"",INDIRECT(CONCATENATE($B153,"!Q1")))</f>
        <v/>
      </c>
    </row>
    <row r="154" spans="2:28" x14ac:dyDescent="0.2">
      <c r="C154" s="112"/>
      <c r="D154" s="112"/>
      <c r="E154" s="113" t="str">
        <f t="shared" ca="1" si="30"/>
        <v/>
      </c>
      <c r="F154" s="113" t="str">
        <f t="shared" ca="1" si="31"/>
        <v/>
      </c>
      <c r="G154" s="113" t="str">
        <f t="shared" ca="1" si="32"/>
        <v/>
      </c>
      <c r="H154" s="113" t="str">
        <f t="shared" ca="1" si="33"/>
        <v/>
      </c>
      <c r="I154" s="113"/>
      <c r="J154" s="113" t="str">
        <f t="shared" ca="1" si="34"/>
        <v/>
      </c>
      <c r="K154" s="113" t="str">
        <f t="shared" ca="1" si="35"/>
        <v/>
      </c>
      <c r="L154" s="113" t="str">
        <f t="shared" ca="1" si="36"/>
        <v/>
      </c>
      <c r="M154" s="113" t="str">
        <f t="shared" ca="1" si="37"/>
        <v/>
      </c>
      <c r="N154" s="113"/>
      <c r="O154" s="113" t="str">
        <f t="shared" ca="1" si="38"/>
        <v/>
      </c>
      <c r="P154" s="113" t="str">
        <f t="shared" ca="1" si="39"/>
        <v/>
      </c>
      <c r="Q154" s="113" t="str">
        <f t="shared" ca="1" si="40"/>
        <v/>
      </c>
      <c r="R154" s="113" t="str">
        <f t="shared" ca="1" si="41"/>
        <v/>
      </c>
      <c r="S154" s="113"/>
      <c r="T154" s="113" t="str">
        <f t="shared" ca="1" si="42"/>
        <v/>
      </c>
      <c r="U154" s="113" t="str">
        <f t="shared" ca="1" si="43"/>
        <v/>
      </c>
      <c r="V154" s="113" t="str">
        <f t="shared" ca="1" si="44"/>
        <v/>
      </c>
      <c r="W154" s="113" t="str">
        <f t="shared" ca="1" si="45"/>
        <v/>
      </c>
      <c r="X154" s="113"/>
      <c r="Y154" s="113" t="str">
        <f t="shared" ca="1" si="46"/>
        <v/>
      </c>
      <c r="Z154" s="113" t="str">
        <f t="shared" ca="1" si="47"/>
        <v/>
      </c>
      <c r="AA154" s="113" t="str">
        <f t="shared" ca="1" si="48"/>
        <v/>
      </c>
      <c r="AB154" s="113" t="str">
        <f t="shared" ca="1" si="49"/>
        <v/>
      </c>
    </row>
    <row r="155" spans="2:28" x14ac:dyDescent="0.2">
      <c r="C155" s="112"/>
      <c r="D155" s="112"/>
      <c r="E155" s="113" t="str">
        <f t="shared" ca="1" si="30"/>
        <v/>
      </c>
      <c r="F155" s="113" t="str">
        <f t="shared" ca="1" si="31"/>
        <v/>
      </c>
      <c r="G155" s="113" t="str">
        <f t="shared" ca="1" si="32"/>
        <v/>
      </c>
      <c r="H155" s="113" t="str">
        <f t="shared" ca="1" si="33"/>
        <v/>
      </c>
      <c r="I155" s="113"/>
      <c r="J155" s="113" t="str">
        <f t="shared" ca="1" si="34"/>
        <v/>
      </c>
      <c r="K155" s="113" t="str">
        <f t="shared" ca="1" si="35"/>
        <v/>
      </c>
      <c r="L155" s="113" t="str">
        <f t="shared" ca="1" si="36"/>
        <v/>
      </c>
      <c r="M155" s="113" t="str">
        <f t="shared" ca="1" si="37"/>
        <v/>
      </c>
      <c r="N155" s="113"/>
      <c r="O155" s="113" t="str">
        <f t="shared" ca="1" si="38"/>
        <v/>
      </c>
      <c r="P155" s="113" t="str">
        <f t="shared" ca="1" si="39"/>
        <v/>
      </c>
      <c r="Q155" s="113" t="str">
        <f t="shared" ca="1" si="40"/>
        <v/>
      </c>
      <c r="R155" s="113" t="str">
        <f t="shared" ca="1" si="41"/>
        <v/>
      </c>
      <c r="S155" s="113"/>
      <c r="T155" s="113" t="str">
        <f t="shared" ca="1" si="42"/>
        <v/>
      </c>
      <c r="U155" s="113" t="str">
        <f t="shared" ca="1" si="43"/>
        <v/>
      </c>
      <c r="V155" s="113" t="str">
        <f t="shared" ca="1" si="44"/>
        <v/>
      </c>
      <c r="W155" s="113" t="str">
        <f t="shared" ca="1" si="45"/>
        <v/>
      </c>
      <c r="X155" s="113"/>
      <c r="Y155" s="113" t="str">
        <f t="shared" ca="1" si="46"/>
        <v/>
      </c>
      <c r="Z155" s="113" t="str">
        <f t="shared" ca="1" si="47"/>
        <v/>
      </c>
      <c r="AA155" s="113" t="str">
        <f t="shared" ca="1" si="48"/>
        <v/>
      </c>
      <c r="AB155" s="113" t="str">
        <f t="shared" ca="1" si="49"/>
        <v/>
      </c>
    </row>
    <row r="156" spans="2:28" x14ac:dyDescent="0.2">
      <c r="C156" s="112"/>
      <c r="D156" s="112"/>
      <c r="E156" s="113" t="str">
        <f t="shared" ca="1" si="30"/>
        <v/>
      </c>
      <c r="F156" s="113" t="str">
        <f t="shared" ca="1" si="31"/>
        <v/>
      </c>
      <c r="G156" s="113" t="str">
        <f t="shared" ca="1" si="32"/>
        <v/>
      </c>
      <c r="H156" s="113" t="str">
        <f t="shared" ca="1" si="33"/>
        <v/>
      </c>
      <c r="I156" s="113"/>
      <c r="J156" s="113" t="str">
        <f t="shared" ca="1" si="34"/>
        <v/>
      </c>
      <c r="K156" s="113" t="str">
        <f t="shared" ca="1" si="35"/>
        <v/>
      </c>
      <c r="L156" s="113" t="str">
        <f t="shared" ca="1" si="36"/>
        <v/>
      </c>
      <c r="M156" s="113" t="str">
        <f t="shared" ca="1" si="37"/>
        <v/>
      </c>
      <c r="N156" s="113"/>
      <c r="O156" s="113" t="str">
        <f t="shared" ca="1" si="38"/>
        <v/>
      </c>
      <c r="P156" s="113" t="str">
        <f t="shared" ca="1" si="39"/>
        <v/>
      </c>
      <c r="Q156" s="113" t="str">
        <f t="shared" ca="1" si="40"/>
        <v/>
      </c>
      <c r="R156" s="113" t="str">
        <f t="shared" ca="1" si="41"/>
        <v/>
      </c>
      <c r="S156" s="113"/>
      <c r="T156" s="113" t="str">
        <f t="shared" ca="1" si="42"/>
        <v/>
      </c>
      <c r="U156" s="113" t="str">
        <f t="shared" ca="1" si="43"/>
        <v/>
      </c>
      <c r="V156" s="113" t="str">
        <f t="shared" ca="1" si="44"/>
        <v/>
      </c>
      <c r="W156" s="113" t="str">
        <f t="shared" ca="1" si="45"/>
        <v/>
      </c>
      <c r="X156" s="113"/>
      <c r="Y156" s="113" t="str">
        <f t="shared" ca="1" si="46"/>
        <v/>
      </c>
      <c r="Z156" s="113" t="str">
        <f t="shared" ca="1" si="47"/>
        <v/>
      </c>
      <c r="AA156" s="113" t="str">
        <f t="shared" ca="1" si="48"/>
        <v/>
      </c>
      <c r="AB156" s="113" t="str">
        <f t="shared" ca="1" si="49"/>
        <v/>
      </c>
    </row>
    <row r="157" spans="2:28" x14ac:dyDescent="0.2">
      <c r="B157" s="113"/>
      <c r="C157" s="112"/>
      <c r="D157" s="112"/>
      <c r="E157" s="113" t="str">
        <f t="shared" ca="1" si="30"/>
        <v/>
      </c>
      <c r="F157" s="113" t="str">
        <f t="shared" ca="1" si="31"/>
        <v/>
      </c>
      <c r="G157" s="113" t="str">
        <f t="shared" ca="1" si="32"/>
        <v/>
      </c>
      <c r="H157" s="113" t="str">
        <f t="shared" ca="1" si="33"/>
        <v/>
      </c>
      <c r="I157" s="113"/>
      <c r="J157" s="113" t="str">
        <f t="shared" ca="1" si="34"/>
        <v/>
      </c>
      <c r="K157" s="113" t="str">
        <f t="shared" ca="1" si="35"/>
        <v/>
      </c>
      <c r="L157" s="113" t="str">
        <f t="shared" ca="1" si="36"/>
        <v/>
      </c>
      <c r="M157" s="113" t="str">
        <f t="shared" ca="1" si="37"/>
        <v/>
      </c>
      <c r="N157" s="113"/>
      <c r="O157" s="113" t="str">
        <f t="shared" ca="1" si="38"/>
        <v/>
      </c>
      <c r="P157" s="113" t="str">
        <f t="shared" ca="1" si="39"/>
        <v/>
      </c>
      <c r="Q157" s="113" t="str">
        <f t="shared" ca="1" si="40"/>
        <v/>
      </c>
      <c r="R157" s="113" t="str">
        <f t="shared" ca="1" si="41"/>
        <v/>
      </c>
      <c r="S157" s="113"/>
      <c r="T157" s="113" t="str">
        <f t="shared" ca="1" si="42"/>
        <v/>
      </c>
      <c r="U157" s="113" t="str">
        <f t="shared" ca="1" si="43"/>
        <v/>
      </c>
      <c r="V157" s="113" t="str">
        <f t="shared" ca="1" si="44"/>
        <v/>
      </c>
      <c r="W157" s="113" t="str">
        <f t="shared" ca="1" si="45"/>
        <v/>
      </c>
      <c r="X157" s="113"/>
      <c r="Y157" s="113" t="str">
        <f t="shared" ca="1" si="46"/>
        <v/>
      </c>
      <c r="Z157" s="113" t="str">
        <f t="shared" ca="1" si="47"/>
        <v/>
      </c>
      <c r="AA157" s="113" t="str">
        <f t="shared" ca="1" si="48"/>
        <v/>
      </c>
      <c r="AB157" s="113" t="str">
        <f t="shared" ca="1" si="49"/>
        <v/>
      </c>
    </row>
    <row r="158" spans="2:28" x14ac:dyDescent="0.2">
      <c r="B158" s="113"/>
      <c r="C158" s="112"/>
      <c r="D158" s="112"/>
      <c r="E158" s="113" t="str">
        <f t="shared" ca="1" si="30"/>
        <v/>
      </c>
      <c r="F158" s="113" t="str">
        <f t="shared" ca="1" si="31"/>
        <v/>
      </c>
      <c r="G158" s="113" t="str">
        <f t="shared" ca="1" si="32"/>
        <v/>
      </c>
      <c r="H158" s="113" t="str">
        <f t="shared" ca="1" si="33"/>
        <v/>
      </c>
      <c r="I158" s="113"/>
      <c r="J158" s="113" t="str">
        <f t="shared" ca="1" si="34"/>
        <v/>
      </c>
      <c r="K158" s="113" t="str">
        <f t="shared" ca="1" si="35"/>
        <v/>
      </c>
      <c r="L158" s="113" t="str">
        <f t="shared" ca="1" si="36"/>
        <v/>
      </c>
      <c r="M158" s="113" t="str">
        <f t="shared" ca="1" si="37"/>
        <v/>
      </c>
      <c r="N158" s="113"/>
      <c r="O158" s="113" t="str">
        <f t="shared" ca="1" si="38"/>
        <v/>
      </c>
      <c r="P158" s="113" t="str">
        <f t="shared" ca="1" si="39"/>
        <v/>
      </c>
      <c r="Q158" s="113" t="str">
        <f t="shared" ca="1" si="40"/>
        <v/>
      </c>
      <c r="R158" s="113" t="str">
        <f t="shared" ca="1" si="41"/>
        <v/>
      </c>
      <c r="S158" s="113"/>
      <c r="T158" s="113" t="str">
        <f t="shared" ca="1" si="42"/>
        <v/>
      </c>
      <c r="U158" s="113" t="str">
        <f t="shared" ca="1" si="43"/>
        <v/>
      </c>
      <c r="V158" s="113" t="str">
        <f t="shared" ca="1" si="44"/>
        <v/>
      </c>
      <c r="W158" s="113" t="str">
        <f t="shared" ca="1" si="45"/>
        <v/>
      </c>
      <c r="X158" s="113"/>
      <c r="Y158" s="113" t="str">
        <f t="shared" ca="1" si="46"/>
        <v/>
      </c>
      <c r="Z158" s="113" t="str">
        <f t="shared" ca="1" si="47"/>
        <v/>
      </c>
      <c r="AA158" s="113" t="str">
        <f t="shared" ca="1" si="48"/>
        <v/>
      </c>
      <c r="AB158" s="113" t="str">
        <f t="shared" ca="1" si="49"/>
        <v/>
      </c>
    </row>
    <row r="197" spans="1:30" s="51" customFormat="1" ht="16.5" customHeight="1" x14ac:dyDescent="0.2">
      <c r="A197" s="424" t="s">
        <v>6</v>
      </c>
      <c r="B197" s="424"/>
      <c r="C197" s="424"/>
      <c r="D197" s="413" t="s">
        <v>0</v>
      </c>
      <c r="E197" s="414"/>
      <c r="F197" s="414"/>
      <c r="G197" s="414"/>
      <c r="H197" s="415"/>
      <c r="I197" s="413" t="s">
        <v>1</v>
      </c>
      <c r="J197" s="414"/>
      <c r="K197" s="414"/>
      <c r="L197" s="414"/>
      <c r="M197" s="415"/>
      <c r="N197" s="413" t="s">
        <v>2</v>
      </c>
      <c r="O197" s="414"/>
      <c r="P197" s="414"/>
      <c r="Q197" s="414"/>
      <c r="R197" s="415"/>
      <c r="S197" s="413" t="s">
        <v>3</v>
      </c>
      <c r="T197" s="414"/>
      <c r="U197" s="414"/>
      <c r="V197" s="414"/>
      <c r="W197" s="415"/>
      <c r="X197" s="413" t="s">
        <v>4</v>
      </c>
      <c r="Y197" s="414"/>
      <c r="Z197" s="414"/>
      <c r="AA197" s="414"/>
      <c r="AB197" s="415"/>
    </row>
    <row r="198" spans="1:30" s="55" customFormat="1" ht="22.5" customHeight="1" x14ac:dyDescent="0.2">
      <c r="A198" s="426"/>
      <c r="B198" s="426"/>
      <c r="C198" s="426"/>
      <c r="D198" s="65" t="s">
        <v>14</v>
      </c>
      <c r="E198" s="66" t="s">
        <v>15</v>
      </c>
      <c r="F198" s="53" t="s">
        <v>16</v>
      </c>
      <c r="G198" s="53" t="s">
        <v>22</v>
      </c>
      <c r="H198" s="54" t="s">
        <v>17</v>
      </c>
      <c r="I198" s="65" t="s">
        <v>14</v>
      </c>
      <c r="J198" s="66" t="s">
        <v>15</v>
      </c>
      <c r="K198" s="53" t="s">
        <v>16</v>
      </c>
      <c r="L198" s="53" t="s">
        <v>22</v>
      </c>
      <c r="M198" s="54" t="s">
        <v>17</v>
      </c>
      <c r="N198" s="65" t="s">
        <v>14</v>
      </c>
      <c r="O198" s="66" t="s">
        <v>15</v>
      </c>
      <c r="P198" s="53" t="s">
        <v>16</v>
      </c>
      <c r="Q198" s="53" t="s">
        <v>22</v>
      </c>
      <c r="R198" s="54" t="s">
        <v>17</v>
      </c>
      <c r="S198" s="65" t="s">
        <v>14</v>
      </c>
      <c r="T198" s="66" t="s">
        <v>15</v>
      </c>
      <c r="U198" s="53" t="s">
        <v>16</v>
      </c>
      <c r="V198" s="53" t="s">
        <v>22</v>
      </c>
      <c r="W198" s="54" t="s">
        <v>17</v>
      </c>
      <c r="X198" s="65" t="s">
        <v>14</v>
      </c>
      <c r="Y198" s="66" t="s">
        <v>15</v>
      </c>
      <c r="Z198" s="53" t="s">
        <v>16</v>
      </c>
      <c r="AA198" s="53" t="s">
        <v>22</v>
      </c>
      <c r="AB198" s="54" t="s">
        <v>17</v>
      </c>
    </row>
    <row r="199" spans="1:30" s="75" customFormat="1" ht="15" customHeight="1" x14ac:dyDescent="0.2">
      <c r="A199" s="416" t="s">
        <v>10</v>
      </c>
      <c r="B199" s="417"/>
      <c r="C199" s="7">
        <f>MinBase(C205:C216)</f>
        <v>2008</v>
      </c>
      <c r="D199" s="67" t="e">
        <f ca="1">IF((D201+H201)&gt;100,D201*100/(D201+H201),D201)</f>
        <v>#DIV/0!</v>
      </c>
      <c r="E199" s="68" t="e">
        <f ca="1">D199*AVERAGEIF(E205:E216,"&gt;0")/100</f>
        <v>#DIV/0!</v>
      </c>
      <c r="F199" s="69" t="e">
        <f ca="1">D199*(100-AVERAGEIF(E205:E216,"&gt;0"))/100</f>
        <v>#DIV/0!</v>
      </c>
      <c r="G199" s="70" t="e">
        <f ca="1">100-(E199+F199+H199)</f>
        <v>#DIV/0!</v>
      </c>
      <c r="H199" s="71" t="e">
        <f ca="1">IF((D201+H201)&gt;100,H201*100/(D201+H201),H201)</f>
        <v>#DIV/0!</v>
      </c>
      <c r="I199" s="67" t="e">
        <f ca="1">IF((I201+M201)&gt;100,I201*100/(I201+M201),I201)</f>
        <v>#DIV/0!</v>
      </c>
      <c r="J199" s="68" t="e">
        <f ca="1">I199*AVERAGEIF(J205:J216,"&gt;0")/100</f>
        <v>#DIV/0!</v>
      </c>
      <c r="K199" s="72" t="e">
        <f ca="1">I199*(100-AVERAGEIF(J205:J216,"&gt;0"))/100</f>
        <v>#DIV/0!</v>
      </c>
      <c r="L199" s="73" t="e">
        <f ca="1">100-(J199+K199+M199)</f>
        <v>#DIV/0!</v>
      </c>
      <c r="M199" s="74" t="e">
        <f ca="1">IF((I201+M201)&gt;100,M201*100/(I201+M201),M201)</f>
        <v>#DIV/0!</v>
      </c>
      <c r="N199" s="67" t="e">
        <f ca="1">IF((N201+R201)&gt;100,N201*100/(N201+R201),N201)</f>
        <v>#DIV/0!</v>
      </c>
      <c r="O199" s="68" t="e">
        <f ca="1">N199*AVERAGEIF(O205:O216,"&gt;0")/100</f>
        <v>#DIV/0!</v>
      </c>
      <c r="P199" s="72" t="e">
        <f ca="1">N199*(100-AVERAGEIF(O205:O216,"&gt;0"))/100</f>
        <v>#DIV/0!</v>
      </c>
      <c r="Q199" s="73" t="e">
        <f ca="1">100-(O199+P199+R199)</f>
        <v>#DIV/0!</v>
      </c>
      <c r="R199" s="74" t="e">
        <f ca="1">IF((N201+R201)&gt;100,R201*100/(N201+R201),R201)</f>
        <v>#DIV/0!</v>
      </c>
      <c r="S199" s="67" t="e">
        <f ca="1">IF((S201+W201)&gt;100,S201*100/(S201+W201),S201)</f>
        <v>#DIV/0!</v>
      </c>
      <c r="T199" s="68" t="e">
        <f ca="1">S199*AVERAGEIF(T205:T216,"&gt;0")/100</f>
        <v>#DIV/0!</v>
      </c>
      <c r="U199" s="72" t="e">
        <f ca="1">S199*(100-AVERAGEIF(T205:T216,"&gt;0"))/100</f>
        <v>#DIV/0!</v>
      </c>
      <c r="V199" s="73" t="e">
        <f ca="1">100-(T199+U199+W199)</f>
        <v>#DIV/0!</v>
      </c>
      <c r="W199" s="74" t="e">
        <f ca="1">IF((S201+W201)&gt;100,W201*100/(S201+W201),W201)</f>
        <v>#DIV/0!</v>
      </c>
      <c r="X199" s="67" t="e">
        <f ca="1">IF((X201+AB201)&gt;100,X201*100/(X201+AB201),X201)</f>
        <v>#DIV/0!</v>
      </c>
      <c r="Y199" s="68" t="e">
        <f ca="1">X199*AVERAGEIF(Y205:Y216,"&gt;0")/100</f>
        <v>#DIV/0!</v>
      </c>
      <c r="Z199" s="72" t="e">
        <f ca="1">X199*(100-AVERAGEIF(Y205:Y216,"&gt;0"))/100</f>
        <v>#DIV/0!</v>
      </c>
      <c r="AA199" s="73" t="e">
        <f ca="1">100-(Y199+Z199+AB199)</f>
        <v>#DIV/0!</v>
      </c>
      <c r="AB199" s="74" t="e">
        <f ca="1">IF((X201+AB201)&gt;100,AB201*100/(X201+AB201),AB201)</f>
        <v>#DIV/0!</v>
      </c>
    </row>
    <row r="200" spans="1:30" s="75" customFormat="1" ht="15" customHeight="1" x14ac:dyDescent="0.2">
      <c r="A200" s="418"/>
      <c r="B200" s="419"/>
      <c r="C200" s="8">
        <f>MaxTarget(C205:C216)</f>
        <v>2016</v>
      </c>
      <c r="D200" s="76" t="e">
        <f ca="1">IF((D202+H202)&gt;100,D202*100/(D202+H202),D202)</f>
        <v>#DIV/0!</v>
      </c>
      <c r="E200" s="77" t="e">
        <f ca="1">D200*AVERAGEIF(E205:E216,"&gt;0")/100</f>
        <v>#DIV/0!</v>
      </c>
      <c r="F200" s="78" t="e">
        <f ca="1">D200*(100-AVERAGEIF(E205:E216,"&gt;0"))/100</f>
        <v>#DIV/0!</v>
      </c>
      <c r="G200" s="79" t="e">
        <f ca="1">100-(E200+F200+H200)</f>
        <v>#DIV/0!</v>
      </c>
      <c r="H200" s="80" t="e">
        <f ca="1">IF((D202+H202)&gt;100,H202*100/(D202+H202),H202)</f>
        <v>#DIV/0!</v>
      </c>
      <c r="I200" s="76" t="e">
        <f ca="1">IF((I202+M202)&gt;100,I202*100/(I202+M202),I202)</f>
        <v>#DIV/0!</v>
      </c>
      <c r="J200" s="77" t="e">
        <f ca="1">I200*AVERAGEIF(J205:J216,"&gt;0")/100</f>
        <v>#DIV/0!</v>
      </c>
      <c r="K200" s="78" t="e">
        <f ca="1">I200*(100-AVERAGEIF(J205:J216,"&gt;0"))/100</f>
        <v>#DIV/0!</v>
      </c>
      <c r="L200" s="79" t="e">
        <f ca="1">100-(J200+K200+M200)</f>
        <v>#DIV/0!</v>
      </c>
      <c r="M200" s="80" t="e">
        <f ca="1">IF((I202+M202)&gt;100,M202*100/(I202+M202),M202)</f>
        <v>#DIV/0!</v>
      </c>
      <c r="N200" s="76" t="e">
        <f ca="1">IF((N202+R202)&gt;100,N202*100/(N202+R202),N202)</f>
        <v>#DIV/0!</v>
      </c>
      <c r="O200" s="77" t="e">
        <f ca="1">N200*AVERAGEIF(O205:O216,"&gt;0")/100</f>
        <v>#DIV/0!</v>
      </c>
      <c r="P200" s="78" t="e">
        <f ca="1">N200*(100-AVERAGEIF(O205:O216,"&gt;0"))/100</f>
        <v>#DIV/0!</v>
      </c>
      <c r="Q200" s="79" t="e">
        <f ca="1">100-(O200+P200+R200)</f>
        <v>#DIV/0!</v>
      </c>
      <c r="R200" s="80" t="e">
        <f ca="1">IF((N202+R202)&gt;100,R202*100/(N202+R202),R202)</f>
        <v>#DIV/0!</v>
      </c>
      <c r="S200" s="76" t="e">
        <f ca="1">IF((S202+W202)&gt;100,S202*100/(S202+W202),S202)</f>
        <v>#DIV/0!</v>
      </c>
      <c r="T200" s="77" t="e">
        <f ca="1">S200*AVERAGEIF(T205:T216,"&gt;0")/100</f>
        <v>#DIV/0!</v>
      </c>
      <c r="U200" s="78" t="e">
        <f ca="1">S200*(100-AVERAGEIF(T205:T216,"&gt;0"))/100</f>
        <v>#DIV/0!</v>
      </c>
      <c r="V200" s="79" t="e">
        <f ca="1">100-(T200+U200+W200)</f>
        <v>#DIV/0!</v>
      </c>
      <c r="W200" s="80" t="e">
        <f ca="1">IF((S202+W202)&gt;100,W202*100/(S202+W202),W202)</f>
        <v>#DIV/0!</v>
      </c>
      <c r="X200" s="76" t="e">
        <f ca="1">IF((X202+AB202)&gt;100,X202*100/(X202+AB202),X202)</f>
        <v>#DIV/0!</v>
      </c>
      <c r="Y200" s="77" t="e">
        <f ca="1">X200*AVERAGEIF(Y205:Y216,"&gt;0")/100</f>
        <v>#DIV/0!</v>
      </c>
      <c r="Z200" s="78" t="e">
        <f ca="1">X200*(100-AVERAGEIF(Y205:Y216,"&gt;0"))/100</f>
        <v>#DIV/0!</v>
      </c>
      <c r="AA200" s="79" t="e">
        <f ca="1">100-(Y200+Z200+AB200)</f>
        <v>#DIV/0!</v>
      </c>
      <c r="AB200" s="80" t="e">
        <f ca="1">IF((X202+AB202)&gt;100,AB202*100/(X202+AB202),AB202)</f>
        <v>#DIV/0!</v>
      </c>
    </row>
    <row r="201" spans="1:30" hidden="1" x14ac:dyDescent="0.2">
      <c r="A201" s="420" t="s">
        <v>12</v>
      </c>
      <c r="B201" s="421"/>
      <c r="C201" s="81">
        <f>MinRegYear(C199,C205:C216)</f>
        <v>2010</v>
      </c>
      <c r="D201" s="82" t="e">
        <f ca="1">IF(MAX(C205:C216)-MIN(C205:C216)&lt;5,AVERAGEIF(C205:C216,"&gt;0",D205:D216),
IF(FORECAST($C201,D$205:D$216,$C$205:$C$216)&lt;0,0,
IF(FORECAST($C201,D$205:D$216,$C$205:$C$216)&gt;100,100,
FORECAST($C201,D$205:D$216,$C$205:$C$216))))</f>
        <v>#DIV/0!</v>
      </c>
      <c r="E201" s="83"/>
      <c r="F201" s="84"/>
      <c r="G201" s="84"/>
      <c r="H201" s="85" t="e">
        <f ca="1">IF(MAX(C205:C216)-MIN(C205:C216)&lt;5,AVERAGEIF(C205:C216,"&gt;0",H205:H216),
IF(FORECAST($C201,H$205:H$216,$C$205:$C$216)&lt;0,0,
IF(FORECAST($C201,H$205:H$216,$C$205:$C$216)&gt;100,100,
FORECAST($C201,H$205:H$216,$C$205:$C$216))))</f>
        <v>#DIV/0!</v>
      </c>
      <c r="I201" s="82" t="e">
        <f ca="1">IF(MAX(C205:C216)-MIN(C205:C216)&lt;5,AVERAGEIF(C205:C216,"&gt;0",I205:I216),
IF(FORECAST($C201,I$205:I$216,$C$205:$C$216)&lt;0,0,
IF(FORECAST($C201,I$205:I$216,$C$205:$C$216)&gt;100,100,
FORECAST($C201,I$205:I$216,$C$205:$C$216))))</f>
        <v>#DIV/0!</v>
      </c>
      <c r="J201" s="83"/>
      <c r="K201" s="84"/>
      <c r="L201" s="84"/>
      <c r="M201" s="85" t="e">
        <f ca="1">IF(MAX(C205:C216)-MIN(C205:C216)&lt;5,AVERAGEIF(C205:C216,"&gt;0",M205:M216),
IF(FORECAST($C201,M$205:M$216,$C$205:$C$216)&lt;0,0,
IF(FORECAST($C201,M$205:M$216,$C$205:$C$216)&gt;100,100,
FORECAST($C201,M$205:M$216,$C$205:$C$216))))</f>
        <v>#DIV/0!</v>
      </c>
      <c r="N201" s="82" t="e">
        <f ca="1">IF(MAX(C205:C216)-MIN(C205:C216)&lt;5,AVERAGEIF(C205:C216,"&gt;0",N205:N216),
IF(FORECAST($C201,N$205:N$216,$C$205:$C$216)&lt;0,0,
IF(FORECAST($C201,N$205:N$216,$C$205:$C$216)&gt;100,100,
FORECAST($C201,N$205:N$216,$C$205:$C$216))))</f>
        <v>#DIV/0!</v>
      </c>
      <c r="O201" s="83"/>
      <c r="P201" s="84"/>
      <c r="Q201" s="84"/>
      <c r="R201" s="85" t="e">
        <f ca="1">IF(MAX(C205:C216)-MIN(C205:C216)&lt;5,AVERAGEIF(C205:C216,"&gt;0",R205:R216),
IF(FORECAST($C201,R$205:R$216,$C$205:$C$216)&lt;0,0,
IF(FORECAST($C201,R$205:R$216,$C$205:$C$216)&gt;100,100,
FORECAST($C201,R$205:R$216,$C$205:$C$216))))</f>
        <v>#DIV/0!</v>
      </c>
      <c r="S201" s="82" t="e">
        <f ca="1">IF(MAX(C205:C216)-MIN(C205:C216)&lt;5,AVERAGEIF(C205:C216,"&gt;0",S205:S216),
IF(FORECAST($C201,S$205:S$216,$C$205:$C$216)&lt;0,0,
IF(FORECAST($C201,S$205:S$216,$C$205:$C$216)&gt;100,100,
FORECAST($C201,S$205:S$216,$C$205:$C$216))))</f>
        <v>#DIV/0!</v>
      </c>
      <c r="T201" s="83"/>
      <c r="U201" s="84"/>
      <c r="V201" s="84"/>
      <c r="W201" s="85" t="e">
        <f ca="1">IF(MAX(C205:C216)-MIN(C205:C216)&lt;5,AVERAGEIF(C205:C216,"&gt;0",W205:W216),
IF(FORECAST($C201,W$205:W$216,$C$205:$C$216)&lt;0,0,
IF(FORECAST($C201,W$205:W$216,$C$205:$C$216)&gt;100,100,
FORECAST($C201,W$205:W$216,$C$205:$C$216))))</f>
        <v>#DIV/0!</v>
      </c>
      <c r="X201" s="82" t="e">
        <f ca="1">IF(MAX(C205:C216)-MIN(C205:C216)&lt;5,AVERAGEIF(C205:C216,"&gt;0",X205:X216),
IF(FORECAST($C201,X$205:X$216,$C$205:$C$216)&lt;0,0,
IF(FORECAST($C201,X$205:X$216,$C$205:$C$216)&gt;100,100,
FORECAST($C201,X$205:X$216,$C$205:$C$216))))</f>
        <v>#DIV/0!</v>
      </c>
      <c r="Y201" s="83"/>
      <c r="Z201" s="84"/>
      <c r="AA201" s="84"/>
      <c r="AB201" s="85" t="e">
        <f ca="1">IF(MAX(C205:C216)-MIN(C205:C216)&lt;5,AVERAGEIF(C205:C216,"&gt;0",AB205:AB216),
IF(FORECAST($C201,AB$205:AB$216,$C$205:$C$216)&lt;0,0,
IF(FORECAST($C201,AB$205:AB$216,$C$205:$C$216)&gt;100,100,
FORECAST($C201,AB$205:AB$216,$C$205:$C$216))))</f>
        <v>#DIV/0!</v>
      </c>
    </row>
    <row r="202" spans="1:30" hidden="1" x14ac:dyDescent="0.2">
      <c r="A202" s="422"/>
      <c r="B202" s="423"/>
      <c r="C202" s="60">
        <f>MaxRegYear(C200,C205:C216)</f>
        <v>2014</v>
      </c>
      <c r="D202" s="86" t="e">
        <f ca="1">IF(MAX(C205:C216)-MIN(C205:C216)&lt;5,AVERAGEIF(C205:C216,"&gt;0",D205:D216),
IF(FORECAST($C202,D$205:D$216,$C$205:$C$216)&lt;0,0,
IF(FORECAST($C202,D$205:D$216,$C$205:$C$216)&gt;100,100,
FORECAST($C202,D$205:D$216,$C$205:$C$216))))</f>
        <v>#DIV/0!</v>
      </c>
      <c r="E202" s="87"/>
      <c r="F202" s="88"/>
      <c r="G202" s="88"/>
      <c r="H202" s="89" t="e">
        <f ca="1">IF(MAX(C205:C216)-MIN(C205:C216)&lt;5,AVERAGEIF(C205:C216,"&gt;0",H205:H216),
IF(FORECAST($C202,H$205:H$216,$C$205:$C$216)&lt;0,0,
IF(FORECAST($C202,H$205:H$216,$C$205:$C$216)&gt;100,100,
FORECAST($C202,H$205:H$216,$C$205:$C$216))))</f>
        <v>#DIV/0!</v>
      </c>
      <c r="I202" s="86" t="e">
        <f ca="1">IF(MAX(C205:C216)-MIN(C205:C216)&lt;5,AVERAGEIF(C205:C216,"&gt;0",I205:I216),
IF(FORECAST($C202,I$205:I$216,$C$205:$C$216)&lt;0,0,
IF(FORECAST($C202,I$205:I$216,$C$205:$C$216)&gt;100,100,
FORECAST($C202,I$205:I$216,$C$205:$C$216))))</f>
        <v>#DIV/0!</v>
      </c>
      <c r="J202" s="87"/>
      <c r="K202" s="88"/>
      <c r="L202" s="88"/>
      <c r="M202" s="89" t="e">
        <f ca="1">IF(MAX(C205:C216)-MIN(C205:C216)&lt;5,AVERAGEIF(C205:C216,"&gt;0",M205:M216),
IF(FORECAST($C202,M$205:M$216,$C$205:$C$216)&lt;0,0,
IF(FORECAST($C202,M$205:M$216,$C$205:$C$216)&gt;100,100,
FORECAST($C202,M$205:M$216,$C$205:$C$216))))</f>
        <v>#DIV/0!</v>
      </c>
      <c r="N202" s="86" t="e">
        <f ca="1">IF(MAX(C205:C216)-MIN(C205:C216)&lt;5,AVERAGEIF(C205:C216,"&gt;0",N205:N216),
IF(FORECAST($C202,N$205:N$216,$C$205:$C$216)&lt;0,0,
IF(FORECAST($C202,N$205:N$216,$C$205:$C$216)&gt;100,100,
FORECAST($C202,N$205:N$216,$C$205:$C$216))))</f>
        <v>#DIV/0!</v>
      </c>
      <c r="O202" s="87"/>
      <c r="P202" s="88"/>
      <c r="Q202" s="88"/>
      <c r="R202" s="89" t="e">
        <f ca="1">IF(MAX(C205:C216)-MIN(C205:C216)&lt;5,AVERAGEIF(C205:C216,"&gt;0",R205:R216),
IF(FORECAST($C202,R$205:R$216,$C$205:$C$216)&lt;0,0,
IF(FORECAST($C202,R$205:R$216,$C$205:$C$216)&gt;100,100,
FORECAST($C202,R$205:R$216,$C$205:$C$216))))</f>
        <v>#DIV/0!</v>
      </c>
      <c r="S202" s="86" t="e">
        <f ca="1">IF(MAX(C205:C216)-MIN(C205:C216)&lt;5,AVERAGEIF(C205:C216,"&gt;0",S205:S216),
IF(FORECAST($C202,S$205:S$216,$C$205:$C$216)&lt;0,0,
IF(FORECAST($C202,S$205:S$216,$C$205:$C$216)&gt;100,100,
FORECAST($C202,S$205:S$216,$C$205:$C$216))))</f>
        <v>#DIV/0!</v>
      </c>
      <c r="T202" s="87"/>
      <c r="U202" s="88"/>
      <c r="V202" s="88"/>
      <c r="W202" s="89" t="e">
        <f ca="1">IF(MAX(C205:C216)-MIN(C205:C216)&lt;5,AVERAGEIF(C205:C216,"&gt;0",W205:W216),
IF(FORECAST($C202,W$205:W$216,$C$205:$C$216)&lt;0,0,
IF(FORECAST($C202,W$205:W$216,$C$205:$C$216)&gt;100,100,
FORECAST($C202,W$205:W$216,$C$205:$C$216))))</f>
        <v>#DIV/0!</v>
      </c>
      <c r="X202" s="86" t="e">
        <f ca="1">IF(MAX(C205:C216)-MIN(C205:C216)&lt;5,AVERAGEIF(C205:C216,"&gt;0",X205:X216),
IF(FORECAST($C202,X$205:X$216,$C$205:$C$216)&lt;0,0,
IF(FORECAST($C202,X$205:X$216,$C$205:$C$216)&gt;100,100,
FORECAST($C202,X$205:X$216,$C$205:$C$216))))</f>
        <v>#DIV/0!</v>
      </c>
      <c r="Y202" s="87"/>
      <c r="Z202" s="88"/>
      <c r="AA202" s="88"/>
      <c r="AB202" s="89" t="e">
        <f ca="1">IF(MAX(C205:C216)-MIN(C205:C216)&lt;5,AVERAGEIF(C205:C216,"&gt;0",AB205:AB216),
IF(FORECAST($C202,AB$205:AB$216,$C$205:$C$216)&lt;0,0,
IF(FORECAST($C202,AB$205:AB$216,$C$205:$C$216)&gt;100,100,
FORECAST($C202,AB$205:AB$216,$C$205:$C$216))))</f>
        <v>#DIV/0!</v>
      </c>
    </row>
    <row r="203" spans="1:30" ht="9" customHeight="1" x14ac:dyDescent="0.2">
      <c r="D203" s="90"/>
      <c r="I203" s="90"/>
      <c r="K203" s="50"/>
      <c r="L203" s="50"/>
      <c r="N203" s="90"/>
      <c r="P203" s="50"/>
      <c r="Q203" s="50"/>
      <c r="S203" s="90"/>
      <c r="U203" s="50"/>
      <c r="V203" s="50"/>
      <c r="X203" s="90"/>
      <c r="Z203" s="50"/>
      <c r="AA203" s="50"/>
      <c r="AB203" s="91"/>
    </row>
    <row r="204" spans="1:30" ht="22.5" customHeight="1" x14ac:dyDescent="0.2">
      <c r="B204" s="92" t="s">
        <v>8</v>
      </c>
      <c r="C204" s="93" t="s">
        <v>9</v>
      </c>
      <c r="D204" s="94" t="s">
        <v>14</v>
      </c>
      <c r="E204" s="95" t="s">
        <v>27</v>
      </c>
      <c r="F204" s="96"/>
      <c r="G204" s="96"/>
      <c r="H204" s="97" t="s">
        <v>17</v>
      </c>
      <c r="I204" s="94" t="s">
        <v>14</v>
      </c>
      <c r="J204" s="95" t="s">
        <v>27</v>
      </c>
      <c r="K204" s="96"/>
      <c r="L204" s="96"/>
      <c r="M204" s="97" t="s">
        <v>17</v>
      </c>
      <c r="N204" s="94" t="s">
        <v>14</v>
      </c>
      <c r="O204" s="95" t="s">
        <v>27</v>
      </c>
      <c r="P204" s="96"/>
      <c r="Q204" s="96"/>
      <c r="R204" s="97" t="s">
        <v>17</v>
      </c>
      <c r="S204" s="94" t="s">
        <v>14</v>
      </c>
      <c r="T204" s="95" t="s">
        <v>27</v>
      </c>
      <c r="U204" s="96"/>
      <c r="V204" s="96"/>
      <c r="W204" s="97" t="s">
        <v>17</v>
      </c>
      <c r="X204" s="94" t="s">
        <v>14</v>
      </c>
      <c r="Y204" s="95" t="s">
        <v>27</v>
      </c>
      <c r="Z204" s="96"/>
      <c r="AA204" s="96"/>
      <c r="AB204" s="97" t="s">
        <v>17</v>
      </c>
      <c r="AD204" s="98"/>
    </row>
    <row r="205" spans="1:30" x14ac:dyDescent="0.2">
      <c r="A205" s="99"/>
      <c r="B205" s="1" t="s">
        <v>104</v>
      </c>
      <c r="C205" s="2">
        <v>2012</v>
      </c>
      <c r="D205" s="1" t="str">
        <f t="shared" ref="D205:D216" ca="1" si="50">IF(ISERROR(INDIRECT(CONCATENATE($B205,"!H16"))),"",INDIRECT(CONCATENATE($B205,"!H16")))</f>
        <v>N/A</v>
      </c>
      <c r="E205" s="103" t="str">
        <f t="shared" ref="E205:E216" ca="1" si="51">IF(ISERROR(INDIRECT(CONCATENATE($B205,"!H23"))),"",INDIRECT(CONCATENATE($B205,"!H23")))</f>
        <v>N/A</v>
      </c>
      <c r="F205" s="101"/>
      <c r="G205" s="101"/>
      <c r="H205" s="102" t="str">
        <f t="shared" ref="H205:H216" ca="1" si="52">IF(ISERROR(INDIRECT(CONCATENATE($B205,"!H21"))),"",INDIRECT(CONCATENATE($B205,"!H21")))</f>
        <v>N/A</v>
      </c>
      <c r="I205" s="1" t="str">
        <f t="shared" ref="I205:I216" ca="1" si="53">IF(ISERROR(INDIRECT(CONCATENATE($B205,"!I16"))),"",INDIRECT(CONCATENATE($B205,"!I16")))</f>
        <v>N/A</v>
      </c>
      <c r="J205" s="103" t="str">
        <f t="shared" ref="J205:J216" ca="1" si="54">IF(ISERROR(INDIRECT(CONCATENATE($B205,"!I23"))),"",INDIRECT(CONCATENATE($B205,"!I23")))</f>
        <v>N/A</v>
      </c>
      <c r="K205" s="101"/>
      <c r="L205" s="101"/>
      <c r="M205" s="102" t="str">
        <f t="shared" ref="M205:M216" ca="1" si="55">IF(ISERROR(INDIRECT(CONCATENATE($B205,"!I21"))),"",INDIRECT(CONCATENATE($B205,"!I21")))</f>
        <v>N/A</v>
      </c>
      <c r="N205" s="1" t="str">
        <f t="shared" ref="N205:N216" ca="1" si="56">IF(ISERROR(INDIRECT(CONCATENATE($B205,"!J16"))),"",INDIRECT(CONCATENATE($B205,"!J16")))</f>
        <v>N/A</v>
      </c>
      <c r="O205" s="103" t="str">
        <f t="shared" ref="O205:O216" ca="1" si="57">IF(ISERROR(INDIRECT(CONCATENATE($B205,"!J23"))),"",INDIRECT(CONCATENATE($B205,"!J23")))</f>
        <v>N/A</v>
      </c>
      <c r="P205" s="101"/>
      <c r="Q205" s="101"/>
      <c r="R205" s="102" t="str">
        <f t="shared" ref="R205:R216" ca="1" si="58">IF(ISERROR(INDIRECT(CONCATENATE($B205,"!J21"))),"",INDIRECT(CONCATENATE($B205,"!J21")))</f>
        <v>N/A</v>
      </c>
      <c r="S205" s="1" t="str">
        <f t="shared" ref="S205:S216" ca="1" si="59">IF(ISERROR(INDIRECT(CONCATENATE($B205,"!K16"))),"",INDIRECT(CONCATENATE($B205,"!K16")))</f>
        <v>N/A</v>
      </c>
      <c r="T205" s="103" t="str">
        <f t="shared" ref="T205:T216" ca="1" si="60">IF(ISERROR(INDIRECT(CONCATENATE($B205,"!K23"))),"",INDIRECT(CONCATENATE($B205,"!K23")))</f>
        <v>N/A</v>
      </c>
      <c r="U205" s="101"/>
      <c r="V205" s="101"/>
      <c r="W205" s="102" t="str">
        <f t="shared" ref="W205:W216" ca="1" si="61">IF(ISERROR(INDIRECT(CONCATENATE($B205,"!K21"))),"",INDIRECT(CONCATENATE($B205,"!K21")))</f>
        <v>N/A</v>
      </c>
      <c r="X205" s="1" t="str">
        <f t="shared" ref="X205:X216" ca="1" si="62">IF(ISERROR(INDIRECT(CONCATENATE($B205,"!L16"))),"",INDIRECT(CONCATENATE($B205,"!L16")))</f>
        <v>N/A</v>
      </c>
      <c r="Y205" s="103" t="str">
        <f t="shared" ref="Y205:Y216" ca="1" si="63">IF(ISERROR(INDIRECT(CONCATENATE($B205,"!L23"))),"",INDIRECT(CONCATENATE($B205,"!L23")))</f>
        <v>N/A</v>
      </c>
      <c r="Z205" s="101"/>
      <c r="AA205" s="101"/>
      <c r="AB205" s="102" t="str">
        <f t="shared" ref="AB205:AB216" ca="1" si="64">IF(ISERROR(INDIRECT(CONCATENATE($B205,"!L221"))),"",INDIRECT(CONCATENATE($B205,"!L21")))</f>
        <v>N/A</v>
      </c>
    </row>
    <row r="206" spans="1:30" x14ac:dyDescent="0.2">
      <c r="A206" s="99"/>
      <c r="B206" s="3"/>
      <c r="C206" s="4"/>
      <c r="D206" s="3" t="str">
        <f t="shared" ca="1" si="50"/>
        <v/>
      </c>
      <c r="E206" s="103" t="str">
        <f t="shared" ca="1" si="51"/>
        <v/>
      </c>
      <c r="F206" s="101"/>
      <c r="G206" s="101"/>
      <c r="H206" s="104" t="str">
        <f t="shared" ca="1" si="52"/>
        <v/>
      </c>
      <c r="I206" s="3" t="str">
        <f t="shared" ca="1" si="53"/>
        <v/>
      </c>
      <c r="J206" s="103" t="str">
        <f t="shared" ca="1" si="54"/>
        <v/>
      </c>
      <c r="K206" s="101"/>
      <c r="L206" s="101"/>
      <c r="M206" s="104" t="str">
        <f t="shared" ca="1" si="55"/>
        <v/>
      </c>
      <c r="N206" s="3" t="str">
        <f t="shared" ca="1" si="56"/>
        <v/>
      </c>
      <c r="O206" s="103" t="str">
        <f t="shared" ca="1" si="57"/>
        <v/>
      </c>
      <c r="P206" s="101"/>
      <c r="Q206" s="101"/>
      <c r="R206" s="104" t="str">
        <f t="shared" ca="1" si="58"/>
        <v/>
      </c>
      <c r="S206" s="3" t="str">
        <f t="shared" ca="1" si="59"/>
        <v/>
      </c>
      <c r="T206" s="103" t="str">
        <f t="shared" ca="1" si="60"/>
        <v/>
      </c>
      <c r="U206" s="101"/>
      <c r="V206" s="101"/>
      <c r="W206" s="104" t="str">
        <f t="shared" ca="1" si="61"/>
        <v/>
      </c>
      <c r="X206" s="3" t="str">
        <f t="shared" ca="1" si="62"/>
        <v/>
      </c>
      <c r="Y206" s="103" t="str">
        <f t="shared" ca="1" si="63"/>
        <v/>
      </c>
      <c r="Z206" s="101"/>
      <c r="AA206" s="101"/>
      <c r="AB206" s="104" t="str">
        <f t="shared" ca="1" si="64"/>
        <v/>
      </c>
    </row>
    <row r="207" spans="1:30" x14ac:dyDescent="0.2">
      <c r="A207" s="99"/>
      <c r="B207" s="3"/>
      <c r="C207" s="4"/>
      <c r="D207" s="3" t="str">
        <f t="shared" ca="1" si="50"/>
        <v/>
      </c>
      <c r="E207" s="103" t="str">
        <f t="shared" ca="1" si="51"/>
        <v/>
      </c>
      <c r="F207" s="101"/>
      <c r="G207" s="101"/>
      <c r="H207" s="104" t="str">
        <f t="shared" ca="1" si="52"/>
        <v/>
      </c>
      <c r="I207" s="3" t="str">
        <f t="shared" ca="1" si="53"/>
        <v/>
      </c>
      <c r="J207" s="103" t="str">
        <f t="shared" ca="1" si="54"/>
        <v/>
      </c>
      <c r="K207" s="101"/>
      <c r="L207" s="101"/>
      <c r="M207" s="104" t="str">
        <f t="shared" ca="1" si="55"/>
        <v/>
      </c>
      <c r="N207" s="3" t="str">
        <f t="shared" ca="1" si="56"/>
        <v/>
      </c>
      <c r="O207" s="103" t="str">
        <f t="shared" ca="1" si="57"/>
        <v/>
      </c>
      <c r="P207" s="101"/>
      <c r="Q207" s="101"/>
      <c r="R207" s="104" t="str">
        <f t="shared" ca="1" si="58"/>
        <v/>
      </c>
      <c r="S207" s="3" t="str">
        <f t="shared" ca="1" si="59"/>
        <v/>
      </c>
      <c r="T207" s="103" t="str">
        <f t="shared" ca="1" si="60"/>
        <v/>
      </c>
      <c r="U207" s="101"/>
      <c r="V207" s="101"/>
      <c r="W207" s="104" t="str">
        <f t="shared" ca="1" si="61"/>
        <v/>
      </c>
      <c r="X207" s="3" t="str">
        <f t="shared" ca="1" si="62"/>
        <v/>
      </c>
      <c r="Y207" s="103" t="str">
        <f t="shared" ca="1" si="63"/>
        <v/>
      </c>
      <c r="Z207" s="101"/>
      <c r="AA207" s="101"/>
      <c r="AB207" s="104" t="str">
        <f t="shared" ca="1" si="64"/>
        <v/>
      </c>
      <c r="AD207" s="105"/>
    </row>
    <row r="208" spans="1:30" x14ac:dyDescent="0.2">
      <c r="A208" s="99"/>
      <c r="B208" s="3"/>
      <c r="C208" s="4"/>
      <c r="D208" s="3" t="str">
        <f t="shared" ca="1" si="50"/>
        <v/>
      </c>
      <c r="E208" s="103" t="str">
        <f t="shared" ca="1" si="51"/>
        <v/>
      </c>
      <c r="F208" s="101"/>
      <c r="G208" s="101"/>
      <c r="H208" s="104" t="str">
        <f t="shared" ca="1" si="52"/>
        <v/>
      </c>
      <c r="I208" s="3" t="str">
        <f t="shared" ca="1" si="53"/>
        <v/>
      </c>
      <c r="J208" s="103" t="str">
        <f t="shared" ca="1" si="54"/>
        <v/>
      </c>
      <c r="K208" s="101"/>
      <c r="L208" s="101"/>
      <c r="M208" s="104" t="str">
        <f t="shared" ca="1" si="55"/>
        <v/>
      </c>
      <c r="N208" s="3" t="str">
        <f t="shared" ca="1" si="56"/>
        <v/>
      </c>
      <c r="O208" s="103" t="str">
        <f t="shared" ca="1" si="57"/>
        <v/>
      </c>
      <c r="P208" s="101"/>
      <c r="Q208" s="101"/>
      <c r="R208" s="104" t="str">
        <f t="shared" ca="1" si="58"/>
        <v/>
      </c>
      <c r="S208" s="3" t="str">
        <f t="shared" ca="1" si="59"/>
        <v/>
      </c>
      <c r="T208" s="103" t="str">
        <f t="shared" ca="1" si="60"/>
        <v/>
      </c>
      <c r="U208" s="101"/>
      <c r="V208" s="101"/>
      <c r="W208" s="104" t="str">
        <f t="shared" ca="1" si="61"/>
        <v/>
      </c>
      <c r="X208" s="3" t="str">
        <f t="shared" ca="1" si="62"/>
        <v/>
      </c>
      <c r="Y208" s="103" t="str">
        <f t="shared" ca="1" si="63"/>
        <v/>
      </c>
      <c r="Z208" s="101"/>
      <c r="AA208" s="101"/>
      <c r="AB208" s="104" t="str">
        <f t="shared" ca="1" si="64"/>
        <v/>
      </c>
    </row>
    <row r="209" spans="1:28" x14ac:dyDescent="0.2">
      <c r="A209" s="99"/>
      <c r="B209" s="3"/>
      <c r="C209" s="4"/>
      <c r="D209" s="3" t="str">
        <f t="shared" ca="1" si="50"/>
        <v/>
      </c>
      <c r="E209" s="103" t="str">
        <f t="shared" ca="1" si="51"/>
        <v/>
      </c>
      <c r="F209" s="101"/>
      <c r="G209" s="101"/>
      <c r="H209" s="104" t="str">
        <f t="shared" ca="1" si="52"/>
        <v/>
      </c>
      <c r="I209" s="3" t="str">
        <f t="shared" ca="1" si="53"/>
        <v/>
      </c>
      <c r="J209" s="103" t="str">
        <f t="shared" ca="1" si="54"/>
        <v/>
      </c>
      <c r="K209" s="101"/>
      <c r="L209" s="101"/>
      <c r="M209" s="104" t="str">
        <f t="shared" ca="1" si="55"/>
        <v/>
      </c>
      <c r="N209" s="3" t="str">
        <f t="shared" ca="1" si="56"/>
        <v/>
      </c>
      <c r="O209" s="103" t="str">
        <f t="shared" ca="1" si="57"/>
        <v/>
      </c>
      <c r="P209" s="101"/>
      <c r="Q209" s="101"/>
      <c r="R209" s="104" t="str">
        <f t="shared" ca="1" si="58"/>
        <v/>
      </c>
      <c r="S209" s="3" t="str">
        <f t="shared" ca="1" si="59"/>
        <v/>
      </c>
      <c r="T209" s="103" t="str">
        <f t="shared" ca="1" si="60"/>
        <v/>
      </c>
      <c r="U209" s="101"/>
      <c r="V209" s="101"/>
      <c r="W209" s="104" t="str">
        <f t="shared" ca="1" si="61"/>
        <v/>
      </c>
      <c r="X209" s="3" t="str">
        <f t="shared" ca="1" si="62"/>
        <v/>
      </c>
      <c r="Y209" s="103" t="str">
        <f t="shared" ca="1" si="63"/>
        <v/>
      </c>
      <c r="Z209" s="101"/>
      <c r="AA209" s="101"/>
      <c r="AB209" s="104" t="str">
        <f t="shared" ca="1" si="64"/>
        <v/>
      </c>
    </row>
    <row r="210" spans="1:28" x14ac:dyDescent="0.2">
      <c r="A210" s="99"/>
      <c r="B210" s="3"/>
      <c r="C210" s="4"/>
      <c r="D210" s="3" t="str">
        <f t="shared" ca="1" si="50"/>
        <v/>
      </c>
      <c r="E210" s="103" t="str">
        <f t="shared" ca="1" si="51"/>
        <v/>
      </c>
      <c r="F210" s="101"/>
      <c r="G210" s="101"/>
      <c r="H210" s="104" t="str">
        <f t="shared" ca="1" si="52"/>
        <v/>
      </c>
      <c r="I210" s="3" t="str">
        <f t="shared" ca="1" si="53"/>
        <v/>
      </c>
      <c r="J210" s="103" t="str">
        <f t="shared" ca="1" si="54"/>
        <v/>
      </c>
      <c r="K210" s="101"/>
      <c r="L210" s="101"/>
      <c r="M210" s="104" t="str">
        <f t="shared" ca="1" si="55"/>
        <v/>
      </c>
      <c r="N210" s="3" t="str">
        <f t="shared" ca="1" si="56"/>
        <v/>
      </c>
      <c r="O210" s="103" t="str">
        <f t="shared" ca="1" si="57"/>
        <v/>
      </c>
      <c r="P210" s="101"/>
      <c r="Q210" s="101"/>
      <c r="R210" s="104" t="str">
        <f t="shared" ca="1" si="58"/>
        <v/>
      </c>
      <c r="S210" s="3" t="str">
        <f t="shared" ca="1" si="59"/>
        <v/>
      </c>
      <c r="T210" s="103" t="str">
        <f t="shared" ca="1" si="60"/>
        <v/>
      </c>
      <c r="U210" s="101"/>
      <c r="V210" s="101"/>
      <c r="W210" s="104" t="str">
        <f t="shared" ca="1" si="61"/>
        <v/>
      </c>
      <c r="X210" s="3" t="str">
        <f t="shared" ca="1" si="62"/>
        <v/>
      </c>
      <c r="Y210" s="103" t="str">
        <f t="shared" ca="1" si="63"/>
        <v/>
      </c>
      <c r="Z210" s="101"/>
      <c r="AA210" s="101"/>
      <c r="AB210" s="104" t="str">
        <f t="shared" ca="1" si="64"/>
        <v/>
      </c>
    </row>
    <row r="211" spans="1:28" x14ac:dyDescent="0.2">
      <c r="A211" s="99"/>
      <c r="B211" s="3"/>
      <c r="C211" s="4"/>
      <c r="D211" s="3" t="str">
        <f t="shared" ca="1" si="50"/>
        <v/>
      </c>
      <c r="E211" s="103" t="str">
        <f t="shared" ca="1" si="51"/>
        <v/>
      </c>
      <c r="F211" s="101"/>
      <c r="G211" s="101"/>
      <c r="H211" s="104" t="str">
        <f t="shared" ca="1" si="52"/>
        <v/>
      </c>
      <c r="I211" s="3" t="str">
        <f t="shared" ca="1" si="53"/>
        <v/>
      </c>
      <c r="J211" s="103" t="str">
        <f t="shared" ca="1" si="54"/>
        <v/>
      </c>
      <c r="K211" s="101"/>
      <c r="L211" s="101"/>
      <c r="M211" s="104" t="str">
        <f t="shared" ca="1" si="55"/>
        <v/>
      </c>
      <c r="N211" s="3" t="str">
        <f t="shared" ca="1" si="56"/>
        <v/>
      </c>
      <c r="O211" s="103" t="str">
        <f t="shared" ca="1" si="57"/>
        <v/>
      </c>
      <c r="P211" s="101"/>
      <c r="Q211" s="101"/>
      <c r="R211" s="104" t="str">
        <f t="shared" ca="1" si="58"/>
        <v/>
      </c>
      <c r="S211" s="3" t="str">
        <f t="shared" ca="1" si="59"/>
        <v/>
      </c>
      <c r="T211" s="103" t="str">
        <f t="shared" ca="1" si="60"/>
        <v/>
      </c>
      <c r="U211" s="101"/>
      <c r="V211" s="101"/>
      <c r="W211" s="104" t="str">
        <f t="shared" ca="1" si="61"/>
        <v/>
      </c>
      <c r="X211" s="3" t="str">
        <f t="shared" ca="1" si="62"/>
        <v/>
      </c>
      <c r="Y211" s="103" t="str">
        <f t="shared" ca="1" si="63"/>
        <v/>
      </c>
      <c r="Z211" s="101"/>
      <c r="AA211" s="101"/>
      <c r="AB211" s="104" t="str">
        <f t="shared" ca="1" si="64"/>
        <v/>
      </c>
    </row>
    <row r="212" spans="1:28" x14ac:dyDescent="0.2">
      <c r="A212" s="99"/>
      <c r="B212" s="3"/>
      <c r="C212" s="4"/>
      <c r="D212" s="3" t="str">
        <f t="shared" ca="1" si="50"/>
        <v/>
      </c>
      <c r="E212" s="103" t="str">
        <f t="shared" ca="1" si="51"/>
        <v/>
      </c>
      <c r="F212" s="101"/>
      <c r="G212" s="101"/>
      <c r="H212" s="104" t="str">
        <f t="shared" ca="1" si="52"/>
        <v/>
      </c>
      <c r="I212" s="3" t="str">
        <f t="shared" ca="1" si="53"/>
        <v/>
      </c>
      <c r="J212" s="103" t="str">
        <f t="shared" ca="1" si="54"/>
        <v/>
      </c>
      <c r="K212" s="101"/>
      <c r="L212" s="101"/>
      <c r="M212" s="104" t="str">
        <f t="shared" ca="1" si="55"/>
        <v/>
      </c>
      <c r="N212" s="3" t="str">
        <f t="shared" ca="1" si="56"/>
        <v/>
      </c>
      <c r="O212" s="103" t="str">
        <f t="shared" ca="1" si="57"/>
        <v/>
      </c>
      <c r="P212" s="101"/>
      <c r="Q212" s="101"/>
      <c r="R212" s="104" t="str">
        <f t="shared" ca="1" si="58"/>
        <v/>
      </c>
      <c r="S212" s="3" t="str">
        <f t="shared" ca="1" si="59"/>
        <v/>
      </c>
      <c r="T212" s="103" t="str">
        <f t="shared" ca="1" si="60"/>
        <v/>
      </c>
      <c r="U212" s="101"/>
      <c r="V212" s="101"/>
      <c r="W212" s="104" t="str">
        <f t="shared" ca="1" si="61"/>
        <v/>
      </c>
      <c r="X212" s="3" t="str">
        <f t="shared" ca="1" si="62"/>
        <v/>
      </c>
      <c r="Y212" s="103" t="str">
        <f t="shared" ca="1" si="63"/>
        <v/>
      </c>
      <c r="Z212" s="101"/>
      <c r="AA212" s="101"/>
      <c r="AB212" s="104" t="str">
        <f t="shared" ca="1" si="64"/>
        <v/>
      </c>
    </row>
    <row r="213" spans="1:28" x14ac:dyDescent="0.2">
      <c r="A213" s="99"/>
      <c r="B213" s="3"/>
      <c r="C213" s="4"/>
      <c r="D213" s="3" t="str">
        <f t="shared" ca="1" si="50"/>
        <v/>
      </c>
      <c r="E213" s="103" t="str">
        <f t="shared" ca="1" si="51"/>
        <v/>
      </c>
      <c r="F213" s="101"/>
      <c r="G213" s="101"/>
      <c r="H213" s="104" t="str">
        <f t="shared" ca="1" si="52"/>
        <v/>
      </c>
      <c r="I213" s="3" t="str">
        <f t="shared" ca="1" si="53"/>
        <v/>
      </c>
      <c r="J213" s="103" t="str">
        <f t="shared" ca="1" si="54"/>
        <v/>
      </c>
      <c r="K213" s="101"/>
      <c r="L213" s="101"/>
      <c r="M213" s="104" t="str">
        <f t="shared" ca="1" si="55"/>
        <v/>
      </c>
      <c r="N213" s="3" t="str">
        <f t="shared" ca="1" si="56"/>
        <v/>
      </c>
      <c r="O213" s="103" t="str">
        <f t="shared" ca="1" si="57"/>
        <v/>
      </c>
      <c r="P213" s="101"/>
      <c r="Q213" s="101"/>
      <c r="R213" s="104" t="str">
        <f t="shared" ca="1" si="58"/>
        <v/>
      </c>
      <c r="S213" s="3" t="str">
        <f t="shared" ca="1" si="59"/>
        <v/>
      </c>
      <c r="T213" s="103" t="str">
        <f t="shared" ca="1" si="60"/>
        <v/>
      </c>
      <c r="U213" s="101"/>
      <c r="V213" s="101"/>
      <c r="W213" s="104" t="str">
        <f t="shared" ca="1" si="61"/>
        <v/>
      </c>
      <c r="X213" s="3" t="str">
        <f t="shared" ca="1" si="62"/>
        <v/>
      </c>
      <c r="Y213" s="103" t="str">
        <f t="shared" ca="1" si="63"/>
        <v/>
      </c>
      <c r="Z213" s="101"/>
      <c r="AA213" s="101"/>
      <c r="AB213" s="104" t="str">
        <f t="shared" ca="1" si="64"/>
        <v/>
      </c>
    </row>
    <row r="214" spans="1:28" x14ac:dyDescent="0.2">
      <c r="A214" s="99"/>
      <c r="B214" s="3"/>
      <c r="C214" s="4"/>
      <c r="D214" s="3" t="str">
        <f t="shared" ca="1" si="50"/>
        <v/>
      </c>
      <c r="E214" s="103" t="str">
        <f t="shared" ca="1" si="51"/>
        <v/>
      </c>
      <c r="F214" s="101"/>
      <c r="G214" s="101"/>
      <c r="H214" s="104" t="str">
        <f t="shared" ca="1" si="52"/>
        <v/>
      </c>
      <c r="I214" s="3" t="str">
        <f t="shared" ca="1" si="53"/>
        <v/>
      </c>
      <c r="J214" s="103" t="str">
        <f t="shared" ca="1" si="54"/>
        <v/>
      </c>
      <c r="K214" s="101"/>
      <c r="L214" s="101"/>
      <c r="M214" s="104" t="str">
        <f t="shared" ca="1" si="55"/>
        <v/>
      </c>
      <c r="N214" s="3" t="str">
        <f t="shared" ca="1" si="56"/>
        <v/>
      </c>
      <c r="O214" s="103" t="str">
        <f t="shared" ca="1" si="57"/>
        <v/>
      </c>
      <c r="P214" s="101"/>
      <c r="Q214" s="101"/>
      <c r="R214" s="104" t="str">
        <f t="shared" ca="1" si="58"/>
        <v/>
      </c>
      <c r="S214" s="3" t="str">
        <f t="shared" ca="1" si="59"/>
        <v/>
      </c>
      <c r="T214" s="103" t="str">
        <f t="shared" ca="1" si="60"/>
        <v/>
      </c>
      <c r="U214" s="101"/>
      <c r="V214" s="101"/>
      <c r="W214" s="104" t="str">
        <f t="shared" ca="1" si="61"/>
        <v/>
      </c>
      <c r="X214" s="3" t="str">
        <f t="shared" ca="1" si="62"/>
        <v/>
      </c>
      <c r="Y214" s="103" t="str">
        <f t="shared" ca="1" si="63"/>
        <v/>
      </c>
      <c r="Z214" s="101"/>
      <c r="AA214" s="101"/>
      <c r="AB214" s="104" t="str">
        <f t="shared" ca="1" si="64"/>
        <v/>
      </c>
    </row>
    <row r="215" spans="1:28" x14ac:dyDescent="0.2">
      <c r="A215" s="99"/>
      <c r="B215" s="3"/>
      <c r="C215" s="4"/>
      <c r="D215" s="3" t="str">
        <f t="shared" ca="1" si="50"/>
        <v/>
      </c>
      <c r="E215" s="103" t="str">
        <f t="shared" ca="1" si="51"/>
        <v/>
      </c>
      <c r="F215" s="101"/>
      <c r="G215" s="101"/>
      <c r="H215" s="104" t="str">
        <f t="shared" ca="1" si="52"/>
        <v/>
      </c>
      <c r="I215" s="3" t="str">
        <f t="shared" ca="1" si="53"/>
        <v/>
      </c>
      <c r="J215" s="103" t="str">
        <f t="shared" ca="1" si="54"/>
        <v/>
      </c>
      <c r="K215" s="101"/>
      <c r="L215" s="101"/>
      <c r="M215" s="104" t="str">
        <f t="shared" ca="1" si="55"/>
        <v/>
      </c>
      <c r="N215" s="3" t="str">
        <f t="shared" ca="1" si="56"/>
        <v/>
      </c>
      <c r="O215" s="103" t="str">
        <f t="shared" ca="1" si="57"/>
        <v/>
      </c>
      <c r="P215" s="101"/>
      <c r="Q215" s="101"/>
      <c r="R215" s="104" t="str">
        <f t="shared" ca="1" si="58"/>
        <v/>
      </c>
      <c r="S215" s="3" t="str">
        <f t="shared" ca="1" si="59"/>
        <v/>
      </c>
      <c r="T215" s="103" t="str">
        <f t="shared" ca="1" si="60"/>
        <v/>
      </c>
      <c r="U215" s="101"/>
      <c r="V215" s="101"/>
      <c r="W215" s="104" t="str">
        <f t="shared" ca="1" si="61"/>
        <v/>
      </c>
      <c r="X215" s="3" t="str">
        <f t="shared" ca="1" si="62"/>
        <v/>
      </c>
      <c r="Y215" s="103" t="str">
        <f t="shared" ca="1" si="63"/>
        <v/>
      </c>
      <c r="Z215" s="101"/>
      <c r="AA215" s="101"/>
      <c r="AB215" s="104" t="str">
        <f t="shared" ca="1" si="64"/>
        <v/>
      </c>
    </row>
    <row r="216" spans="1:28" x14ac:dyDescent="0.2">
      <c r="A216" s="99"/>
      <c r="B216" s="5"/>
      <c r="C216" s="6"/>
      <c r="D216" s="5" t="str">
        <f t="shared" ca="1" si="50"/>
        <v/>
      </c>
      <c r="E216" s="106" t="str">
        <f t="shared" ca="1" si="51"/>
        <v/>
      </c>
      <c r="F216" s="107"/>
      <c r="G216" s="108"/>
      <c r="H216" s="109" t="str">
        <f t="shared" ca="1" si="52"/>
        <v/>
      </c>
      <c r="I216" s="5" t="str">
        <f t="shared" ca="1" si="53"/>
        <v/>
      </c>
      <c r="J216" s="106" t="str">
        <f t="shared" ca="1" si="54"/>
        <v/>
      </c>
      <c r="K216" s="107"/>
      <c r="L216" s="108"/>
      <c r="M216" s="109" t="str">
        <f t="shared" ca="1" si="55"/>
        <v/>
      </c>
      <c r="N216" s="5" t="str">
        <f t="shared" ca="1" si="56"/>
        <v/>
      </c>
      <c r="O216" s="106" t="str">
        <f t="shared" ca="1" si="57"/>
        <v/>
      </c>
      <c r="P216" s="107"/>
      <c r="Q216" s="108"/>
      <c r="R216" s="109" t="str">
        <f t="shared" ca="1" si="58"/>
        <v/>
      </c>
      <c r="S216" s="5" t="str">
        <f t="shared" ca="1" si="59"/>
        <v/>
      </c>
      <c r="T216" s="106" t="str">
        <f t="shared" ca="1" si="60"/>
        <v/>
      </c>
      <c r="U216" s="107"/>
      <c r="V216" s="108"/>
      <c r="W216" s="109" t="str">
        <f t="shared" ca="1" si="61"/>
        <v/>
      </c>
      <c r="X216" s="5" t="str">
        <f t="shared" ca="1" si="62"/>
        <v/>
      </c>
      <c r="Y216" s="106" t="str">
        <f t="shared" ca="1" si="63"/>
        <v/>
      </c>
      <c r="Z216" s="107"/>
      <c r="AA216" s="108"/>
      <c r="AB216" s="109" t="str">
        <f t="shared" ca="1" si="64"/>
        <v/>
      </c>
    </row>
    <row r="217" spans="1:28" ht="11.25" customHeight="1" x14ac:dyDescent="0.2"/>
    <row r="218" spans="1:28" ht="22.5" customHeight="1" x14ac:dyDescent="0.25">
      <c r="B218" s="427" t="str">
        <f>CONCATENATE("Urban drinking water coverage, ",C199,"–",C200)</f>
        <v>Urban drinking water coverage, 2008–2016</v>
      </c>
      <c r="C218" s="428"/>
      <c r="D218" s="428"/>
      <c r="E218" s="428"/>
      <c r="F218" s="428"/>
      <c r="G218" s="428"/>
      <c r="H218" s="428"/>
      <c r="I218" s="428"/>
      <c r="J218" s="428"/>
      <c r="K218" s="428"/>
      <c r="L218" s="428"/>
      <c r="N218" s="110"/>
      <c r="O218" s="110"/>
      <c r="P218" s="110"/>
      <c r="Q218" s="110"/>
      <c r="R218" s="110"/>
      <c r="S218" s="410" t="s">
        <v>11</v>
      </c>
      <c r="T218" s="411"/>
      <c r="U218" s="411"/>
      <c r="V218" s="411"/>
      <c r="W218" s="412"/>
      <c r="X218" s="110"/>
      <c r="Y218" s="110"/>
      <c r="Z218" s="110"/>
      <c r="AA218" s="110"/>
      <c r="AB218" s="111"/>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12"/>
      <c r="D253" s="112"/>
      <c r="E253" s="113" t="str">
        <f ca="1">IF(ISERROR(INDIRECT(CONCATENATE($B253,"!M18"))),"",INDIRECT(CONCATENATE($B253,"!M18")))</f>
        <v/>
      </c>
      <c r="F253" s="113" t="str">
        <f ca="1">IF(ISERROR(INDIRECT(CONCATENATE($B253,"!M19"))),"",INDIRECT(CONCATENATE($B253,"!M19")))</f>
        <v/>
      </c>
      <c r="G253" s="113" t="str">
        <f ca="1">IF(ISERROR(INDIRECT(CONCATENATE($B253,"!M20"))),"",INDIRECT(CONCATENATE($B253,"!M20")))</f>
        <v/>
      </c>
      <c r="H253" s="113" t="str">
        <f ca="1">IF(ISERROR(INDIRECT(CONCATENATE($B253,"!M21"))),"",INDIRECT(CONCATENATE($B253,"!M21")))</f>
        <v/>
      </c>
      <c r="I253" s="113"/>
      <c r="J253" s="113" t="str">
        <f ca="1">IF(ISERROR(INDIRECT(CONCATENATE($B253,"!N18"))),"",INDIRECT(CONCATENATE($B253,"!N18")))</f>
        <v/>
      </c>
      <c r="K253" s="113" t="str">
        <f ca="1">IF(ISERROR(INDIRECT(CONCATENATE($B253,"!N19"))),"",INDIRECT(CONCATENATE($B253,"!N19")))</f>
        <v/>
      </c>
      <c r="L253" s="113" t="str">
        <f ca="1">IF(ISERROR(INDIRECT(CONCATENATE($B253,"!N20"))),"",INDIRECT(CONCATENATE($B253,"!N20")))</f>
        <v/>
      </c>
      <c r="M253" s="113" t="str">
        <f ca="1">IF(ISERROR(INDIRECT(CONCATENATE($B253,"!N21"))),"",INDIRECT(CONCATENATE($B253,"!N21")))</f>
        <v/>
      </c>
      <c r="N253" s="113"/>
      <c r="O253" s="113" t="str">
        <f ca="1">IF(ISERROR(INDIRECT(CONCATENATE($B253,"!O18"))),"",INDIRECT(CONCATENATE($B253,"!O18")))</f>
        <v/>
      </c>
      <c r="P253" s="113" t="str">
        <f ca="1">IF(ISERROR(INDIRECT(CONCATENATE($B253,"!O19"))),"",INDIRECT(CONCATENATE($B253,"!O19")))</f>
        <v/>
      </c>
      <c r="Q253" s="113" t="str">
        <f ca="1">IF(ISERROR(INDIRECT(CONCATENATE($B253,"!O20"))),"",INDIRECT(CONCATENATE($B253,"!O20")))</f>
        <v/>
      </c>
      <c r="R253" s="113" t="str">
        <f ca="1">IF(ISERROR(INDIRECT(CONCATENATE($B253,"!O21"))),"",INDIRECT(CONCATENATE($B253,"!O21")))</f>
        <v/>
      </c>
      <c r="S253" s="113"/>
      <c r="T253" s="113" t="str">
        <f ca="1">IF(ISERROR(INDIRECT(CONCATENATE($B253,"!P18"))),"",INDIRECT(CONCATENATE($B253,"!P18")))</f>
        <v/>
      </c>
      <c r="U253" s="113" t="str">
        <f ca="1">IF(ISERROR(INDIRECT(CONCATENATE($B253,"!P19"))),"",INDIRECT(CONCATENATE($B253,"!P19")))</f>
        <v/>
      </c>
      <c r="V253" s="113" t="str">
        <f ca="1">IF(ISERROR(INDIRECT(CONCATENATE($B253,"!P20"))),"",INDIRECT(CONCATENATE($B253,"!P20")))</f>
        <v/>
      </c>
      <c r="W253" s="113" t="str">
        <f ca="1">IF(ISERROR(INDIRECT(CONCATENATE($B253,"!P21"))),"",INDIRECT(CONCATENATE($B253,"!P21")))</f>
        <v/>
      </c>
      <c r="X253" s="113"/>
      <c r="Y253" s="113" t="str">
        <f ca="1">IF(ISERROR(INDIRECT(CONCATENATE($B253,"!Q18"))),"",INDIRECT(CONCATENATE($B253,"!Q18")))</f>
        <v/>
      </c>
      <c r="Z253" s="113" t="str">
        <f ca="1">IF(ISERROR(INDIRECT(CONCATENATE($B253,"!Q19"))),"",INDIRECT(CONCATENATE($B253,"!Q19")))</f>
        <v/>
      </c>
      <c r="AA253" s="113" t="str">
        <f ca="1">IF(ISERROR(INDIRECT(CONCATENATE($B253,"!Q20"))),"",INDIRECT(CONCATENATE($B253,"!Q20")))</f>
        <v/>
      </c>
      <c r="AB253" s="113" t="str">
        <f ca="1">IF(ISERROR(INDIRECT(CONCATENATE($B253,"!Q21"))),"",INDIRECT(CONCATENATE($B253,"!Q1")))</f>
        <v/>
      </c>
    </row>
    <row r="254" spans="2:28" x14ac:dyDescent="0.2">
      <c r="C254" s="112"/>
      <c r="D254" s="112"/>
      <c r="E254" s="113" t="str">
        <f ca="1">IF(ISERROR(INDIRECT(CONCATENATE($B254,"!M18"))),"",INDIRECT(CONCATENATE($B254,"!M18")))</f>
        <v/>
      </c>
      <c r="F254" s="113" t="str">
        <f ca="1">IF(ISERROR(INDIRECT(CONCATENATE($B254,"!M19"))),"",INDIRECT(CONCATENATE($B254,"!M19")))</f>
        <v/>
      </c>
      <c r="G254" s="113" t="str">
        <f ca="1">IF(ISERROR(INDIRECT(CONCATENATE($B254,"!M20"))),"",INDIRECT(CONCATENATE($B254,"!M20")))</f>
        <v/>
      </c>
      <c r="H254" s="113" t="str">
        <f ca="1">IF(ISERROR(INDIRECT(CONCATENATE($B254,"!M21"))),"",INDIRECT(CONCATENATE($B254,"!M21")))</f>
        <v/>
      </c>
      <c r="I254" s="113"/>
      <c r="J254" s="113" t="str">
        <f ca="1">IF(ISERROR(INDIRECT(CONCATENATE($B254,"!N18"))),"",INDIRECT(CONCATENATE($B254,"!N18")))</f>
        <v/>
      </c>
      <c r="K254" s="113" t="str">
        <f ca="1">IF(ISERROR(INDIRECT(CONCATENATE($B254,"!N19"))),"",INDIRECT(CONCATENATE($B254,"!N19")))</f>
        <v/>
      </c>
      <c r="L254" s="113" t="str">
        <f ca="1">IF(ISERROR(INDIRECT(CONCATENATE($B254,"!N20"))),"",INDIRECT(CONCATENATE($B254,"!N20")))</f>
        <v/>
      </c>
      <c r="M254" s="113" t="str">
        <f ca="1">IF(ISERROR(INDIRECT(CONCATENATE($B254,"!N21"))),"",INDIRECT(CONCATENATE($B254,"!N21")))</f>
        <v/>
      </c>
      <c r="N254" s="113"/>
      <c r="O254" s="113" t="str">
        <f ca="1">IF(ISERROR(INDIRECT(CONCATENATE($B254,"!O18"))),"",INDIRECT(CONCATENATE($B254,"!O18")))</f>
        <v/>
      </c>
      <c r="P254" s="113" t="str">
        <f ca="1">IF(ISERROR(INDIRECT(CONCATENATE($B254,"!O19"))),"",INDIRECT(CONCATENATE($B254,"!O19")))</f>
        <v/>
      </c>
      <c r="Q254" s="113" t="str">
        <f ca="1">IF(ISERROR(INDIRECT(CONCATENATE($B254,"!O20"))),"",INDIRECT(CONCATENATE($B254,"!O20")))</f>
        <v/>
      </c>
      <c r="R254" s="113" t="str">
        <f ca="1">IF(ISERROR(INDIRECT(CONCATENATE($B254,"!O21"))),"",INDIRECT(CONCATENATE($B254,"!O21")))</f>
        <v/>
      </c>
      <c r="S254" s="113"/>
      <c r="T254" s="113" t="str">
        <f ca="1">IF(ISERROR(INDIRECT(CONCATENATE($B254,"!P18"))),"",INDIRECT(CONCATENATE($B254,"!P18")))</f>
        <v/>
      </c>
      <c r="U254" s="113" t="str">
        <f ca="1">IF(ISERROR(INDIRECT(CONCATENATE($B254,"!P19"))),"",INDIRECT(CONCATENATE($B254,"!P19")))</f>
        <v/>
      </c>
      <c r="V254" s="113" t="str">
        <f ca="1">IF(ISERROR(INDIRECT(CONCATENATE($B254,"!P20"))),"",INDIRECT(CONCATENATE($B254,"!P20")))</f>
        <v/>
      </c>
      <c r="W254" s="113" t="str">
        <f ca="1">IF(ISERROR(INDIRECT(CONCATENATE($B254,"!P21"))),"",INDIRECT(CONCATENATE($B254,"!P21")))</f>
        <v/>
      </c>
      <c r="X254" s="113"/>
      <c r="Y254" s="113" t="str">
        <f ca="1">IF(ISERROR(INDIRECT(CONCATENATE($B254,"!Q18"))),"",INDIRECT(CONCATENATE($B254,"!Q18")))</f>
        <v/>
      </c>
      <c r="Z254" s="113" t="str">
        <f ca="1">IF(ISERROR(INDIRECT(CONCATENATE($B254,"!Q19"))),"",INDIRECT(CONCATENATE($B254,"!Q19")))</f>
        <v/>
      </c>
      <c r="AA254" s="113" t="str">
        <f ca="1">IF(ISERROR(INDIRECT(CONCATENATE($B254,"!Q20"))),"",INDIRECT(CONCATENATE($B254,"!Q20")))</f>
        <v/>
      </c>
      <c r="AB254" s="113" t="str">
        <f ca="1">IF(ISERROR(INDIRECT(CONCATENATE($B254,"!Q21"))),"",INDIRECT(CONCATENATE($B254,"!Q1")))</f>
        <v/>
      </c>
    </row>
    <row r="255" spans="2:28" x14ac:dyDescent="0.2">
      <c r="C255" s="112"/>
      <c r="D255" s="112"/>
      <c r="E255" s="113" t="str">
        <f ca="1">IF(ISERROR(INDIRECT(CONCATENATE($B255,"!M18"))),"",INDIRECT(CONCATENATE($B255,"!M18")))</f>
        <v/>
      </c>
      <c r="F255" s="113" t="str">
        <f ca="1">IF(ISERROR(INDIRECT(CONCATENATE($B255,"!M19"))),"",INDIRECT(CONCATENATE($B255,"!M19")))</f>
        <v/>
      </c>
      <c r="G255" s="113" t="str">
        <f ca="1">IF(ISERROR(INDIRECT(CONCATENATE($B255,"!M20"))),"",INDIRECT(CONCATENATE($B255,"!M20")))</f>
        <v/>
      </c>
      <c r="H255" s="113" t="str">
        <f ca="1">IF(ISERROR(INDIRECT(CONCATENATE($B255,"!M21"))),"",INDIRECT(CONCATENATE($B255,"!M21")))</f>
        <v/>
      </c>
      <c r="I255" s="113"/>
      <c r="J255" s="113" t="str">
        <f ca="1">IF(ISERROR(INDIRECT(CONCATENATE($B255,"!N18"))),"",INDIRECT(CONCATENATE($B255,"!N18")))</f>
        <v/>
      </c>
      <c r="K255" s="113" t="str">
        <f ca="1">IF(ISERROR(INDIRECT(CONCATENATE($B255,"!N19"))),"",INDIRECT(CONCATENATE($B255,"!N19")))</f>
        <v/>
      </c>
      <c r="L255" s="113" t="str">
        <f ca="1">IF(ISERROR(INDIRECT(CONCATENATE($B255,"!N20"))),"",INDIRECT(CONCATENATE($B255,"!N20")))</f>
        <v/>
      </c>
      <c r="M255" s="113" t="str">
        <f ca="1">IF(ISERROR(INDIRECT(CONCATENATE($B255,"!N21"))),"",INDIRECT(CONCATENATE($B255,"!N21")))</f>
        <v/>
      </c>
      <c r="N255" s="113"/>
      <c r="O255" s="113" t="str">
        <f ca="1">IF(ISERROR(INDIRECT(CONCATENATE($B255,"!O18"))),"",INDIRECT(CONCATENATE($B255,"!O18")))</f>
        <v/>
      </c>
      <c r="P255" s="113" t="str">
        <f ca="1">IF(ISERROR(INDIRECT(CONCATENATE($B255,"!O19"))),"",INDIRECT(CONCATENATE($B255,"!O19")))</f>
        <v/>
      </c>
      <c r="Q255" s="113" t="str">
        <f ca="1">IF(ISERROR(INDIRECT(CONCATENATE($B255,"!O20"))),"",INDIRECT(CONCATENATE($B255,"!O20")))</f>
        <v/>
      </c>
      <c r="R255" s="113" t="str">
        <f ca="1">IF(ISERROR(INDIRECT(CONCATENATE($B255,"!O21"))),"",INDIRECT(CONCATENATE($B255,"!O21")))</f>
        <v/>
      </c>
      <c r="S255" s="113"/>
      <c r="T255" s="113" t="str">
        <f ca="1">IF(ISERROR(INDIRECT(CONCATENATE($B255,"!P18"))),"",INDIRECT(CONCATENATE($B255,"!P18")))</f>
        <v/>
      </c>
      <c r="U255" s="113" t="str">
        <f ca="1">IF(ISERROR(INDIRECT(CONCATENATE($B255,"!P19"))),"",INDIRECT(CONCATENATE($B255,"!P19")))</f>
        <v/>
      </c>
      <c r="V255" s="113" t="str">
        <f ca="1">IF(ISERROR(INDIRECT(CONCATENATE($B255,"!P20"))),"",INDIRECT(CONCATENATE($B255,"!P20")))</f>
        <v/>
      </c>
      <c r="W255" s="113" t="str">
        <f ca="1">IF(ISERROR(INDIRECT(CONCATENATE($B255,"!P21"))),"",INDIRECT(CONCATENATE($B255,"!P21")))</f>
        <v/>
      </c>
      <c r="X255" s="113"/>
      <c r="Y255" s="113" t="str">
        <f ca="1">IF(ISERROR(INDIRECT(CONCATENATE($B255,"!Q18"))),"",INDIRECT(CONCATENATE($B255,"!Q18")))</f>
        <v/>
      </c>
      <c r="Z255" s="113" t="str">
        <f ca="1">IF(ISERROR(INDIRECT(CONCATENATE($B255,"!Q19"))),"",INDIRECT(CONCATENATE($B255,"!Q19")))</f>
        <v/>
      </c>
      <c r="AA255" s="113" t="str">
        <f ca="1">IF(ISERROR(INDIRECT(CONCATENATE($B255,"!Q20"))),"",INDIRECT(CONCATENATE($B255,"!Q20")))</f>
        <v/>
      </c>
      <c r="AB255" s="113" t="str">
        <f ca="1">IF(ISERROR(INDIRECT(CONCATENATE($B255,"!Q21"))),"",INDIRECT(CONCATENATE($B255,"!Q1")))</f>
        <v/>
      </c>
    </row>
    <row r="256" spans="2:28" x14ac:dyDescent="0.2">
      <c r="B256" s="113"/>
      <c r="C256" s="112"/>
      <c r="D256" s="112"/>
      <c r="E256" s="113" t="str">
        <f ca="1">IF(ISERROR(INDIRECT(CONCATENATE($B256,"!M18"))),"",INDIRECT(CONCATENATE($B256,"!M18")))</f>
        <v/>
      </c>
      <c r="F256" s="113" t="str">
        <f ca="1">IF(ISERROR(INDIRECT(CONCATENATE($B256,"!M19"))),"",INDIRECT(CONCATENATE($B256,"!M19")))</f>
        <v/>
      </c>
      <c r="G256" s="113" t="str">
        <f ca="1">IF(ISERROR(INDIRECT(CONCATENATE($B256,"!M20"))),"",INDIRECT(CONCATENATE($B256,"!M20")))</f>
        <v/>
      </c>
      <c r="H256" s="113" t="str">
        <f ca="1">IF(ISERROR(INDIRECT(CONCATENATE($B256,"!M21"))),"",INDIRECT(CONCATENATE($B256,"!M21")))</f>
        <v/>
      </c>
      <c r="I256" s="113"/>
      <c r="J256" s="113" t="str">
        <f ca="1">IF(ISERROR(INDIRECT(CONCATENATE($B256,"!N18"))),"",INDIRECT(CONCATENATE($B256,"!N18")))</f>
        <v/>
      </c>
      <c r="K256" s="113" t="str">
        <f ca="1">IF(ISERROR(INDIRECT(CONCATENATE($B256,"!N19"))),"",INDIRECT(CONCATENATE($B256,"!N19")))</f>
        <v/>
      </c>
      <c r="L256" s="113" t="str">
        <f ca="1">IF(ISERROR(INDIRECT(CONCATENATE($B256,"!N20"))),"",INDIRECT(CONCATENATE($B256,"!N20")))</f>
        <v/>
      </c>
      <c r="M256" s="113" t="str">
        <f ca="1">IF(ISERROR(INDIRECT(CONCATENATE($B256,"!N21"))),"",INDIRECT(CONCATENATE($B256,"!N21")))</f>
        <v/>
      </c>
      <c r="N256" s="113"/>
      <c r="O256" s="113" t="str">
        <f ca="1">IF(ISERROR(INDIRECT(CONCATENATE($B256,"!O18"))),"",INDIRECT(CONCATENATE($B256,"!O18")))</f>
        <v/>
      </c>
      <c r="P256" s="113" t="str">
        <f ca="1">IF(ISERROR(INDIRECT(CONCATENATE($B256,"!O19"))),"",INDIRECT(CONCATENATE($B256,"!O19")))</f>
        <v/>
      </c>
      <c r="Q256" s="113" t="str">
        <f ca="1">IF(ISERROR(INDIRECT(CONCATENATE($B256,"!O20"))),"",INDIRECT(CONCATENATE($B256,"!O20")))</f>
        <v/>
      </c>
      <c r="R256" s="113" t="str">
        <f ca="1">IF(ISERROR(INDIRECT(CONCATENATE($B256,"!O21"))),"",INDIRECT(CONCATENATE($B256,"!O21")))</f>
        <v/>
      </c>
      <c r="S256" s="113"/>
      <c r="T256" s="113" t="str">
        <f ca="1">IF(ISERROR(INDIRECT(CONCATENATE($B256,"!P18"))),"",INDIRECT(CONCATENATE($B256,"!P18")))</f>
        <v/>
      </c>
      <c r="U256" s="113" t="str">
        <f ca="1">IF(ISERROR(INDIRECT(CONCATENATE($B256,"!P19"))),"",INDIRECT(CONCATENATE($B256,"!P19")))</f>
        <v/>
      </c>
      <c r="V256" s="113" t="str">
        <f ca="1">IF(ISERROR(INDIRECT(CONCATENATE($B256,"!P20"))),"",INDIRECT(CONCATENATE($B256,"!P20")))</f>
        <v/>
      </c>
      <c r="W256" s="113" t="str">
        <f ca="1">IF(ISERROR(INDIRECT(CONCATENATE($B256,"!P21"))),"",INDIRECT(CONCATENATE($B256,"!P21")))</f>
        <v/>
      </c>
      <c r="X256" s="113"/>
      <c r="Y256" s="113" t="str">
        <f ca="1">IF(ISERROR(INDIRECT(CONCATENATE($B256,"!Q18"))),"",INDIRECT(CONCATENATE($B256,"!Q18")))</f>
        <v/>
      </c>
      <c r="Z256" s="113" t="str">
        <f ca="1">IF(ISERROR(INDIRECT(CONCATENATE($B256,"!Q19"))),"",INDIRECT(CONCATENATE($B256,"!Q19")))</f>
        <v/>
      </c>
      <c r="AA256" s="113" t="str">
        <f ca="1">IF(ISERROR(INDIRECT(CONCATENATE($B256,"!Q20"))),"",INDIRECT(CONCATENATE($B256,"!Q20")))</f>
        <v/>
      </c>
      <c r="AB256" s="113" t="str">
        <f ca="1">IF(ISERROR(INDIRECT(CONCATENATE($B256,"!Q21"))),"",INDIRECT(CONCATENATE($B256,"!Q1")))</f>
        <v/>
      </c>
    </row>
    <row r="257" spans="2:28" x14ac:dyDescent="0.2">
      <c r="B257" s="113"/>
      <c r="C257" s="112"/>
      <c r="D257" s="112"/>
      <c r="E257" s="113" t="str">
        <f ca="1">IF(ISERROR(INDIRECT(CONCATENATE($B257,"!M18"))),"",INDIRECT(CONCATENATE($B257,"!M18")))</f>
        <v/>
      </c>
      <c r="F257" s="113" t="str">
        <f ca="1">IF(ISERROR(INDIRECT(CONCATENATE($B257,"!M19"))),"",INDIRECT(CONCATENATE($B257,"!M19")))</f>
        <v/>
      </c>
      <c r="G257" s="113" t="str">
        <f ca="1">IF(ISERROR(INDIRECT(CONCATENATE($B257,"!M20"))),"",INDIRECT(CONCATENATE($B257,"!M20")))</f>
        <v/>
      </c>
      <c r="H257" s="113" t="str">
        <f ca="1">IF(ISERROR(INDIRECT(CONCATENATE($B257,"!M21"))),"",INDIRECT(CONCATENATE($B257,"!M21")))</f>
        <v/>
      </c>
      <c r="I257" s="113"/>
      <c r="J257" s="113" t="str">
        <f ca="1">IF(ISERROR(INDIRECT(CONCATENATE($B257,"!N18"))),"",INDIRECT(CONCATENATE($B257,"!N18")))</f>
        <v/>
      </c>
      <c r="K257" s="113" t="str">
        <f ca="1">IF(ISERROR(INDIRECT(CONCATENATE($B257,"!N19"))),"",INDIRECT(CONCATENATE($B257,"!N19")))</f>
        <v/>
      </c>
      <c r="L257" s="113" t="str">
        <f ca="1">IF(ISERROR(INDIRECT(CONCATENATE($B257,"!N20"))),"",INDIRECT(CONCATENATE($B257,"!N20")))</f>
        <v/>
      </c>
      <c r="M257" s="113" t="str">
        <f ca="1">IF(ISERROR(INDIRECT(CONCATENATE($B257,"!N21"))),"",INDIRECT(CONCATENATE($B257,"!N21")))</f>
        <v/>
      </c>
      <c r="N257" s="113"/>
      <c r="O257" s="113" t="str">
        <f ca="1">IF(ISERROR(INDIRECT(CONCATENATE($B257,"!O18"))),"",INDIRECT(CONCATENATE($B257,"!O18")))</f>
        <v/>
      </c>
      <c r="P257" s="113" t="str">
        <f ca="1">IF(ISERROR(INDIRECT(CONCATENATE($B257,"!O19"))),"",INDIRECT(CONCATENATE($B257,"!O19")))</f>
        <v/>
      </c>
      <c r="Q257" s="113" t="str">
        <f ca="1">IF(ISERROR(INDIRECT(CONCATENATE($B257,"!O20"))),"",INDIRECT(CONCATENATE($B257,"!O20")))</f>
        <v/>
      </c>
      <c r="R257" s="113" t="str">
        <f ca="1">IF(ISERROR(INDIRECT(CONCATENATE($B257,"!O21"))),"",INDIRECT(CONCATENATE($B257,"!O21")))</f>
        <v/>
      </c>
      <c r="S257" s="113"/>
      <c r="T257" s="113" t="str">
        <f ca="1">IF(ISERROR(INDIRECT(CONCATENATE($B257,"!P18"))),"",INDIRECT(CONCATENATE($B257,"!P18")))</f>
        <v/>
      </c>
      <c r="U257" s="113" t="str">
        <f ca="1">IF(ISERROR(INDIRECT(CONCATENATE($B257,"!P19"))),"",INDIRECT(CONCATENATE($B257,"!P19")))</f>
        <v/>
      </c>
      <c r="V257" s="113" t="str">
        <f ca="1">IF(ISERROR(INDIRECT(CONCATENATE($B257,"!P20"))),"",INDIRECT(CONCATENATE($B257,"!P20")))</f>
        <v/>
      </c>
      <c r="W257" s="113" t="str">
        <f ca="1">IF(ISERROR(INDIRECT(CONCATENATE($B257,"!P21"))),"",INDIRECT(CONCATENATE($B257,"!P21")))</f>
        <v/>
      </c>
      <c r="X257" s="113"/>
      <c r="Y257" s="113" t="str">
        <f ca="1">IF(ISERROR(INDIRECT(CONCATENATE($B257,"!Q18"))),"",INDIRECT(CONCATENATE($B257,"!Q18")))</f>
        <v/>
      </c>
      <c r="Z257" s="113" t="str">
        <f ca="1">IF(ISERROR(INDIRECT(CONCATENATE($B257,"!Q19"))),"",INDIRECT(CONCATENATE($B257,"!Q19")))</f>
        <v/>
      </c>
      <c r="AA257" s="113" t="str">
        <f ca="1">IF(ISERROR(INDIRECT(CONCATENATE($B257,"!Q20"))),"",INDIRECT(CONCATENATE($B257,"!Q20")))</f>
        <v/>
      </c>
      <c r="AB257" s="113" t="str">
        <f ca="1">IF(ISERROR(INDIRECT(CONCATENATE($B257,"!Q21"))),"",INDIRECT(CONCATENATE($B257,"!Q1")))</f>
        <v/>
      </c>
    </row>
    <row r="297" spans="1:30" s="51" customFormat="1" ht="16.5" customHeight="1" x14ac:dyDescent="0.2">
      <c r="A297" s="424" t="s">
        <v>7</v>
      </c>
      <c r="B297" s="424"/>
      <c r="C297" s="424"/>
      <c r="D297" s="413" t="s">
        <v>0</v>
      </c>
      <c r="E297" s="414"/>
      <c r="F297" s="414"/>
      <c r="G297" s="414"/>
      <c r="H297" s="415"/>
      <c r="I297" s="413" t="s">
        <v>1</v>
      </c>
      <c r="J297" s="414"/>
      <c r="K297" s="414"/>
      <c r="L297" s="414"/>
      <c r="M297" s="415"/>
      <c r="N297" s="413" t="s">
        <v>2</v>
      </c>
      <c r="O297" s="414"/>
      <c r="P297" s="414"/>
      <c r="Q297" s="414"/>
      <c r="R297" s="415"/>
      <c r="S297" s="413" t="s">
        <v>3</v>
      </c>
      <c r="T297" s="414"/>
      <c r="U297" s="414"/>
      <c r="V297" s="414"/>
      <c r="W297" s="415"/>
      <c r="X297" s="413" t="s">
        <v>4</v>
      </c>
      <c r="Y297" s="414"/>
      <c r="Z297" s="414"/>
      <c r="AA297" s="414"/>
      <c r="AB297" s="415"/>
    </row>
    <row r="298" spans="1:30" s="55" customFormat="1" ht="22.5" customHeight="1" x14ac:dyDescent="0.2">
      <c r="A298" s="425"/>
      <c r="B298" s="425"/>
      <c r="C298" s="425"/>
      <c r="D298" s="65" t="s">
        <v>14</v>
      </c>
      <c r="E298" s="66" t="s">
        <v>15</v>
      </c>
      <c r="F298" s="53" t="s">
        <v>16</v>
      </c>
      <c r="G298" s="53" t="s">
        <v>22</v>
      </c>
      <c r="H298" s="54" t="s">
        <v>17</v>
      </c>
      <c r="I298" s="65" t="s">
        <v>14</v>
      </c>
      <c r="J298" s="66" t="s">
        <v>15</v>
      </c>
      <c r="K298" s="53" t="s">
        <v>16</v>
      </c>
      <c r="L298" s="53" t="s">
        <v>22</v>
      </c>
      <c r="M298" s="54" t="s">
        <v>17</v>
      </c>
      <c r="N298" s="65" t="s">
        <v>14</v>
      </c>
      <c r="O298" s="66" t="s">
        <v>15</v>
      </c>
      <c r="P298" s="53" t="s">
        <v>16</v>
      </c>
      <c r="Q298" s="53" t="s">
        <v>22</v>
      </c>
      <c r="R298" s="54" t="s">
        <v>17</v>
      </c>
      <c r="S298" s="65" t="s">
        <v>14</v>
      </c>
      <c r="T298" s="66" t="s">
        <v>15</v>
      </c>
      <c r="U298" s="53" t="s">
        <v>16</v>
      </c>
      <c r="V298" s="53" t="s">
        <v>22</v>
      </c>
      <c r="W298" s="54" t="s">
        <v>17</v>
      </c>
      <c r="X298" s="65" t="s">
        <v>14</v>
      </c>
      <c r="Y298" s="66" t="s">
        <v>15</v>
      </c>
      <c r="Z298" s="53" t="s">
        <v>16</v>
      </c>
      <c r="AA298" s="53" t="s">
        <v>22</v>
      </c>
      <c r="AB298" s="54" t="s">
        <v>17</v>
      </c>
    </row>
    <row r="299" spans="1:30" s="75" customFormat="1" ht="15" customHeight="1" x14ac:dyDescent="0.2">
      <c r="A299" s="416" t="s">
        <v>10</v>
      </c>
      <c r="B299" s="417"/>
      <c r="C299" s="7">
        <f>MinBase(C305:C316)</f>
        <v>2008</v>
      </c>
      <c r="D299" s="67" t="e">
        <f ca="1">IF((D301+H301)&gt;100,D301*100/(D301+H301),D301)</f>
        <v>#DIV/0!</v>
      </c>
      <c r="E299" s="68" t="e">
        <f ca="1">D299*AVERAGEIF(E305:E316,"&gt;0")/100</f>
        <v>#DIV/0!</v>
      </c>
      <c r="F299" s="69" t="e">
        <f ca="1">D299*(100-AVERAGEIF(E305:E316,"&gt;0"))/100</f>
        <v>#DIV/0!</v>
      </c>
      <c r="G299" s="70" t="e">
        <f ca="1">100-(E299+F299+H299)</f>
        <v>#DIV/0!</v>
      </c>
      <c r="H299" s="71" t="e">
        <f ca="1">IF((D301+H301)&gt;100,H301*100/(D301+H301),H301)</f>
        <v>#DIV/0!</v>
      </c>
      <c r="I299" s="67" t="e">
        <f ca="1">IF((I301+M301)&gt;100,I301*100/(I301+M301),I301)</f>
        <v>#DIV/0!</v>
      </c>
      <c r="J299" s="68" t="e">
        <f ca="1">I299*AVERAGEIF(J305:J316,"&gt;0")/100</f>
        <v>#DIV/0!</v>
      </c>
      <c r="K299" s="72" t="e">
        <f ca="1">I299*(100-AVERAGEIF(J305:J316,"&gt;0"))/100</f>
        <v>#DIV/0!</v>
      </c>
      <c r="L299" s="73" t="e">
        <f ca="1">100-(J299+K299+M299)</f>
        <v>#DIV/0!</v>
      </c>
      <c r="M299" s="74" t="e">
        <f ca="1">IF((I301+M301)&gt;100,M301*100/(I301+M301),M301)</f>
        <v>#DIV/0!</v>
      </c>
      <c r="N299" s="67" t="e">
        <f ca="1">IF((N301+R301)&gt;100,N301*100/(N301+R301),N301)</f>
        <v>#DIV/0!</v>
      </c>
      <c r="O299" s="68" t="e">
        <f ca="1">N299*AVERAGEIF(O305:O316,"&gt;0")/100</f>
        <v>#DIV/0!</v>
      </c>
      <c r="P299" s="72" t="e">
        <f ca="1">N299*(100-AVERAGEIF(O305:O316,"&gt;0"))/100</f>
        <v>#DIV/0!</v>
      </c>
      <c r="Q299" s="73" t="e">
        <f ca="1">100-(O299+P299+R299)</f>
        <v>#DIV/0!</v>
      </c>
      <c r="R299" s="74" t="e">
        <f ca="1">IF((N301+R301)&gt;100,R301*100/(N301+R301),R301)</f>
        <v>#DIV/0!</v>
      </c>
      <c r="S299" s="67" t="e">
        <f ca="1">IF((S301+W301)&gt;100,S301*100/(S301+W301),S301)</f>
        <v>#DIV/0!</v>
      </c>
      <c r="T299" s="68" t="e">
        <f ca="1">S299*AVERAGEIF(T305:T316,"&gt;0")/100</f>
        <v>#DIV/0!</v>
      </c>
      <c r="U299" s="72" t="e">
        <f ca="1">S299*(100-AVERAGEIF(T305:T316,"&gt;0"))/100</f>
        <v>#DIV/0!</v>
      </c>
      <c r="V299" s="73" t="e">
        <f ca="1">100-(T299+U299+W299)</f>
        <v>#DIV/0!</v>
      </c>
      <c r="W299" s="74" t="e">
        <f ca="1">IF((S301+W301)&gt;100,W301*100/(S301+W301),W301)</f>
        <v>#DIV/0!</v>
      </c>
      <c r="X299" s="67" t="e">
        <f ca="1">IF((X301+AB301)&gt;100,X301*100/(X301+AB301),X301)</f>
        <v>#DIV/0!</v>
      </c>
      <c r="Y299" s="68" t="e">
        <f ca="1">X299*AVERAGEIF(Y305:Y316,"&gt;0")/100</f>
        <v>#DIV/0!</v>
      </c>
      <c r="Z299" s="72" t="e">
        <f ca="1">X299*(100-AVERAGEIF(Y305:Y316,"&gt;0"))/100</f>
        <v>#DIV/0!</v>
      </c>
      <c r="AA299" s="73" t="e">
        <f ca="1">100-(Y299+Z299+AB299)</f>
        <v>#DIV/0!</v>
      </c>
      <c r="AB299" s="74" t="e">
        <f ca="1">IF((X301+AB301)&gt;100,AB301*100/(X301+AB301),AB301)</f>
        <v>#DIV/0!</v>
      </c>
    </row>
    <row r="300" spans="1:30" s="75" customFormat="1" ht="15" customHeight="1" x14ac:dyDescent="0.2">
      <c r="A300" s="418"/>
      <c r="B300" s="419"/>
      <c r="C300" s="8">
        <f>MaxTarget(C305:C316)</f>
        <v>2016</v>
      </c>
      <c r="D300" s="76" t="e">
        <f ca="1">IF((D302+H302)&gt;100,D302*100/(D302+H302),D302)</f>
        <v>#DIV/0!</v>
      </c>
      <c r="E300" s="77" t="e">
        <f ca="1">D300*AVERAGEIF(E305:E316,"&gt;0")/100</f>
        <v>#DIV/0!</v>
      </c>
      <c r="F300" s="78" t="e">
        <f ca="1">D300*(100-AVERAGEIF(E305:E316,"&gt;0"))/100</f>
        <v>#DIV/0!</v>
      </c>
      <c r="G300" s="79" t="e">
        <f ca="1">100-(E300+F300+H300)</f>
        <v>#DIV/0!</v>
      </c>
      <c r="H300" s="80" t="e">
        <f ca="1">IF((D302+H302)&gt;100,H302*100/(D302+H302),H302)</f>
        <v>#DIV/0!</v>
      </c>
      <c r="I300" s="76" t="e">
        <f ca="1">IF((I302+M302)&gt;100,I302*100/(I302+M302),I302)</f>
        <v>#DIV/0!</v>
      </c>
      <c r="J300" s="77" t="e">
        <f ca="1">I300*AVERAGEIF(J305:J316,"&gt;0")/100</f>
        <v>#DIV/0!</v>
      </c>
      <c r="K300" s="78" t="e">
        <f ca="1">I300*(100-AVERAGEIF(J305:J316,"&gt;0"))/100</f>
        <v>#DIV/0!</v>
      </c>
      <c r="L300" s="79" t="e">
        <f ca="1">100-(J300+K300+M300)</f>
        <v>#DIV/0!</v>
      </c>
      <c r="M300" s="80" t="e">
        <f ca="1">IF((I302+M302)&gt;100,M302*100/(I302+M302),M302)</f>
        <v>#DIV/0!</v>
      </c>
      <c r="N300" s="76" t="e">
        <f ca="1">IF((N302+R302)&gt;100,N302*100/(N302+R302),N302)</f>
        <v>#DIV/0!</v>
      </c>
      <c r="O300" s="77" t="e">
        <f ca="1">N300*AVERAGEIF(O305:O316,"&gt;0")/100</f>
        <v>#DIV/0!</v>
      </c>
      <c r="P300" s="78" t="e">
        <f ca="1">N300*(100-AVERAGEIF(O305:O316,"&gt;0"))/100</f>
        <v>#DIV/0!</v>
      </c>
      <c r="Q300" s="79" t="e">
        <f ca="1">100-(O300+P300+R300)</f>
        <v>#DIV/0!</v>
      </c>
      <c r="R300" s="80" t="e">
        <f ca="1">IF((N302+R302)&gt;100,R302*100/(N302+R302),R302)</f>
        <v>#DIV/0!</v>
      </c>
      <c r="S300" s="76" t="e">
        <f ca="1">IF((S302+W302)&gt;100,S302*100/(S302+W302),S302)</f>
        <v>#DIV/0!</v>
      </c>
      <c r="T300" s="77" t="e">
        <f ca="1">S300*AVERAGEIF(T305:T316,"&gt;0")/100</f>
        <v>#DIV/0!</v>
      </c>
      <c r="U300" s="78" t="e">
        <f ca="1">S300*(100-AVERAGEIF(T305:T316,"&gt;0"))/100</f>
        <v>#DIV/0!</v>
      </c>
      <c r="V300" s="79" t="e">
        <f ca="1">100-(T300+U300+W300)</f>
        <v>#DIV/0!</v>
      </c>
      <c r="W300" s="80" t="e">
        <f ca="1">IF((S302+W302)&gt;100,W302*100/(S302+W302),W302)</f>
        <v>#DIV/0!</v>
      </c>
      <c r="X300" s="76" t="e">
        <f ca="1">IF((X302+AB302)&gt;100,X302*100/(X302+AB302),X302)</f>
        <v>#DIV/0!</v>
      </c>
      <c r="Y300" s="77" t="e">
        <f ca="1">X300*AVERAGEIF(Y305:Y316,"&gt;0")/100</f>
        <v>#DIV/0!</v>
      </c>
      <c r="Z300" s="78" t="e">
        <f ca="1">X300*(100-AVERAGEIF(Y305:Y316,"&gt;0"))/100</f>
        <v>#DIV/0!</v>
      </c>
      <c r="AA300" s="79" t="e">
        <f ca="1">100-(Y300+Z300+AB300)</f>
        <v>#DIV/0!</v>
      </c>
      <c r="AB300" s="80" t="e">
        <f ca="1">IF((X302+AB302)&gt;100,AB302*100/(X302+AB302),AB302)</f>
        <v>#DIV/0!</v>
      </c>
    </row>
    <row r="301" spans="1:30" hidden="1" x14ac:dyDescent="0.2">
      <c r="A301" s="420" t="s">
        <v>12</v>
      </c>
      <c r="B301" s="421"/>
      <c r="C301" s="81">
        <f>MinRegYear(C299,C305:C316)</f>
        <v>2010</v>
      </c>
      <c r="D301" s="82" t="e">
        <f ca="1">IF(MAX(C305:C316)-MIN(C305:C316)&lt;5,AVERAGEIF(C305:C316,"&gt;0",D305:D316),
IF(FORECAST($C301,D$305:D$316,$C$305:$C$316)&lt;0,0,
IF(FORECAST($C301,D$305:D$316,$C$305:$C$316)&gt;100,100,
FORECAST($C301,D$305:D$316,$C$305:$C$316))))</f>
        <v>#DIV/0!</v>
      </c>
      <c r="E301" s="83"/>
      <c r="F301" s="84"/>
      <c r="G301" s="84"/>
      <c r="H301" s="85" t="e">
        <f ca="1">IF(MAX(C305:C316)-MIN(C305:C316)&lt;5,AVERAGEIF(C305:C316,"&gt;0",H305:H316),
IF(FORECAST($C301,H$305:H$316,$C$305:$C$316)&lt;0,0,
IF(FORECAST($C301,H$305:H$316,$C$305:$C$316)&gt;100,100,
FORECAST($C301,H$305:H$316,$C$305:$C$316))))</f>
        <v>#DIV/0!</v>
      </c>
      <c r="I301" s="82" t="e">
        <f ca="1">IF(MAX(C305:C316)-MIN(C305:C316)&lt;5,AVERAGEIF(C305:C316,"&gt;0",I305:I316),
IF(FORECAST($C301,I$305:I$316,$C$305:$C$316)&lt;0,0,
IF(FORECAST($C301,I$305:I$316,$C$305:$C$316)&gt;100,100,
FORECAST($C301,I$305:I$316,$C$305:$C$316))))</f>
        <v>#DIV/0!</v>
      </c>
      <c r="J301" s="83"/>
      <c r="K301" s="84"/>
      <c r="L301" s="84"/>
      <c r="M301" s="85" t="e">
        <f ca="1">IF(MAX(C305:C316)-MIN(C305:C316)&lt;5,AVERAGEIF(C305:C316,"&gt;0",M305:M316),
IF(FORECAST($C301,M$305:M$316,$C$305:$C$316)&lt;0,0,
IF(FORECAST($C301,M$305:M$316,$C$305:$C$316)&gt;100,100,
FORECAST($C301,M$305:M$316,$C$305:$C$316))))</f>
        <v>#DIV/0!</v>
      </c>
      <c r="N301" s="82" t="e">
        <f ca="1">IF(MAX(C305:C316)-MIN(C305:C316)&lt;5,AVERAGEIF(C305:C316,"&gt;0",N305:N316),
IF(FORECAST($C301,N$305:N$316,$C$305:$C$316)&lt;0,0,
IF(FORECAST($C301,N$305:N$316,$C$305:$C$316)&gt;100,100,
FORECAST($C301,N$305:N$316,$C$305:$C$316))))</f>
        <v>#DIV/0!</v>
      </c>
      <c r="O301" s="83"/>
      <c r="P301" s="84"/>
      <c r="Q301" s="84"/>
      <c r="R301" s="85" t="e">
        <f ca="1">IF(MAX(C305:C316)-MIN(C305:C316)&lt;5,AVERAGEIF(C305:C316,"&gt;0",R305:R316),
IF(FORECAST($C301,R$305:R$316,$C$305:$C$316)&lt;0,0,
IF(FORECAST($C301,R$305:R$316,$C$305:$C$316)&gt;100,100,
FORECAST($C301,R$305:R$316,$C$305:$C$316))))</f>
        <v>#DIV/0!</v>
      </c>
      <c r="S301" s="82" t="e">
        <f ca="1">IF(MAX(C305:C316)-MIN(C305:C316)&lt;5,AVERAGEIF(C305:C316,"&gt;0",S305:S316),
IF(FORECAST($C301,S$305:S$316,$C$305:$C$316)&lt;0,0,
IF(FORECAST($C301,S$305:S$316,$C$305:$C$316)&gt;100,100,
FORECAST($C301,S$305:S$316,$C$305:$C$316))))</f>
        <v>#DIV/0!</v>
      </c>
      <c r="T301" s="83"/>
      <c r="U301" s="84"/>
      <c r="V301" s="84"/>
      <c r="W301" s="85" t="e">
        <f ca="1">IF(MAX(C305:C316)-MIN(C305:C316)&lt;5,AVERAGEIF(C305:C316,"&gt;0",W305:W316),
IF(FORECAST($C301,W$305:W$316,$C$305:$C$316)&lt;0,0,
IF(FORECAST($C301,W$305:W$316,$C$305:$C$316)&gt;100,100,
FORECAST($C301,W$305:W$316,$C$305:$C$316))))</f>
        <v>#DIV/0!</v>
      </c>
      <c r="X301" s="82" t="e">
        <f ca="1">IF(MAX(C305:C316)-MIN(C305:C316)&lt;5,AVERAGEIF(C305:C316,"&gt;0",X305:X316),
IF(FORECAST($C301,X$305:X$316,$C$305:$C$316)&lt;0,0,
IF(FORECAST($C301,X$305:X$316,$C$305:$C$316)&gt;100,100,
FORECAST($C301,X$305:X$316,$C$305:$C$316))))</f>
        <v>#DIV/0!</v>
      </c>
      <c r="Y301" s="83"/>
      <c r="Z301" s="84"/>
      <c r="AA301" s="84"/>
      <c r="AB301" s="85" t="e">
        <f ca="1">IF(MAX(C305:C316)-MIN(C305:C316)&lt;5,AVERAGEIF(C305:C316,"&gt;0",AB305:AB316),
IF(FORECAST($C301,AB$305:AB$316,$C$305:$C$316)&lt;0,0,
IF(FORECAST($C301,AB$305:AB$316,$C$305:$C$316)&gt;100,100,
FORECAST($C301,AB$305:AB$316,$C$305:$C$316))))</f>
        <v>#DIV/0!</v>
      </c>
    </row>
    <row r="302" spans="1:30" hidden="1" x14ac:dyDescent="0.2">
      <c r="A302" s="422"/>
      <c r="B302" s="423"/>
      <c r="C302" s="60">
        <f>MaxRegYear(C300,C305:C316)</f>
        <v>2014</v>
      </c>
      <c r="D302" s="86" t="e">
        <f ca="1">IF(MAX(C305:C316)-MIN(C305:C316)&lt;5,AVERAGEIF(C305:C316,"&gt;0",D305:D316),
IF(FORECAST($C302,D$305:D$316,$C$305:$C$316)&lt;0,0,
IF(FORECAST($C302,D$305:D$316,$C$305:$C$316)&gt;100,100,
FORECAST($C302,D$305:D$316,$C$305:$C$316))))</f>
        <v>#DIV/0!</v>
      </c>
      <c r="E302" s="87"/>
      <c r="F302" s="88"/>
      <c r="G302" s="88"/>
      <c r="H302" s="89" t="e">
        <f ca="1">IF(MAX(C305:C316)-MIN(C305:C316)&lt;5,AVERAGEIF(C305:C316,"&gt;0",H305:H316),
IF(FORECAST($C302,H$305:H$316,$C$305:$C$316)&lt;0,0,
IF(FORECAST($C302,H$305:H$316,$C$305:$C$316)&gt;100,100,
FORECAST($C302,H$305:H$316,$C$305:$C$316))))</f>
        <v>#DIV/0!</v>
      </c>
      <c r="I302" s="86" t="e">
        <f ca="1">IF(MAX(C305:C316)-MIN(C305:C316)&lt;5,AVERAGEIF(C305:C316,"&gt;0",I305:I316),
IF(FORECAST($C302,I$305:I$316,$C$305:$C$316)&lt;0,0,
IF(FORECAST($C302,I$305:I$316,$C$305:$C$316)&gt;100,100,
FORECAST($C302,I$305:I$316,$C$305:$C$316))))</f>
        <v>#DIV/0!</v>
      </c>
      <c r="J302" s="87"/>
      <c r="K302" s="88"/>
      <c r="L302" s="88"/>
      <c r="M302" s="89" t="e">
        <f ca="1">IF(MAX(C305:C316)-MIN(C305:C316)&lt;5,AVERAGEIF(C305:C316,"&gt;0",M305:M316),
IF(FORECAST($C302,M$305:M$316,$C$305:$C$316)&lt;0,0,
IF(FORECAST($C302,M$305:M$316,$C$305:$C$316)&gt;100,100,
FORECAST($C302,M$305:M$316,$C$305:$C$316))))</f>
        <v>#DIV/0!</v>
      </c>
      <c r="N302" s="86" t="e">
        <f ca="1">IF(MAX(C305:C316)-MIN(C305:C316)&lt;5,AVERAGEIF(C305:C316,"&gt;0",N305:N316),
IF(FORECAST($C302,N$305:N$316,$C$305:$C$316)&lt;0,0,
IF(FORECAST($C302,N$305:N$316,$C$305:$C$316)&gt;100,100,
FORECAST($C302,N$305:N$316,$C$305:$C$316))))</f>
        <v>#DIV/0!</v>
      </c>
      <c r="O302" s="87"/>
      <c r="P302" s="88"/>
      <c r="Q302" s="88"/>
      <c r="R302" s="89" t="e">
        <f ca="1">IF(MAX(C305:C316)-MIN(C305:C316)&lt;5,AVERAGEIF(C305:C316,"&gt;0",R305:R316),
IF(FORECAST($C302,R$305:R$316,$C$305:$C$316)&lt;0,0,
IF(FORECAST($C302,R$305:R$316,$C$305:$C$316)&gt;100,100,
FORECAST($C302,R$305:R$316,$C$305:$C$316))))</f>
        <v>#DIV/0!</v>
      </c>
      <c r="S302" s="86" t="e">
        <f ca="1">IF(MAX(C305:C316)-MIN(C305:C316)&lt;5,AVERAGEIF(C305:C316,"&gt;0",S305:S316),
IF(FORECAST($C302,S$305:S$316,$C$305:$C$316)&lt;0,0,
IF(FORECAST($C302,S$305:S$316,$C$305:$C$316)&gt;100,100,
FORECAST($C302,S$305:S$316,$C$305:$C$316))))</f>
        <v>#DIV/0!</v>
      </c>
      <c r="T302" s="87"/>
      <c r="U302" s="88"/>
      <c r="V302" s="88"/>
      <c r="W302" s="89" t="e">
        <f ca="1">IF(MAX(C305:C316)-MIN(C305:C316)&lt;5,AVERAGEIF(C305:C316,"&gt;0",W305:W316),
IF(FORECAST($C302,W$305:W$316,$C$305:$C$316)&lt;0,0,
IF(FORECAST($C302,W$305:W$316,$C$305:$C$316)&gt;100,100,
FORECAST($C302,W$305:W$316,$C$305:$C$316))))</f>
        <v>#DIV/0!</v>
      </c>
      <c r="X302" s="86" t="e">
        <f ca="1">IF(MAX(C305:C316)-MIN(C305:C316)&lt;5,AVERAGEIF(C305:C316,"&gt;0",X305:X316),
IF(FORECAST($C302,X$305:X$316,$C$305:$C$316)&lt;0,0,
IF(FORECAST($C302,X$305:X$316,$C$305:$C$316)&gt;100,100,
FORECAST($C302,X$305:X$316,$C$305:$C$316))))</f>
        <v>#DIV/0!</v>
      </c>
      <c r="Y302" s="87"/>
      <c r="Z302" s="88"/>
      <c r="AA302" s="88"/>
      <c r="AB302" s="89" t="e">
        <f ca="1">IF(MAX(C305:C316)-MIN(C305:C316)&lt;5,AVERAGEIF(C305:C316,"&gt;0",AB305:AB316),
IF(FORECAST($C302,AB$305:AB$316,$C$305:$C$316)&lt;0,0,
IF(FORECAST($C302,AB$305:AB$316,$C$305:$C$316)&gt;100,100,
FORECAST($C302,AB$305:AB$316,$C$305:$C$316))))</f>
        <v>#DIV/0!</v>
      </c>
    </row>
    <row r="303" spans="1:30" ht="9" customHeight="1" x14ac:dyDescent="0.2">
      <c r="D303" s="90"/>
      <c r="I303" s="90"/>
      <c r="K303" s="50"/>
      <c r="L303" s="50"/>
      <c r="N303" s="90"/>
      <c r="P303" s="50"/>
      <c r="Q303" s="50"/>
      <c r="S303" s="90"/>
      <c r="U303" s="50"/>
      <c r="V303" s="50"/>
      <c r="X303" s="90"/>
      <c r="Z303" s="50"/>
      <c r="AA303" s="50"/>
      <c r="AB303" s="91"/>
    </row>
    <row r="304" spans="1:30" ht="22.5" customHeight="1" x14ac:dyDescent="0.2">
      <c r="B304" s="114" t="s">
        <v>8</v>
      </c>
      <c r="C304" s="93" t="s">
        <v>9</v>
      </c>
      <c r="D304" s="94" t="s">
        <v>14</v>
      </c>
      <c r="E304" s="95" t="s">
        <v>27</v>
      </c>
      <c r="F304" s="96"/>
      <c r="G304" s="96"/>
      <c r="H304" s="97" t="s">
        <v>17</v>
      </c>
      <c r="I304" s="94" t="s">
        <v>14</v>
      </c>
      <c r="J304" s="95" t="s">
        <v>27</v>
      </c>
      <c r="K304" s="96"/>
      <c r="L304" s="96"/>
      <c r="M304" s="97" t="s">
        <v>17</v>
      </c>
      <c r="N304" s="94" t="s">
        <v>14</v>
      </c>
      <c r="O304" s="95" t="s">
        <v>27</v>
      </c>
      <c r="P304" s="96"/>
      <c r="Q304" s="96"/>
      <c r="R304" s="97" t="s">
        <v>17</v>
      </c>
      <c r="S304" s="94" t="s">
        <v>14</v>
      </c>
      <c r="T304" s="95" t="s">
        <v>27</v>
      </c>
      <c r="U304" s="96"/>
      <c r="V304" s="96"/>
      <c r="W304" s="97" t="s">
        <v>17</v>
      </c>
      <c r="X304" s="94" t="s">
        <v>14</v>
      </c>
      <c r="Y304" s="95" t="s">
        <v>27</v>
      </c>
      <c r="Z304" s="96"/>
      <c r="AA304" s="96"/>
      <c r="AB304" s="97" t="s">
        <v>17</v>
      </c>
      <c r="AD304" s="98"/>
    </row>
    <row r="305" spans="1:30" x14ac:dyDescent="0.2">
      <c r="A305" s="99"/>
      <c r="B305" s="1" t="s">
        <v>104</v>
      </c>
      <c r="C305" s="2">
        <v>2012</v>
      </c>
      <c r="D305" s="1" t="str">
        <f t="shared" ref="D305:D316" ca="1" si="65">IF(ISERROR(INDIRECT(CONCATENATE($B305,"!M16"))),"",INDIRECT(CONCATENATE($B305,"!M16")))</f>
        <v>N/A</v>
      </c>
      <c r="E305" s="103" t="str">
        <f t="shared" ref="E305:E316" ca="1" si="66">IF(ISERROR(INDIRECT(CONCATENATE($B305,"!M23"))),"",INDIRECT(CONCATENATE($B305,"!M23")))</f>
        <v>N/A</v>
      </c>
      <c r="F305" s="101"/>
      <c r="G305" s="101"/>
      <c r="H305" s="102" t="str">
        <f t="shared" ref="H305:H316" ca="1" si="67">IF(ISERROR(INDIRECT(CONCATENATE($B305,"!M21"))),"",INDIRECT(CONCATENATE($B305,"!M21")))</f>
        <v>N/A</v>
      </c>
      <c r="I305" s="1" t="str">
        <f t="shared" ref="I305:I316" ca="1" si="68">IF(ISERROR(INDIRECT(CONCATENATE($B305,"!N16"))),"",INDIRECT(CONCATENATE($B305,"!N16")))</f>
        <v>N/A</v>
      </c>
      <c r="J305" s="100" t="str">
        <f t="shared" ref="J305:J316" ca="1" si="69">IF(ISERROR(INDIRECT(CONCATENATE($B305,"!N23"))),"",INDIRECT(CONCATENATE($B305,"!N23")))</f>
        <v>N/A</v>
      </c>
      <c r="K305" s="101"/>
      <c r="L305" s="101"/>
      <c r="M305" s="102" t="str">
        <f t="shared" ref="M305:M316" ca="1" si="70">IF(ISERROR(INDIRECT(CONCATENATE($B305,"!N21"))),"",INDIRECT(CONCATENATE($B305,"!N21")))</f>
        <v>N/A</v>
      </c>
      <c r="N305" s="1" t="str">
        <f t="shared" ref="N305:N316" ca="1" si="71">IF(ISERROR(INDIRECT(CONCATENATE($B305,"!O16"))),"",INDIRECT(CONCATENATE($B305,"!O16")))</f>
        <v>N/A</v>
      </c>
      <c r="O305" s="100" t="str">
        <f t="shared" ref="O305:O316" ca="1" si="72">IF(ISERROR(INDIRECT(CONCATENATE($B305,"!O23"))),"",INDIRECT(CONCATENATE($B305,"!O23")))</f>
        <v>N/A</v>
      </c>
      <c r="P305" s="101"/>
      <c r="Q305" s="101"/>
      <c r="R305" s="102" t="str">
        <f t="shared" ref="R305:R316" ca="1" si="73">IF(ISERROR(INDIRECT(CONCATENATE($B305,"!O21"))),"",INDIRECT(CONCATENATE($B305,"!O21")))</f>
        <v>N/A</v>
      </c>
      <c r="S305" s="1" t="str">
        <f t="shared" ref="S305:S316" ca="1" si="74">IF(ISERROR(INDIRECT(CONCATENATE($B305,"!P16"))),"",INDIRECT(CONCATENATE($B305,"!P16")))</f>
        <v>N/A</v>
      </c>
      <c r="T305" s="100" t="str">
        <f t="shared" ref="T305:T316" ca="1" si="75">IF(ISERROR(INDIRECT(CONCATENATE($B305,"!P23"))),"",INDIRECT(CONCATENATE($B305,"!P23")))</f>
        <v>N/A</v>
      </c>
      <c r="U305" s="101"/>
      <c r="V305" s="101"/>
      <c r="W305" s="102" t="str">
        <f t="shared" ref="W305:W316" ca="1" si="76">IF(ISERROR(INDIRECT(CONCATENATE($B305,"!P21"))),"",INDIRECT(CONCATENATE($B305,"!P21")))</f>
        <v>N/A</v>
      </c>
      <c r="X305" s="1" t="str">
        <f t="shared" ref="X305:X316" ca="1" si="77">IF(ISERROR(INDIRECT(CONCATENATE($B305,"!Q16"))),"",INDIRECT(CONCATENATE($B305,"!Q16")))</f>
        <v>N/A</v>
      </c>
      <c r="Y305" s="100" t="str">
        <f t="shared" ref="Y305:Y316" ca="1" si="78">IF(ISERROR(INDIRECT(CONCATENATE($B305,"!Q23"))),"",INDIRECT(CONCATENATE($B305,"!Q23")))</f>
        <v>N/A</v>
      </c>
      <c r="Z305" s="101"/>
      <c r="AA305" s="101"/>
      <c r="AB305" s="102" t="str">
        <f t="shared" ref="AB305:AB316" ca="1" si="79">IF(ISERROR(INDIRECT(CONCATENATE($B305,"!Q221"))),"",INDIRECT(CONCATENATE($B305,"!Q21")))</f>
        <v>N/A</v>
      </c>
    </row>
    <row r="306" spans="1:30" x14ac:dyDescent="0.2">
      <c r="A306" s="99"/>
      <c r="B306" s="3"/>
      <c r="C306" s="4"/>
      <c r="D306" s="3" t="str">
        <f t="shared" ca="1" si="65"/>
        <v/>
      </c>
      <c r="E306" s="103" t="str">
        <f t="shared" ca="1" si="66"/>
        <v/>
      </c>
      <c r="F306" s="101"/>
      <c r="G306" s="101"/>
      <c r="H306" s="104" t="str">
        <f t="shared" ca="1" si="67"/>
        <v/>
      </c>
      <c r="I306" s="3" t="str">
        <f t="shared" ca="1" si="68"/>
        <v/>
      </c>
      <c r="J306" s="103" t="str">
        <f t="shared" ca="1" si="69"/>
        <v/>
      </c>
      <c r="K306" s="101"/>
      <c r="L306" s="101"/>
      <c r="M306" s="104" t="str">
        <f t="shared" ca="1" si="70"/>
        <v/>
      </c>
      <c r="N306" s="3" t="str">
        <f t="shared" ca="1" si="71"/>
        <v/>
      </c>
      <c r="O306" s="103" t="str">
        <f t="shared" ca="1" si="72"/>
        <v/>
      </c>
      <c r="P306" s="101"/>
      <c r="Q306" s="101"/>
      <c r="R306" s="104" t="str">
        <f t="shared" ca="1" si="73"/>
        <v/>
      </c>
      <c r="S306" s="3" t="str">
        <f t="shared" ca="1" si="74"/>
        <v/>
      </c>
      <c r="T306" s="103" t="str">
        <f t="shared" ca="1" si="75"/>
        <v/>
      </c>
      <c r="U306" s="101"/>
      <c r="V306" s="101"/>
      <c r="W306" s="104" t="str">
        <f t="shared" ca="1" si="76"/>
        <v/>
      </c>
      <c r="X306" s="3" t="str">
        <f t="shared" ca="1" si="77"/>
        <v/>
      </c>
      <c r="Y306" s="103" t="str">
        <f t="shared" ca="1" si="78"/>
        <v/>
      </c>
      <c r="Z306" s="101"/>
      <c r="AA306" s="101"/>
      <c r="AB306" s="104" t="str">
        <f t="shared" ca="1" si="79"/>
        <v/>
      </c>
    </row>
    <row r="307" spans="1:30" x14ac:dyDescent="0.2">
      <c r="A307" s="99"/>
      <c r="B307" s="3"/>
      <c r="C307" s="4"/>
      <c r="D307" s="3" t="str">
        <f t="shared" ca="1" si="65"/>
        <v/>
      </c>
      <c r="E307" s="103" t="str">
        <f t="shared" ca="1" si="66"/>
        <v/>
      </c>
      <c r="F307" s="101"/>
      <c r="G307" s="101"/>
      <c r="H307" s="104" t="str">
        <f t="shared" ca="1" si="67"/>
        <v/>
      </c>
      <c r="I307" s="3" t="str">
        <f t="shared" ca="1" si="68"/>
        <v/>
      </c>
      <c r="J307" s="103" t="str">
        <f t="shared" ca="1" si="69"/>
        <v/>
      </c>
      <c r="K307" s="101"/>
      <c r="L307" s="101"/>
      <c r="M307" s="104" t="str">
        <f t="shared" ca="1" si="70"/>
        <v/>
      </c>
      <c r="N307" s="3" t="str">
        <f t="shared" ca="1" si="71"/>
        <v/>
      </c>
      <c r="O307" s="103" t="str">
        <f t="shared" ca="1" si="72"/>
        <v/>
      </c>
      <c r="P307" s="101"/>
      <c r="Q307" s="101"/>
      <c r="R307" s="104" t="str">
        <f t="shared" ca="1" si="73"/>
        <v/>
      </c>
      <c r="S307" s="3" t="str">
        <f t="shared" ca="1" si="74"/>
        <v/>
      </c>
      <c r="T307" s="103" t="str">
        <f t="shared" ca="1" si="75"/>
        <v/>
      </c>
      <c r="U307" s="101"/>
      <c r="V307" s="101"/>
      <c r="W307" s="104" t="str">
        <f t="shared" ca="1" si="76"/>
        <v/>
      </c>
      <c r="X307" s="3" t="str">
        <f t="shared" ca="1" si="77"/>
        <v/>
      </c>
      <c r="Y307" s="103" t="str">
        <f t="shared" ca="1" si="78"/>
        <v/>
      </c>
      <c r="Z307" s="101"/>
      <c r="AA307" s="101"/>
      <c r="AB307" s="104" t="str">
        <f t="shared" ca="1" si="79"/>
        <v/>
      </c>
      <c r="AD307" s="105"/>
    </row>
    <row r="308" spans="1:30" x14ac:dyDescent="0.2">
      <c r="A308" s="99"/>
      <c r="B308" s="3"/>
      <c r="C308" s="4"/>
      <c r="D308" s="3" t="str">
        <f t="shared" ca="1" si="65"/>
        <v/>
      </c>
      <c r="E308" s="103" t="str">
        <f t="shared" ca="1" si="66"/>
        <v/>
      </c>
      <c r="F308" s="101"/>
      <c r="G308" s="101"/>
      <c r="H308" s="104" t="str">
        <f t="shared" ca="1" si="67"/>
        <v/>
      </c>
      <c r="I308" s="3" t="str">
        <f t="shared" ca="1" si="68"/>
        <v/>
      </c>
      <c r="J308" s="103" t="str">
        <f t="shared" ca="1" si="69"/>
        <v/>
      </c>
      <c r="K308" s="101"/>
      <c r="L308" s="101"/>
      <c r="M308" s="104" t="str">
        <f t="shared" ca="1" si="70"/>
        <v/>
      </c>
      <c r="N308" s="3" t="str">
        <f t="shared" ca="1" si="71"/>
        <v/>
      </c>
      <c r="O308" s="103" t="str">
        <f t="shared" ca="1" si="72"/>
        <v/>
      </c>
      <c r="P308" s="101"/>
      <c r="Q308" s="101"/>
      <c r="R308" s="104" t="str">
        <f t="shared" ca="1" si="73"/>
        <v/>
      </c>
      <c r="S308" s="3" t="str">
        <f t="shared" ca="1" si="74"/>
        <v/>
      </c>
      <c r="T308" s="103" t="str">
        <f t="shared" ca="1" si="75"/>
        <v/>
      </c>
      <c r="U308" s="101"/>
      <c r="V308" s="101"/>
      <c r="W308" s="104" t="str">
        <f t="shared" ca="1" si="76"/>
        <v/>
      </c>
      <c r="X308" s="3" t="str">
        <f t="shared" ca="1" si="77"/>
        <v/>
      </c>
      <c r="Y308" s="103" t="str">
        <f t="shared" ca="1" si="78"/>
        <v/>
      </c>
      <c r="Z308" s="101"/>
      <c r="AA308" s="101"/>
      <c r="AB308" s="104" t="str">
        <f t="shared" ca="1" si="79"/>
        <v/>
      </c>
    </row>
    <row r="309" spans="1:30" x14ac:dyDescent="0.2">
      <c r="A309" s="99"/>
      <c r="B309" s="3"/>
      <c r="C309" s="4"/>
      <c r="D309" s="3" t="str">
        <f t="shared" ca="1" si="65"/>
        <v/>
      </c>
      <c r="E309" s="103" t="str">
        <f t="shared" ca="1" si="66"/>
        <v/>
      </c>
      <c r="F309" s="101"/>
      <c r="G309" s="101"/>
      <c r="H309" s="104" t="str">
        <f t="shared" ca="1" si="67"/>
        <v/>
      </c>
      <c r="I309" s="3" t="str">
        <f t="shared" ca="1" si="68"/>
        <v/>
      </c>
      <c r="J309" s="103" t="str">
        <f t="shared" ca="1" si="69"/>
        <v/>
      </c>
      <c r="K309" s="101"/>
      <c r="L309" s="101"/>
      <c r="M309" s="104" t="str">
        <f t="shared" ca="1" si="70"/>
        <v/>
      </c>
      <c r="N309" s="3" t="str">
        <f t="shared" ca="1" si="71"/>
        <v/>
      </c>
      <c r="O309" s="103" t="str">
        <f t="shared" ca="1" si="72"/>
        <v/>
      </c>
      <c r="P309" s="101"/>
      <c r="Q309" s="101"/>
      <c r="R309" s="104" t="str">
        <f t="shared" ca="1" si="73"/>
        <v/>
      </c>
      <c r="S309" s="3" t="str">
        <f t="shared" ca="1" si="74"/>
        <v/>
      </c>
      <c r="T309" s="103" t="str">
        <f t="shared" ca="1" si="75"/>
        <v/>
      </c>
      <c r="U309" s="101"/>
      <c r="V309" s="101"/>
      <c r="W309" s="104" t="str">
        <f t="shared" ca="1" si="76"/>
        <v/>
      </c>
      <c r="X309" s="3" t="str">
        <f t="shared" ca="1" si="77"/>
        <v/>
      </c>
      <c r="Y309" s="103" t="str">
        <f t="shared" ca="1" si="78"/>
        <v/>
      </c>
      <c r="Z309" s="101"/>
      <c r="AA309" s="101"/>
      <c r="AB309" s="104" t="str">
        <f t="shared" ca="1" si="79"/>
        <v/>
      </c>
    </row>
    <row r="310" spans="1:30" x14ac:dyDescent="0.2">
      <c r="A310" s="99"/>
      <c r="B310" s="3"/>
      <c r="C310" s="4"/>
      <c r="D310" s="3" t="str">
        <f t="shared" ca="1" si="65"/>
        <v/>
      </c>
      <c r="E310" s="103" t="str">
        <f t="shared" ca="1" si="66"/>
        <v/>
      </c>
      <c r="F310" s="101"/>
      <c r="G310" s="101"/>
      <c r="H310" s="104" t="str">
        <f t="shared" ca="1" si="67"/>
        <v/>
      </c>
      <c r="I310" s="3" t="str">
        <f t="shared" ca="1" si="68"/>
        <v/>
      </c>
      <c r="J310" s="103" t="str">
        <f t="shared" ca="1" si="69"/>
        <v/>
      </c>
      <c r="K310" s="101"/>
      <c r="L310" s="101"/>
      <c r="M310" s="104" t="str">
        <f t="shared" ca="1" si="70"/>
        <v/>
      </c>
      <c r="N310" s="3" t="str">
        <f t="shared" ca="1" si="71"/>
        <v/>
      </c>
      <c r="O310" s="103" t="str">
        <f t="shared" ca="1" si="72"/>
        <v/>
      </c>
      <c r="P310" s="101"/>
      <c r="Q310" s="101"/>
      <c r="R310" s="104" t="str">
        <f t="shared" ca="1" si="73"/>
        <v/>
      </c>
      <c r="S310" s="3" t="str">
        <f t="shared" ca="1" si="74"/>
        <v/>
      </c>
      <c r="T310" s="103" t="str">
        <f t="shared" ca="1" si="75"/>
        <v/>
      </c>
      <c r="U310" s="101"/>
      <c r="V310" s="101"/>
      <c r="W310" s="104" t="str">
        <f t="shared" ca="1" si="76"/>
        <v/>
      </c>
      <c r="X310" s="3" t="str">
        <f t="shared" ca="1" si="77"/>
        <v/>
      </c>
      <c r="Y310" s="103" t="str">
        <f t="shared" ca="1" si="78"/>
        <v/>
      </c>
      <c r="Z310" s="101"/>
      <c r="AA310" s="101"/>
      <c r="AB310" s="104" t="str">
        <f t="shared" ca="1" si="79"/>
        <v/>
      </c>
    </row>
    <row r="311" spans="1:30" x14ac:dyDescent="0.2">
      <c r="A311" s="99"/>
      <c r="B311" s="3"/>
      <c r="C311" s="4"/>
      <c r="D311" s="3" t="str">
        <f t="shared" ca="1" si="65"/>
        <v/>
      </c>
      <c r="E311" s="103" t="str">
        <f t="shared" ca="1" si="66"/>
        <v/>
      </c>
      <c r="F311" s="101"/>
      <c r="G311" s="101"/>
      <c r="H311" s="104" t="str">
        <f t="shared" ca="1" si="67"/>
        <v/>
      </c>
      <c r="I311" s="3" t="str">
        <f t="shared" ca="1" si="68"/>
        <v/>
      </c>
      <c r="J311" s="103" t="str">
        <f t="shared" ca="1" si="69"/>
        <v/>
      </c>
      <c r="K311" s="101"/>
      <c r="L311" s="101"/>
      <c r="M311" s="104" t="str">
        <f t="shared" ca="1" si="70"/>
        <v/>
      </c>
      <c r="N311" s="3" t="str">
        <f t="shared" ca="1" si="71"/>
        <v/>
      </c>
      <c r="O311" s="103" t="str">
        <f t="shared" ca="1" si="72"/>
        <v/>
      </c>
      <c r="P311" s="101"/>
      <c r="Q311" s="101"/>
      <c r="R311" s="104" t="str">
        <f t="shared" ca="1" si="73"/>
        <v/>
      </c>
      <c r="S311" s="3" t="str">
        <f t="shared" ca="1" si="74"/>
        <v/>
      </c>
      <c r="T311" s="103" t="str">
        <f t="shared" ca="1" si="75"/>
        <v/>
      </c>
      <c r="U311" s="101"/>
      <c r="V311" s="101"/>
      <c r="W311" s="104" t="str">
        <f t="shared" ca="1" si="76"/>
        <v/>
      </c>
      <c r="X311" s="3" t="str">
        <f t="shared" ca="1" si="77"/>
        <v/>
      </c>
      <c r="Y311" s="103" t="str">
        <f t="shared" ca="1" si="78"/>
        <v/>
      </c>
      <c r="Z311" s="101"/>
      <c r="AA311" s="101"/>
      <c r="AB311" s="104" t="str">
        <f t="shared" ca="1" si="79"/>
        <v/>
      </c>
    </row>
    <row r="312" spans="1:30" x14ac:dyDescent="0.2">
      <c r="A312" s="99"/>
      <c r="B312" s="3"/>
      <c r="C312" s="4"/>
      <c r="D312" s="3" t="str">
        <f t="shared" ca="1" si="65"/>
        <v/>
      </c>
      <c r="E312" s="103" t="str">
        <f t="shared" ca="1" si="66"/>
        <v/>
      </c>
      <c r="F312" s="101"/>
      <c r="G312" s="101"/>
      <c r="H312" s="104" t="str">
        <f t="shared" ca="1" si="67"/>
        <v/>
      </c>
      <c r="I312" s="3" t="str">
        <f t="shared" ca="1" si="68"/>
        <v/>
      </c>
      <c r="J312" s="103" t="str">
        <f t="shared" ca="1" si="69"/>
        <v/>
      </c>
      <c r="K312" s="101"/>
      <c r="L312" s="101"/>
      <c r="M312" s="104" t="str">
        <f t="shared" ca="1" si="70"/>
        <v/>
      </c>
      <c r="N312" s="3" t="str">
        <f t="shared" ca="1" si="71"/>
        <v/>
      </c>
      <c r="O312" s="103" t="str">
        <f t="shared" ca="1" si="72"/>
        <v/>
      </c>
      <c r="P312" s="101"/>
      <c r="Q312" s="101"/>
      <c r="R312" s="104" t="str">
        <f t="shared" ca="1" si="73"/>
        <v/>
      </c>
      <c r="S312" s="3" t="str">
        <f t="shared" ca="1" si="74"/>
        <v/>
      </c>
      <c r="T312" s="103" t="str">
        <f t="shared" ca="1" si="75"/>
        <v/>
      </c>
      <c r="U312" s="101"/>
      <c r="V312" s="101"/>
      <c r="W312" s="104" t="str">
        <f t="shared" ca="1" si="76"/>
        <v/>
      </c>
      <c r="X312" s="3" t="str">
        <f t="shared" ca="1" si="77"/>
        <v/>
      </c>
      <c r="Y312" s="103" t="str">
        <f t="shared" ca="1" si="78"/>
        <v/>
      </c>
      <c r="Z312" s="101"/>
      <c r="AA312" s="101"/>
      <c r="AB312" s="104" t="str">
        <f t="shared" ca="1" si="79"/>
        <v/>
      </c>
    </row>
    <row r="313" spans="1:30" x14ac:dyDescent="0.2">
      <c r="A313" s="99"/>
      <c r="B313" s="3"/>
      <c r="C313" s="4"/>
      <c r="D313" s="3" t="str">
        <f t="shared" ca="1" si="65"/>
        <v/>
      </c>
      <c r="E313" s="103" t="str">
        <f t="shared" ca="1" si="66"/>
        <v/>
      </c>
      <c r="F313" s="101"/>
      <c r="G313" s="101"/>
      <c r="H313" s="104" t="str">
        <f t="shared" ca="1" si="67"/>
        <v/>
      </c>
      <c r="I313" s="3" t="str">
        <f t="shared" ca="1" si="68"/>
        <v/>
      </c>
      <c r="J313" s="103" t="str">
        <f t="shared" ca="1" si="69"/>
        <v/>
      </c>
      <c r="K313" s="101"/>
      <c r="L313" s="101"/>
      <c r="M313" s="104" t="str">
        <f t="shared" ca="1" si="70"/>
        <v/>
      </c>
      <c r="N313" s="3" t="str">
        <f t="shared" ca="1" si="71"/>
        <v/>
      </c>
      <c r="O313" s="103" t="str">
        <f t="shared" ca="1" si="72"/>
        <v/>
      </c>
      <c r="P313" s="101"/>
      <c r="Q313" s="101"/>
      <c r="R313" s="104" t="str">
        <f t="shared" ca="1" si="73"/>
        <v/>
      </c>
      <c r="S313" s="3" t="str">
        <f t="shared" ca="1" si="74"/>
        <v/>
      </c>
      <c r="T313" s="103" t="str">
        <f t="shared" ca="1" si="75"/>
        <v/>
      </c>
      <c r="U313" s="101"/>
      <c r="V313" s="101"/>
      <c r="W313" s="104" t="str">
        <f t="shared" ca="1" si="76"/>
        <v/>
      </c>
      <c r="X313" s="3" t="str">
        <f t="shared" ca="1" si="77"/>
        <v/>
      </c>
      <c r="Y313" s="103" t="str">
        <f t="shared" ca="1" si="78"/>
        <v/>
      </c>
      <c r="Z313" s="101"/>
      <c r="AA313" s="101"/>
      <c r="AB313" s="104" t="str">
        <f t="shared" ca="1" si="79"/>
        <v/>
      </c>
    </row>
    <row r="314" spans="1:30" x14ac:dyDescent="0.2">
      <c r="A314" s="99"/>
      <c r="B314" s="3"/>
      <c r="C314" s="4"/>
      <c r="D314" s="3" t="str">
        <f t="shared" ca="1" si="65"/>
        <v/>
      </c>
      <c r="E314" s="103" t="str">
        <f t="shared" ca="1" si="66"/>
        <v/>
      </c>
      <c r="F314" s="101"/>
      <c r="G314" s="101"/>
      <c r="H314" s="104" t="str">
        <f t="shared" ca="1" si="67"/>
        <v/>
      </c>
      <c r="I314" s="3" t="str">
        <f t="shared" ca="1" si="68"/>
        <v/>
      </c>
      <c r="J314" s="103" t="str">
        <f t="shared" ca="1" si="69"/>
        <v/>
      </c>
      <c r="K314" s="101"/>
      <c r="L314" s="101"/>
      <c r="M314" s="104" t="str">
        <f t="shared" ca="1" si="70"/>
        <v/>
      </c>
      <c r="N314" s="3" t="str">
        <f t="shared" ca="1" si="71"/>
        <v/>
      </c>
      <c r="O314" s="103" t="str">
        <f t="shared" ca="1" si="72"/>
        <v/>
      </c>
      <c r="P314" s="101"/>
      <c r="Q314" s="101"/>
      <c r="R314" s="104" t="str">
        <f t="shared" ca="1" si="73"/>
        <v/>
      </c>
      <c r="S314" s="3" t="str">
        <f t="shared" ca="1" si="74"/>
        <v/>
      </c>
      <c r="T314" s="103" t="str">
        <f t="shared" ca="1" si="75"/>
        <v/>
      </c>
      <c r="U314" s="101"/>
      <c r="V314" s="101"/>
      <c r="W314" s="104" t="str">
        <f t="shared" ca="1" si="76"/>
        <v/>
      </c>
      <c r="X314" s="3" t="str">
        <f t="shared" ca="1" si="77"/>
        <v/>
      </c>
      <c r="Y314" s="103" t="str">
        <f t="shared" ca="1" si="78"/>
        <v/>
      </c>
      <c r="Z314" s="101"/>
      <c r="AA314" s="101"/>
      <c r="AB314" s="104" t="str">
        <f t="shared" ca="1" si="79"/>
        <v/>
      </c>
    </row>
    <row r="315" spans="1:30" x14ac:dyDescent="0.2">
      <c r="A315" s="99"/>
      <c r="B315" s="3"/>
      <c r="C315" s="4"/>
      <c r="D315" s="3" t="str">
        <f t="shared" ca="1" si="65"/>
        <v/>
      </c>
      <c r="E315" s="103" t="str">
        <f t="shared" ca="1" si="66"/>
        <v/>
      </c>
      <c r="F315" s="101"/>
      <c r="G315" s="101"/>
      <c r="H315" s="104" t="str">
        <f t="shared" ca="1" si="67"/>
        <v/>
      </c>
      <c r="I315" s="3" t="str">
        <f t="shared" ca="1" si="68"/>
        <v/>
      </c>
      <c r="J315" s="103" t="str">
        <f t="shared" ca="1" si="69"/>
        <v/>
      </c>
      <c r="K315" s="101"/>
      <c r="L315" s="101"/>
      <c r="M315" s="104" t="str">
        <f t="shared" ca="1" si="70"/>
        <v/>
      </c>
      <c r="N315" s="3" t="str">
        <f t="shared" ca="1" si="71"/>
        <v/>
      </c>
      <c r="O315" s="103" t="str">
        <f t="shared" ca="1" si="72"/>
        <v/>
      </c>
      <c r="P315" s="101"/>
      <c r="Q315" s="101"/>
      <c r="R315" s="104" t="str">
        <f t="shared" ca="1" si="73"/>
        <v/>
      </c>
      <c r="S315" s="3" t="str">
        <f t="shared" ca="1" si="74"/>
        <v/>
      </c>
      <c r="T315" s="103" t="str">
        <f t="shared" ca="1" si="75"/>
        <v/>
      </c>
      <c r="U315" s="101"/>
      <c r="V315" s="101"/>
      <c r="W315" s="104" t="str">
        <f t="shared" ca="1" si="76"/>
        <v/>
      </c>
      <c r="X315" s="3" t="str">
        <f t="shared" ca="1" si="77"/>
        <v/>
      </c>
      <c r="Y315" s="103" t="str">
        <f t="shared" ca="1" si="78"/>
        <v/>
      </c>
      <c r="Z315" s="101"/>
      <c r="AA315" s="101"/>
      <c r="AB315" s="104" t="str">
        <f t="shared" ca="1" si="79"/>
        <v/>
      </c>
    </row>
    <row r="316" spans="1:30" x14ac:dyDescent="0.2">
      <c r="A316" s="99"/>
      <c r="B316" s="5"/>
      <c r="C316" s="6"/>
      <c r="D316" s="5" t="str">
        <f t="shared" ca="1" si="65"/>
        <v/>
      </c>
      <c r="E316" s="106" t="str">
        <f t="shared" ca="1" si="66"/>
        <v/>
      </c>
      <c r="F316" s="107"/>
      <c r="G316" s="108"/>
      <c r="H316" s="109" t="str">
        <f t="shared" ca="1" si="67"/>
        <v/>
      </c>
      <c r="I316" s="5" t="str">
        <f t="shared" ca="1" si="68"/>
        <v/>
      </c>
      <c r="J316" s="106" t="str">
        <f t="shared" ca="1" si="69"/>
        <v/>
      </c>
      <c r="K316" s="107"/>
      <c r="L316" s="108"/>
      <c r="M316" s="109" t="str">
        <f t="shared" ca="1" si="70"/>
        <v/>
      </c>
      <c r="N316" s="5" t="str">
        <f t="shared" ca="1" si="71"/>
        <v/>
      </c>
      <c r="O316" s="106" t="str">
        <f t="shared" ca="1" si="72"/>
        <v/>
      </c>
      <c r="P316" s="107"/>
      <c r="Q316" s="108"/>
      <c r="R316" s="109" t="str">
        <f t="shared" ca="1" si="73"/>
        <v/>
      </c>
      <c r="S316" s="5" t="str">
        <f t="shared" ca="1" si="74"/>
        <v/>
      </c>
      <c r="T316" s="106" t="str">
        <f t="shared" ca="1" si="75"/>
        <v/>
      </c>
      <c r="U316" s="107"/>
      <c r="V316" s="108"/>
      <c r="W316" s="109" t="str">
        <f t="shared" ca="1" si="76"/>
        <v/>
      </c>
      <c r="X316" s="5" t="str">
        <f t="shared" ca="1" si="77"/>
        <v/>
      </c>
      <c r="Y316" s="106" t="str">
        <f t="shared" ca="1" si="78"/>
        <v/>
      </c>
      <c r="Z316" s="107"/>
      <c r="AA316" s="108"/>
      <c r="AB316" s="109" t="str">
        <f t="shared" ca="1" si="79"/>
        <v/>
      </c>
    </row>
    <row r="317" spans="1:30" ht="11.25" customHeight="1" x14ac:dyDescent="0.2"/>
    <row r="318" spans="1:30" ht="22.5" customHeight="1" x14ac:dyDescent="0.25">
      <c r="B318" s="427" t="str">
        <f>CONCATENATE("Rural drinking water coverage, ",C299,"–",C300)</f>
        <v>Rural drinking water coverage, 2008–2016</v>
      </c>
      <c r="C318" s="428"/>
      <c r="D318" s="428"/>
      <c r="E318" s="428"/>
      <c r="F318" s="428"/>
      <c r="G318" s="428"/>
      <c r="H318" s="428"/>
      <c r="I318" s="428"/>
      <c r="J318" s="428"/>
      <c r="K318" s="428"/>
      <c r="L318" s="435"/>
      <c r="N318" s="110"/>
      <c r="O318" s="110"/>
      <c r="P318" s="110"/>
      <c r="Q318" s="110"/>
      <c r="R318" s="110"/>
      <c r="S318" s="410" t="s">
        <v>11</v>
      </c>
      <c r="T318" s="411"/>
      <c r="U318" s="411"/>
      <c r="V318" s="411"/>
      <c r="W318" s="412"/>
      <c r="X318" s="110"/>
      <c r="Y318" s="110"/>
      <c r="Z318" s="110"/>
      <c r="AA318" s="110"/>
      <c r="AB318" s="111"/>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sheetProtection sheet="1" objects="1" scenarios="1"/>
  <mergeCells count="47">
    <mergeCell ref="B318:L318"/>
    <mergeCell ref="J7:Q7"/>
    <mergeCell ref="R7:Y7"/>
    <mergeCell ref="B7:I7"/>
    <mergeCell ref="B5:Y5"/>
    <mergeCell ref="B118:L118"/>
    <mergeCell ref="V31:Y31"/>
    <mergeCell ref="B33:C34"/>
    <mergeCell ref="D33:D34"/>
    <mergeCell ref="R31:U31"/>
    <mergeCell ref="B31:E32"/>
    <mergeCell ref="F31:I31"/>
    <mergeCell ref="J31:M31"/>
    <mergeCell ref="N31:Q31"/>
    <mergeCell ref="X97:AB97"/>
    <mergeCell ref="B36:C37"/>
    <mergeCell ref="D36:D37"/>
    <mergeCell ref="B39:C40"/>
    <mergeCell ref="D39:D40"/>
    <mergeCell ref="A97:C98"/>
    <mergeCell ref="D97:H97"/>
    <mergeCell ref="I97:M97"/>
    <mergeCell ref="N97:R97"/>
    <mergeCell ref="S97:W97"/>
    <mergeCell ref="S218:W218"/>
    <mergeCell ref="A99:B100"/>
    <mergeCell ref="A101:B102"/>
    <mergeCell ref="A197:C198"/>
    <mergeCell ref="D197:H197"/>
    <mergeCell ref="I197:M197"/>
    <mergeCell ref="B218:L218"/>
    <mergeCell ref="B4:Y4"/>
    <mergeCell ref="S318:W318"/>
    <mergeCell ref="S118:W118"/>
    <mergeCell ref="S197:W197"/>
    <mergeCell ref="X297:AB297"/>
    <mergeCell ref="A299:B300"/>
    <mergeCell ref="A301:B302"/>
    <mergeCell ref="A297:C298"/>
    <mergeCell ref="D297:H297"/>
    <mergeCell ref="I297:M297"/>
    <mergeCell ref="N297:R297"/>
    <mergeCell ref="S297:W297"/>
    <mergeCell ref="X197:AB197"/>
    <mergeCell ref="A199:B200"/>
    <mergeCell ref="A201:B202"/>
    <mergeCell ref="N197:R197"/>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192573" r:id="rId4" name="CheckBoxWU8">
          <controlPr autoLine="0" r:id="rId5">
            <anchor moveWithCells="1">
              <from>
                <xdr:col>0</xdr:col>
                <xdr:colOff>419100</xdr:colOff>
                <xdr:row>210</xdr:row>
                <xdr:rowOff>142875</xdr:rowOff>
              </from>
              <to>
                <xdr:col>1</xdr:col>
                <xdr:colOff>0</xdr:colOff>
                <xdr:row>212</xdr:row>
                <xdr:rowOff>0</xdr:rowOff>
              </to>
            </anchor>
          </controlPr>
        </control>
      </mc:Choice>
      <mc:Fallback>
        <control shapeId="192573" r:id="rId4" name="CheckBoxWU8"/>
      </mc:Fallback>
    </mc:AlternateContent>
    <mc:AlternateContent xmlns:mc="http://schemas.openxmlformats.org/markup-compatibility/2006">
      <mc:Choice Requires="x14">
        <control shapeId="192572" r:id="rId6" name="CheckBoxWU9">
          <controlPr autoLine="0" r:id="rId7">
            <anchor moveWithCells="1">
              <from>
                <xdr:col>0</xdr:col>
                <xdr:colOff>419100</xdr:colOff>
                <xdr:row>211</xdr:row>
                <xdr:rowOff>142875</xdr:rowOff>
              </from>
              <to>
                <xdr:col>1</xdr:col>
                <xdr:colOff>0</xdr:colOff>
                <xdr:row>213</xdr:row>
                <xdr:rowOff>0</xdr:rowOff>
              </to>
            </anchor>
          </controlPr>
        </control>
      </mc:Choice>
      <mc:Fallback>
        <control shapeId="192572" r:id="rId6" name="CheckBoxWU9"/>
      </mc:Fallback>
    </mc:AlternateContent>
    <mc:AlternateContent xmlns:mc="http://schemas.openxmlformats.org/markup-compatibility/2006">
      <mc:Choice Requires="x14">
        <control shapeId="192571" r:id="rId8" name="CheckBoxW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192571" r:id="rId8" name="CheckBoxWU10"/>
      </mc:Fallback>
    </mc:AlternateContent>
    <mc:AlternateContent xmlns:mc="http://schemas.openxmlformats.org/markup-compatibility/2006">
      <mc:Choice Requires="x14">
        <control shapeId="192570" r:id="rId10" name="CheckBoxW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192570" r:id="rId10" name="CheckBoxWU11"/>
      </mc:Fallback>
    </mc:AlternateContent>
    <mc:AlternateContent xmlns:mc="http://schemas.openxmlformats.org/markup-compatibility/2006">
      <mc:Choice Requires="x14">
        <control shapeId="192569" r:id="rId12" name="CheckBoxWN7">
          <controlPr autoLine="0" r:id="rId13">
            <anchor moveWithCells="1">
              <from>
                <xdr:col>0</xdr:col>
                <xdr:colOff>419100</xdr:colOff>
                <xdr:row>110</xdr:row>
                <xdr:rowOff>0</xdr:rowOff>
              </from>
              <to>
                <xdr:col>1</xdr:col>
                <xdr:colOff>0</xdr:colOff>
                <xdr:row>111</xdr:row>
                <xdr:rowOff>19050</xdr:rowOff>
              </to>
            </anchor>
          </controlPr>
        </control>
      </mc:Choice>
      <mc:Fallback>
        <control shapeId="192569" r:id="rId12" name="CheckBoxWN7"/>
      </mc:Fallback>
    </mc:AlternateContent>
    <mc:AlternateContent xmlns:mc="http://schemas.openxmlformats.org/markup-compatibility/2006">
      <mc:Choice Requires="x14">
        <control shapeId="192567" r:id="rId14" name="CheckBoxW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192567" r:id="rId14" name="CheckBoxWN11"/>
      </mc:Fallback>
    </mc:AlternateContent>
    <mc:AlternateContent xmlns:mc="http://schemas.openxmlformats.org/markup-compatibility/2006">
      <mc:Choice Requires="x14">
        <control shapeId="192565" r:id="rId16" name="CheckBoxW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192565" r:id="rId16" name="CheckBoxWN10"/>
      </mc:Fallback>
    </mc:AlternateContent>
    <mc:AlternateContent xmlns:mc="http://schemas.openxmlformats.org/markup-compatibility/2006">
      <mc:Choice Requires="x14">
        <control shapeId="192563" r:id="rId18" name="CheckBoxWN9">
          <controlPr autoLine="0" r:id="rId19">
            <anchor moveWithCells="1">
              <from>
                <xdr:col>0</xdr:col>
                <xdr:colOff>419100</xdr:colOff>
                <xdr:row>112</xdr:row>
                <xdr:rowOff>0</xdr:rowOff>
              </from>
              <to>
                <xdr:col>1</xdr:col>
                <xdr:colOff>0</xdr:colOff>
                <xdr:row>113</xdr:row>
                <xdr:rowOff>19050</xdr:rowOff>
              </to>
            </anchor>
          </controlPr>
        </control>
      </mc:Choice>
      <mc:Fallback>
        <control shapeId="192563" r:id="rId18" name="CheckBoxWN9"/>
      </mc:Fallback>
    </mc:AlternateContent>
    <mc:AlternateContent xmlns:mc="http://schemas.openxmlformats.org/markup-compatibility/2006">
      <mc:Choice Requires="x14">
        <control shapeId="192557" r:id="rId20" name="CheckBoxW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192557" r:id="rId20" name="CheckBoxWR10"/>
      </mc:Fallback>
    </mc:AlternateContent>
    <mc:AlternateContent xmlns:mc="http://schemas.openxmlformats.org/markup-compatibility/2006">
      <mc:Choice Requires="x14">
        <control shapeId="192555" r:id="rId22" name="CheckBoxW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192555" r:id="rId22" name="CheckBoxWR8"/>
      </mc:Fallback>
    </mc:AlternateContent>
    <mc:AlternateContent xmlns:mc="http://schemas.openxmlformats.org/markup-compatibility/2006">
      <mc:Choice Requires="x14">
        <control shapeId="192554" r:id="rId24" name="CheckBoxW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192554" r:id="rId24" name="CheckBoxWR6"/>
      </mc:Fallback>
    </mc:AlternateContent>
    <mc:AlternateContent xmlns:mc="http://schemas.openxmlformats.org/markup-compatibility/2006">
      <mc:Choice Requires="x14">
        <control shapeId="192552" r:id="rId26" name="CheckBoxW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192552" r:id="rId26" name="CheckBoxWR5"/>
      </mc:Fallback>
    </mc:AlternateContent>
    <mc:AlternateContent xmlns:mc="http://schemas.openxmlformats.org/markup-compatibility/2006">
      <mc:Choice Requires="x14">
        <control shapeId="192516" r:id="rId28" name="CheckBoxWN2">
          <controlPr autoLine="0" r:id="rId29">
            <anchor moveWithCells="1">
              <from>
                <xdr:col>0</xdr:col>
                <xdr:colOff>419100</xdr:colOff>
                <xdr:row>105</xdr:row>
                <xdr:rowOff>0</xdr:rowOff>
              </from>
              <to>
                <xdr:col>1</xdr:col>
                <xdr:colOff>0</xdr:colOff>
                <xdr:row>106</xdr:row>
                <xdr:rowOff>19050</xdr:rowOff>
              </to>
            </anchor>
          </controlPr>
        </control>
      </mc:Choice>
      <mc:Fallback>
        <control shapeId="192516" r:id="rId28" name="CheckBoxWN2"/>
      </mc:Fallback>
    </mc:AlternateContent>
    <mc:AlternateContent xmlns:mc="http://schemas.openxmlformats.org/markup-compatibility/2006">
      <mc:Choice Requires="x14">
        <control shapeId="192517" r:id="rId30" name="CheckBoxWN3">
          <controlPr autoLine="0" r:id="rId31">
            <anchor moveWithCells="1">
              <from>
                <xdr:col>0</xdr:col>
                <xdr:colOff>419100</xdr:colOff>
                <xdr:row>106</xdr:row>
                <xdr:rowOff>0</xdr:rowOff>
              </from>
              <to>
                <xdr:col>1</xdr:col>
                <xdr:colOff>0</xdr:colOff>
                <xdr:row>107</xdr:row>
                <xdr:rowOff>19050</xdr:rowOff>
              </to>
            </anchor>
          </controlPr>
        </control>
      </mc:Choice>
      <mc:Fallback>
        <control shapeId="192517" r:id="rId30" name="CheckBoxWN3"/>
      </mc:Fallback>
    </mc:AlternateContent>
    <mc:AlternateContent xmlns:mc="http://schemas.openxmlformats.org/markup-compatibility/2006">
      <mc:Choice Requires="x14">
        <control shapeId="192518" r:id="rId32" name="CheckBoxWN1">
          <controlPr autoLine="0" r:id="rId33">
            <anchor moveWithCells="1">
              <from>
                <xdr:col>0</xdr:col>
                <xdr:colOff>419100</xdr:colOff>
                <xdr:row>103</xdr:row>
                <xdr:rowOff>276225</xdr:rowOff>
              </from>
              <to>
                <xdr:col>1</xdr:col>
                <xdr:colOff>0</xdr:colOff>
                <xdr:row>105</xdr:row>
                <xdr:rowOff>9525</xdr:rowOff>
              </to>
            </anchor>
          </controlPr>
        </control>
      </mc:Choice>
      <mc:Fallback>
        <control shapeId="192518" r:id="rId32" name="CheckBoxWN1"/>
      </mc:Fallback>
    </mc:AlternateContent>
    <mc:AlternateContent xmlns:mc="http://schemas.openxmlformats.org/markup-compatibility/2006">
      <mc:Choice Requires="x14">
        <control shapeId="192519" r:id="rId34" name="CheckBoxWN5">
          <controlPr autoLine="0" r:id="rId35">
            <anchor moveWithCells="1">
              <from>
                <xdr:col>0</xdr:col>
                <xdr:colOff>419100</xdr:colOff>
                <xdr:row>108</xdr:row>
                <xdr:rowOff>0</xdr:rowOff>
              </from>
              <to>
                <xdr:col>1</xdr:col>
                <xdr:colOff>0</xdr:colOff>
                <xdr:row>109</xdr:row>
                <xdr:rowOff>19050</xdr:rowOff>
              </to>
            </anchor>
          </controlPr>
        </control>
      </mc:Choice>
      <mc:Fallback>
        <control shapeId="192519" r:id="rId34" name="CheckBoxWN5"/>
      </mc:Fallback>
    </mc:AlternateContent>
    <mc:AlternateContent xmlns:mc="http://schemas.openxmlformats.org/markup-compatibility/2006">
      <mc:Choice Requires="x14">
        <control shapeId="192520" r:id="rId36" name="CheckBoxWN4">
          <controlPr autoLine="0" r:id="rId37">
            <anchor moveWithCells="1">
              <from>
                <xdr:col>0</xdr:col>
                <xdr:colOff>419100</xdr:colOff>
                <xdr:row>107</xdr:row>
                <xdr:rowOff>0</xdr:rowOff>
              </from>
              <to>
                <xdr:col>1</xdr:col>
                <xdr:colOff>0</xdr:colOff>
                <xdr:row>108</xdr:row>
                <xdr:rowOff>19050</xdr:rowOff>
              </to>
            </anchor>
          </controlPr>
        </control>
      </mc:Choice>
      <mc:Fallback>
        <control shapeId="192520" r:id="rId36" name="CheckBoxWN4"/>
      </mc:Fallback>
    </mc:AlternateContent>
    <mc:AlternateContent xmlns:mc="http://schemas.openxmlformats.org/markup-compatibility/2006">
      <mc:Choice Requires="x14">
        <control shapeId="192521" r:id="rId38" name="CheckBoxWN6">
          <controlPr autoLine="0" r:id="rId39">
            <anchor moveWithCells="1">
              <from>
                <xdr:col>0</xdr:col>
                <xdr:colOff>419100</xdr:colOff>
                <xdr:row>109</xdr:row>
                <xdr:rowOff>0</xdr:rowOff>
              </from>
              <to>
                <xdr:col>1</xdr:col>
                <xdr:colOff>0</xdr:colOff>
                <xdr:row>110</xdr:row>
                <xdr:rowOff>19050</xdr:rowOff>
              </to>
            </anchor>
          </controlPr>
        </control>
      </mc:Choice>
      <mc:Fallback>
        <control shapeId="192521" r:id="rId38" name="CheckBoxWN6"/>
      </mc:Fallback>
    </mc:AlternateContent>
    <mc:AlternateContent xmlns:mc="http://schemas.openxmlformats.org/markup-compatibility/2006">
      <mc:Choice Requires="x14">
        <control shapeId="192522" r:id="rId40" name="CheckBoxWN8">
          <controlPr autoLine="0" r:id="rId41">
            <anchor moveWithCells="1">
              <from>
                <xdr:col>0</xdr:col>
                <xdr:colOff>419100</xdr:colOff>
                <xdr:row>111</xdr:row>
                <xdr:rowOff>0</xdr:rowOff>
              </from>
              <to>
                <xdr:col>1</xdr:col>
                <xdr:colOff>0</xdr:colOff>
                <xdr:row>112</xdr:row>
                <xdr:rowOff>19050</xdr:rowOff>
              </to>
            </anchor>
          </controlPr>
        </control>
      </mc:Choice>
      <mc:Fallback>
        <control shapeId="192522" r:id="rId40" name="CheckBoxWN8"/>
      </mc:Fallback>
    </mc:AlternateContent>
    <mc:AlternateContent xmlns:mc="http://schemas.openxmlformats.org/markup-compatibility/2006">
      <mc:Choice Requires="x14">
        <control shapeId="192523" r:id="rId42" name="CheckBoxWN12">
          <controlPr autoLine="0" r:id="rId43">
            <anchor moveWithCells="1">
              <from>
                <xdr:col>0</xdr:col>
                <xdr:colOff>419100</xdr:colOff>
                <xdr:row>115</xdr:row>
                <xdr:rowOff>0</xdr:rowOff>
              </from>
              <to>
                <xdr:col>1</xdr:col>
                <xdr:colOff>0</xdr:colOff>
                <xdr:row>116</xdr:row>
                <xdr:rowOff>19050</xdr:rowOff>
              </to>
            </anchor>
          </controlPr>
        </control>
      </mc:Choice>
      <mc:Fallback>
        <control shapeId="192523" r:id="rId42" name="CheckBoxWN12"/>
      </mc:Fallback>
    </mc:AlternateContent>
    <mc:AlternateContent xmlns:mc="http://schemas.openxmlformats.org/markup-compatibility/2006">
      <mc:Choice Requires="x14">
        <control shapeId="192524" r:id="rId44" name="CheckBoxWU2">
          <controlPr autoLine="0" r:id="rId45">
            <anchor moveWithCells="1">
              <from>
                <xdr:col>0</xdr:col>
                <xdr:colOff>419100</xdr:colOff>
                <xdr:row>204</xdr:row>
                <xdr:rowOff>152400</xdr:rowOff>
              </from>
              <to>
                <xdr:col>1</xdr:col>
                <xdr:colOff>0</xdr:colOff>
                <xdr:row>206</xdr:row>
                <xdr:rowOff>9525</xdr:rowOff>
              </to>
            </anchor>
          </controlPr>
        </control>
      </mc:Choice>
      <mc:Fallback>
        <control shapeId="192524" r:id="rId44" name="CheckBoxWU2"/>
      </mc:Fallback>
    </mc:AlternateContent>
    <mc:AlternateContent xmlns:mc="http://schemas.openxmlformats.org/markup-compatibility/2006">
      <mc:Choice Requires="x14">
        <control shapeId="192525" r:id="rId46" name="CheckBoxWU3">
          <controlPr autoLine="0" r:id="rId47">
            <anchor moveWithCells="1">
              <from>
                <xdr:col>0</xdr:col>
                <xdr:colOff>419100</xdr:colOff>
                <xdr:row>205</xdr:row>
                <xdr:rowOff>152400</xdr:rowOff>
              </from>
              <to>
                <xdr:col>1</xdr:col>
                <xdr:colOff>0</xdr:colOff>
                <xdr:row>207</xdr:row>
                <xdr:rowOff>9525</xdr:rowOff>
              </to>
            </anchor>
          </controlPr>
        </control>
      </mc:Choice>
      <mc:Fallback>
        <control shapeId="192525" r:id="rId46" name="CheckBoxWU3"/>
      </mc:Fallback>
    </mc:AlternateContent>
    <mc:AlternateContent xmlns:mc="http://schemas.openxmlformats.org/markup-compatibility/2006">
      <mc:Choice Requires="x14">
        <control shapeId="192526" r:id="rId48" name="CheckBoxWU1">
          <controlPr autoLine="0" r:id="rId49">
            <anchor moveWithCells="1">
              <from>
                <xdr:col>0</xdr:col>
                <xdr:colOff>419100</xdr:colOff>
                <xdr:row>203</xdr:row>
                <xdr:rowOff>276225</xdr:rowOff>
              </from>
              <to>
                <xdr:col>1</xdr:col>
                <xdr:colOff>0</xdr:colOff>
                <xdr:row>205</xdr:row>
                <xdr:rowOff>9525</xdr:rowOff>
              </to>
            </anchor>
          </controlPr>
        </control>
      </mc:Choice>
      <mc:Fallback>
        <control shapeId="192526" r:id="rId48" name="CheckBoxWU1"/>
      </mc:Fallback>
    </mc:AlternateContent>
    <mc:AlternateContent xmlns:mc="http://schemas.openxmlformats.org/markup-compatibility/2006">
      <mc:Choice Requires="x14">
        <control shapeId="192527" r:id="rId50" name="CheckBoxWU5">
          <controlPr autoLine="0" r:id="rId51">
            <anchor moveWithCells="1">
              <from>
                <xdr:col>0</xdr:col>
                <xdr:colOff>419100</xdr:colOff>
                <xdr:row>207</xdr:row>
                <xdr:rowOff>152400</xdr:rowOff>
              </from>
              <to>
                <xdr:col>1</xdr:col>
                <xdr:colOff>0</xdr:colOff>
                <xdr:row>209</xdr:row>
                <xdr:rowOff>9525</xdr:rowOff>
              </to>
            </anchor>
          </controlPr>
        </control>
      </mc:Choice>
      <mc:Fallback>
        <control shapeId="192527" r:id="rId50" name="CheckBoxWU5"/>
      </mc:Fallback>
    </mc:AlternateContent>
    <mc:AlternateContent xmlns:mc="http://schemas.openxmlformats.org/markup-compatibility/2006">
      <mc:Choice Requires="x14">
        <control shapeId="192528" r:id="rId52" name="CheckBoxWU4">
          <controlPr autoLine="0" r:id="rId53">
            <anchor moveWithCells="1">
              <from>
                <xdr:col>0</xdr:col>
                <xdr:colOff>419100</xdr:colOff>
                <xdr:row>206</xdr:row>
                <xdr:rowOff>152400</xdr:rowOff>
              </from>
              <to>
                <xdr:col>1</xdr:col>
                <xdr:colOff>0</xdr:colOff>
                <xdr:row>208</xdr:row>
                <xdr:rowOff>9525</xdr:rowOff>
              </to>
            </anchor>
          </controlPr>
        </control>
      </mc:Choice>
      <mc:Fallback>
        <control shapeId="192528" r:id="rId52" name="CheckBoxWU4"/>
      </mc:Fallback>
    </mc:AlternateContent>
    <mc:AlternateContent xmlns:mc="http://schemas.openxmlformats.org/markup-compatibility/2006">
      <mc:Choice Requires="x14">
        <control shapeId="192529" r:id="rId54" name="CheckBoxWU6">
          <controlPr autoLine="0" r:id="rId55">
            <anchor moveWithCells="1">
              <from>
                <xdr:col>0</xdr:col>
                <xdr:colOff>419100</xdr:colOff>
                <xdr:row>208</xdr:row>
                <xdr:rowOff>142875</xdr:rowOff>
              </from>
              <to>
                <xdr:col>1</xdr:col>
                <xdr:colOff>0</xdr:colOff>
                <xdr:row>210</xdr:row>
                <xdr:rowOff>0</xdr:rowOff>
              </to>
            </anchor>
          </controlPr>
        </control>
      </mc:Choice>
      <mc:Fallback>
        <control shapeId="192529" r:id="rId54" name="CheckBoxWU6"/>
      </mc:Fallback>
    </mc:AlternateContent>
    <mc:AlternateContent xmlns:mc="http://schemas.openxmlformats.org/markup-compatibility/2006">
      <mc:Choice Requires="x14">
        <control shapeId="192530" r:id="rId56" name="CheckBoxWU7">
          <controlPr autoLine="0" r:id="rId57">
            <anchor moveWithCells="1">
              <from>
                <xdr:col>0</xdr:col>
                <xdr:colOff>419100</xdr:colOff>
                <xdr:row>209</xdr:row>
                <xdr:rowOff>142875</xdr:rowOff>
              </from>
              <to>
                <xdr:col>1</xdr:col>
                <xdr:colOff>0</xdr:colOff>
                <xdr:row>211</xdr:row>
                <xdr:rowOff>0</xdr:rowOff>
              </to>
            </anchor>
          </controlPr>
        </control>
      </mc:Choice>
      <mc:Fallback>
        <control shapeId="192530" r:id="rId56" name="CheckBoxWU7"/>
      </mc:Fallback>
    </mc:AlternateContent>
    <mc:AlternateContent xmlns:mc="http://schemas.openxmlformats.org/markup-compatibility/2006">
      <mc:Choice Requires="x14">
        <control shapeId="192531" r:id="rId58" name="CheckBoxWU12">
          <controlPr autoLine="0" r:id="rId59">
            <anchor moveWithCells="1">
              <from>
                <xdr:col>0</xdr:col>
                <xdr:colOff>419100</xdr:colOff>
                <xdr:row>214</xdr:row>
                <xdr:rowOff>142875</xdr:rowOff>
              </from>
              <to>
                <xdr:col>1</xdr:col>
                <xdr:colOff>0</xdr:colOff>
                <xdr:row>216</xdr:row>
                <xdr:rowOff>0</xdr:rowOff>
              </to>
            </anchor>
          </controlPr>
        </control>
      </mc:Choice>
      <mc:Fallback>
        <control shapeId="192531" r:id="rId58" name="CheckBoxWU12"/>
      </mc:Fallback>
    </mc:AlternateContent>
    <mc:AlternateContent xmlns:mc="http://schemas.openxmlformats.org/markup-compatibility/2006">
      <mc:Choice Requires="x14">
        <control shapeId="192532" r:id="rId60" name="CheckBoxWR2">
          <controlPr autoLine="0" r:id="rId61">
            <anchor moveWithCells="1">
              <from>
                <xdr:col>0</xdr:col>
                <xdr:colOff>390525</xdr:colOff>
                <xdr:row>304</xdr:row>
                <xdr:rowOff>142875</xdr:rowOff>
              </from>
              <to>
                <xdr:col>0</xdr:col>
                <xdr:colOff>571500</xdr:colOff>
                <xdr:row>306</xdr:row>
                <xdr:rowOff>0</xdr:rowOff>
              </to>
            </anchor>
          </controlPr>
        </control>
      </mc:Choice>
      <mc:Fallback>
        <control shapeId="192532" r:id="rId60" name="CheckBoxWR2"/>
      </mc:Fallback>
    </mc:AlternateContent>
    <mc:AlternateContent xmlns:mc="http://schemas.openxmlformats.org/markup-compatibility/2006">
      <mc:Choice Requires="x14">
        <control shapeId="192533" r:id="rId62" name="CheckBoxWR3">
          <controlPr autoLine="0" r:id="rId63">
            <anchor moveWithCells="1">
              <from>
                <xdr:col>0</xdr:col>
                <xdr:colOff>390525</xdr:colOff>
                <xdr:row>305</xdr:row>
                <xdr:rowOff>142875</xdr:rowOff>
              </from>
              <to>
                <xdr:col>0</xdr:col>
                <xdr:colOff>571500</xdr:colOff>
                <xdr:row>307</xdr:row>
                <xdr:rowOff>0</xdr:rowOff>
              </to>
            </anchor>
          </controlPr>
        </control>
      </mc:Choice>
      <mc:Fallback>
        <control shapeId="192533" r:id="rId62" name="CheckBoxWR3"/>
      </mc:Fallback>
    </mc:AlternateContent>
    <mc:AlternateContent xmlns:mc="http://schemas.openxmlformats.org/markup-compatibility/2006">
      <mc:Choice Requires="x14">
        <control shapeId="192534" r:id="rId64" name="CheckBoxWR1">
          <controlPr autoLine="0" r:id="rId65">
            <anchor moveWithCells="1">
              <from>
                <xdr:col>0</xdr:col>
                <xdr:colOff>390525</xdr:colOff>
                <xdr:row>303</xdr:row>
                <xdr:rowOff>266700</xdr:rowOff>
              </from>
              <to>
                <xdr:col>0</xdr:col>
                <xdr:colOff>571500</xdr:colOff>
                <xdr:row>305</xdr:row>
                <xdr:rowOff>0</xdr:rowOff>
              </to>
            </anchor>
          </controlPr>
        </control>
      </mc:Choice>
      <mc:Fallback>
        <control shapeId="192534" r:id="rId64" name="CheckBoxWR1"/>
      </mc:Fallback>
    </mc:AlternateContent>
    <mc:AlternateContent xmlns:mc="http://schemas.openxmlformats.org/markup-compatibility/2006">
      <mc:Choice Requires="x14">
        <control shapeId="192535" r:id="rId66" name="CheckBoxWR7">
          <controlPr autoLine="0" r:id="rId67">
            <anchor moveWithCells="1">
              <from>
                <xdr:col>0</xdr:col>
                <xdr:colOff>390525</xdr:colOff>
                <xdr:row>309</xdr:row>
                <xdr:rowOff>142875</xdr:rowOff>
              </from>
              <to>
                <xdr:col>0</xdr:col>
                <xdr:colOff>571500</xdr:colOff>
                <xdr:row>311</xdr:row>
                <xdr:rowOff>0</xdr:rowOff>
              </to>
            </anchor>
          </controlPr>
        </control>
      </mc:Choice>
      <mc:Fallback>
        <control shapeId="192535" r:id="rId66" name="CheckBoxWR7"/>
      </mc:Fallback>
    </mc:AlternateContent>
    <mc:AlternateContent xmlns:mc="http://schemas.openxmlformats.org/markup-compatibility/2006">
      <mc:Choice Requires="x14">
        <control shapeId="192536" r:id="rId68" name="CheckBoxWR4">
          <controlPr autoLine="0" r:id="rId69">
            <anchor moveWithCells="1">
              <from>
                <xdr:col>0</xdr:col>
                <xdr:colOff>390525</xdr:colOff>
                <xdr:row>306</xdr:row>
                <xdr:rowOff>142875</xdr:rowOff>
              </from>
              <to>
                <xdr:col>0</xdr:col>
                <xdr:colOff>571500</xdr:colOff>
                <xdr:row>308</xdr:row>
                <xdr:rowOff>0</xdr:rowOff>
              </to>
            </anchor>
          </controlPr>
        </control>
      </mc:Choice>
      <mc:Fallback>
        <control shapeId="192536" r:id="rId68" name="CheckBoxWR4"/>
      </mc:Fallback>
    </mc:AlternateContent>
    <mc:AlternateContent xmlns:mc="http://schemas.openxmlformats.org/markup-compatibility/2006">
      <mc:Choice Requires="x14">
        <control shapeId="192537" r:id="rId70" name="CheckBoxWR9">
          <controlPr autoLine="0" r:id="rId71">
            <anchor moveWithCells="1">
              <from>
                <xdr:col>0</xdr:col>
                <xdr:colOff>390525</xdr:colOff>
                <xdr:row>311</xdr:row>
                <xdr:rowOff>133350</xdr:rowOff>
              </from>
              <to>
                <xdr:col>0</xdr:col>
                <xdr:colOff>571500</xdr:colOff>
                <xdr:row>312</xdr:row>
                <xdr:rowOff>152400</xdr:rowOff>
              </to>
            </anchor>
          </controlPr>
        </control>
      </mc:Choice>
      <mc:Fallback>
        <control shapeId="192537" r:id="rId70" name="CheckBoxWR9"/>
      </mc:Fallback>
    </mc:AlternateContent>
    <mc:AlternateContent xmlns:mc="http://schemas.openxmlformats.org/markup-compatibility/2006">
      <mc:Choice Requires="x14">
        <control shapeId="192538" r:id="rId72" name="CheckBoxWR11">
          <controlPr autoLine="0" r:id="rId73">
            <anchor moveWithCells="1">
              <from>
                <xdr:col>0</xdr:col>
                <xdr:colOff>390525</xdr:colOff>
                <xdr:row>313</xdr:row>
                <xdr:rowOff>133350</xdr:rowOff>
              </from>
              <to>
                <xdr:col>0</xdr:col>
                <xdr:colOff>571500</xdr:colOff>
                <xdr:row>314</xdr:row>
                <xdr:rowOff>152400</xdr:rowOff>
              </to>
            </anchor>
          </controlPr>
        </control>
      </mc:Choice>
      <mc:Fallback>
        <control shapeId="192538" r:id="rId72" name="CheckBoxWR11"/>
      </mc:Fallback>
    </mc:AlternateContent>
    <mc:AlternateContent xmlns:mc="http://schemas.openxmlformats.org/markup-compatibility/2006">
      <mc:Choice Requires="x14">
        <control shapeId="192539" r:id="rId74" name="CheckBoxWR12">
          <controlPr autoLine="0" r:id="rId75">
            <anchor moveWithCells="1">
              <from>
                <xdr:col>0</xdr:col>
                <xdr:colOff>390525</xdr:colOff>
                <xdr:row>314</xdr:row>
                <xdr:rowOff>133350</xdr:rowOff>
              </from>
              <to>
                <xdr:col>0</xdr:col>
                <xdr:colOff>571500</xdr:colOff>
                <xdr:row>315</xdr:row>
                <xdr:rowOff>152400</xdr:rowOff>
              </to>
            </anchor>
          </controlPr>
        </control>
      </mc:Choice>
      <mc:Fallback>
        <control shapeId="192539" r:id="rId74" name="CheckBoxWR12"/>
      </mc:Fallback>
    </mc:AlternateContent>
    <mc:AlternateContent xmlns:mc="http://schemas.openxmlformats.org/markup-compatibility/2006">
      <mc:Choice Requires="x14">
        <control shapeId="192540"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192541"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192542" r:id="rId78" name="Button 30">
          <controlPr defaultSize="0" print="0" autoFill="0" autoPict="0" macro="[0]!BackTo_Summary">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192543"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192544"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192545" r:id="rId81" name="Button 33">
          <controlPr defaultSize="0" print="0" autoFill="0" autoPict="0" macro="[0]!BackTo_Summary">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192546" r:id="rId82" name="Button 34">
          <controlPr defaultSize="0" print="0" autoFill="0" autoPict="0" macro="[0]!BackTo_Summary">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192547"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192548"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192549"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192550"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192551"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192575" r:id="rId88" name="Button 63">
          <controlPr defaultSize="0" print="0" autoFill="0" autoPict="0" macro="[0]!Base_Target_WSN">
            <anchor moveWithCells="1" sizeWithCells="1">
              <from>
                <xdr:col>0</xdr:col>
                <xdr:colOff>9525</xdr:colOff>
                <xdr:row>98</xdr:row>
                <xdr:rowOff>9525</xdr:rowOff>
              </from>
              <to>
                <xdr:col>2</xdr:col>
                <xdr:colOff>590550</xdr:colOff>
                <xdr:row>100</xdr:row>
                <xdr:rowOff>0</xdr:rowOff>
              </to>
            </anchor>
          </controlPr>
        </control>
      </mc:Choice>
    </mc:AlternateContent>
    <mc:AlternateContent xmlns:mc="http://schemas.openxmlformats.org/markup-compatibility/2006">
      <mc:Choice Requires="x14">
        <control shapeId="192577" r:id="rId89" name="Button 65">
          <controlPr defaultSize="0" print="0" autoFill="0" autoPict="0" macro="[0]!Base_Target_WSU">
            <anchor moveWithCells="1" sizeWithCells="1">
              <from>
                <xdr:col>0</xdr:col>
                <xdr:colOff>19050</xdr:colOff>
                <xdr:row>198</xdr:row>
                <xdr:rowOff>9525</xdr:rowOff>
              </from>
              <to>
                <xdr:col>2</xdr:col>
                <xdr:colOff>590550</xdr:colOff>
                <xdr:row>200</xdr:row>
                <xdr:rowOff>0</xdr:rowOff>
              </to>
            </anchor>
          </controlPr>
        </control>
      </mc:Choice>
    </mc:AlternateContent>
    <mc:AlternateContent xmlns:mc="http://schemas.openxmlformats.org/markup-compatibility/2006">
      <mc:Choice Requires="x14">
        <control shapeId="192578" r:id="rId90" name="Button 66">
          <controlPr defaultSize="0" print="0" autoFill="0" autoPict="0" macro="[0]!Base_Target_WSR">
            <anchor moveWithCells="1" sizeWithCells="1">
              <from>
                <xdr:col>0</xdr:col>
                <xdr:colOff>19050</xdr:colOff>
                <xdr:row>298</xdr:row>
                <xdr:rowOff>19050</xdr:rowOff>
              </from>
              <to>
                <xdr:col>2</xdr:col>
                <xdr:colOff>590550</xdr:colOff>
                <xdr:row>299</xdr:row>
                <xdr:rowOff>180975</xdr:rowOff>
              </to>
            </anchor>
          </controlPr>
        </control>
      </mc:Choice>
    </mc:AlternateContent>
    <mc:AlternateContent xmlns:mc="http://schemas.openxmlformats.org/markup-compatibility/2006">
      <mc:Choice Requires="x14">
        <control shapeId="192579" r:id="rId91" name="Reset_JMP_WR">
          <controlPr defaultSize="0" print="0" autoFill="0" autoPict="0" macro="[0]!ResetJMP_W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192581" r:id="rId92" name="Button 69">
          <controlPr defaultSize="0" print="0" autoFill="0" autoPict="0" macro="[0]!ResetJMP_W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192582" r:id="rId93" name="Reset_JMP_WN">
          <controlPr defaultSize="0" print="0" autoFill="0" autoPict="0" macro="[0]!ResetJMP_WN">
            <anchor moveWithCells="1">
              <from>
                <xdr:col>0</xdr:col>
                <xdr:colOff>28575</xdr:colOff>
                <xdr:row>102</xdr:row>
                <xdr:rowOff>38100</xdr:rowOff>
              </from>
              <to>
                <xdr:col>0</xdr:col>
                <xdr:colOff>571500</xdr:colOff>
                <xdr:row>103</xdr:row>
                <xdr:rowOff>276225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E1F7A-EAC5-4C8C-9623-88BCB40AF70A}">
  <sheetPr codeName="Sheet2"/>
  <dimension ref="A4:AD334"/>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4" spans="2:25" ht="28.5" customHeight="1" x14ac:dyDescent="0.2">
      <c r="B4" s="448" t="s">
        <v>28</v>
      </c>
      <c r="C4" s="449"/>
      <c r="D4" s="449"/>
      <c r="E4" s="449"/>
      <c r="F4" s="449"/>
      <c r="G4" s="449"/>
      <c r="H4" s="449"/>
      <c r="I4" s="449"/>
      <c r="J4" s="449"/>
      <c r="K4" s="449"/>
      <c r="L4" s="449"/>
      <c r="M4" s="449"/>
      <c r="N4" s="449"/>
      <c r="O4" s="449"/>
      <c r="P4" s="449"/>
      <c r="Q4" s="449"/>
      <c r="R4" s="449"/>
      <c r="S4" s="449"/>
      <c r="T4" s="449"/>
      <c r="U4" s="449"/>
      <c r="V4" s="449"/>
      <c r="W4" s="449"/>
      <c r="X4" s="449"/>
      <c r="Y4" s="449"/>
    </row>
    <row r="5" spans="2:25" ht="28.5" customHeight="1" x14ac:dyDescent="0.2">
      <c r="B5" s="436" t="str">
        <f ca="1">IF(ISERROR(INDIRECT(CONCATENATE($B105,"!A2"))),"",INDIRECT(CONCATENATE($B105,"!A2")))</f>
        <v>Argentina</v>
      </c>
      <c r="C5" s="446"/>
      <c r="D5" s="446"/>
      <c r="E5" s="446"/>
      <c r="F5" s="446"/>
      <c r="G5" s="446"/>
      <c r="H5" s="446"/>
      <c r="I5" s="446"/>
      <c r="J5" s="446"/>
      <c r="K5" s="447"/>
      <c r="L5" s="447"/>
      <c r="M5" s="447"/>
      <c r="N5" s="447"/>
      <c r="O5" s="447"/>
      <c r="P5" s="447"/>
      <c r="Q5" s="447"/>
      <c r="R5" s="447"/>
      <c r="S5" s="447"/>
      <c r="T5" s="447"/>
      <c r="U5" s="447"/>
      <c r="V5" s="447"/>
      <c r="W5" s="447"/>
      <c r="X5" s="447"/>
      <c r="Y5" s="447"/>
    </row>
    <row r="6" spans="2:25" x14ac:dyDescent="0.2">
      <c r="F6" s="47"/>
      <c r="G6" s="47"/>
      <c r="J6" s="48"/>
      <c r="K6" s="48"/>
      <c r="L6" s="48"/>
      <c r="M6" s="48"/>
      <c r="N6" s="48"/>
      <c r="O6" s="48"/>
      <c r="P6" s="48"/>
    </row>
    <row r="7" spans="2:25" s="49" customFormat="1" ht="18" x14ac:dyDescent="0.25">
      <c r="B7" s="427" t="str">
        <f>B118</f>
        <v>National sanitation coverage, 2008–2016</v>
      </c>
      <c r="C7" s="450"/>
      <c r="D7" s="450"/>
      <c r="E7" s="450"/>
      <c r="F7" s="450"/>
      <c r="G7" s="450"/>
      <c r="H7" s="450"/>
      <c r="I7" s="450"/>
      <c r="J7" s="427" t="str">
        <f>B218</f>
        <v>Urban sanitation coverage, 2008–2016</v>
      </c>
      <c r="K7" s="450"/>
      <c r="L7" s="450"/>
      <c r="M7" s="450"/>
      <c r="N7" s="450"/>
      <c r="O7" s="450"/>
      <c r="P7" s="450"/>
      <c r="Q7" s="450"/>
      <c r="R7" s="427" t="str">
        <f>B318</f>
        <v>Rural sanitation coverage, 2008–2016</v>
      </c>
      <c r="S7" s="450"/>
      <c r="T7" s="450"/>
      <c r="U7" s="450"/>
      <c r="V7" s="450"/>
      <c r="W7" s="450"/>
      <c r="X7" s="450"/>
      <c r="Y7" s="450"/>
    </row>
    <row r="8" spans="2:25" s="49" customFormat="1" x14ac:dyDescent="0.2"/>
    <row r="17" spans="2:25" x14ac:dyDescent="0.2">
      <c r="Q17" s="48"/>
      <c r="R17" s="48"/>
      <c r="S17" s="48"/>
      <c r="T17" s="48"/>
      <c r="U17" s="48"/>
      <c r="V17" s="48"/>
    </row>
    <row r="18" spans="2:25" x14ac:dyDescent="0.2">
      <c r="Q18" s="48"/>
      <c r="R18" s="48"/>
      <c r="S18" s="48"/>
      <c r="T18" s="48"/>
      <c r="U18" s="48"/>
      <c r="V18" s="48"/>
    </row>
    <row r="19" spans="2:25" x14ac:dyDescent="0.2">
      <c r="Q19" s="48"/>
      <c r="R19" s="48"/>
      <c r="S19" s="48"/>
      <c r="T19" s="48"/>
      <c r="U19" s="48"/>
      <c r="V19" s="48"/>
    </row>
    <row r="20" spans="2:25" x14ac:dyDescent="0.2">
      <c r="Q20" s="48"/>
      <c r="R20" s="48"/>
      <c r="S20" s="48"/>
      <c r="T20" s="48"/>
      <c r="U20" s="48"/>
      <c r="V20" s="48"/>
    </row>
    <row r="21" spans="2:25" x14ac:dyDescent="0.2">
      <c r="Q21" s="48"/>
      <c r="R21" s="48"/>
      <c r="S21" s="48"/>
      <c r="T21" s="48"/>
      <c r="U21" s="48"/>
      <c r="V21" s="48"/>
    </row>
    <row r="22" spans="2:25" x14ac:dyDescent="0.2">
      <c r="Q22" s="48"/>
      <c r="R22" s="48"/>
      <c r="S22" s="48"/>
      <c r="T22" s="48"/>
      <c r="U22" s="48"/>
      <c r="V22" s="48"/>
    </row>
    <row r="23" spans="2:25" x14ac:dyDescent="0.2">
      <c r="Q23" s="48"/>
      <c r="R23" s="48"/>
      <c r="S23" s="48"/>
      <c r="T23" s="48"/>
      <c r="U23" s="48"/>
      <c r="V23" s="48"/>
    </row>
    <row r="31" spans="2:25" s="51" customFormat="1" x14ac:dyDescent="0.2">
      <c r="B31" s="440" t="str">
        <f ca="1">IF(ISERROR(INDIRECT(CONCATENATE($B105,"!A2"))),"",INDIRECT(CONCATENATE($B105,"!A2")))</f>
        <v>Argentina</v>
      </c>
      <c r="C31" s="441"/>
      <c r="D31" s="441"/>
      <c r="E31" s="442"/>
      <c r="F31" s="438" t="s">
        <v>0</v>
      </c>
      <c r="G31" s="438"/>
      <c r="H31" s="438"/>
      <c r="I31" s="439"/>
      <c r="J31" s="437" t="s">
        <v>1</v>
      </c>
      <c r="K31" s="438"/>
      <c r="L31" s="438"/>
      <c r="M31" s="439"/>
      <c r="N31" s="437" t="s">
        <v>2</v>
      </c>
      <c r="O31" s="438"/>
      <c r="P31" s="438"/>
      <c r="Q31" s="439"/>
      <c r="R31" s="437" t="s">
        <v>3</v>
      </c>
      <c r="S31" s="438"/>
      <c r="T31" s="438"/>
      <c r="U31" s="439"/>
      <c r="V31" s="437" t="s">
        <v>4</v>
      </c>
      <c r="W31" s="438"/>
      <c r="X31" s="438"/>
      <c r="Y31" s="439"/>
    </row>
    <row r="32" spans="2:25" s="55" customFormat="1" ht="22.5" customHeight="1" x14ac:dyDescent="0.2">
      <c r="B32" s="443"/>
      <c r="C32" s="444"/>
      <c r="D32" s="444"/>
      <c r="E32" s="445"/>
      <c r="F32" s="52" t="s">
        <v>15</v>
      </c>
      <c r="G32" s="53" t="s">
        <v>16</v>
      </c>
      <c r="H32" s="53" t="s">
        <v>22</v>
      </c>
      <c r="I32" s="54" t="s">
        <v>19</v>
      </c>
      <c r="J32" s="52" t="s">
        <v>15</v>
      </c>
      <c r="K32" s="53" t="s">
        <v>16</v>
      </c>
      <c r="L32" s="53" t="s">
        <v>22</v>
      </c>
      <c r="M32" s="54" t="s">
        <v>19</v>
      </c>
      <c r="N32" s="52" t="s">
        <v>15</v>
      </c>
      <c r="O32" s="53" t="s">
        <v>16</v>
      </c>
      <c r="P32" s="53" t="s">
        <v>22</v>
      </c>
      <c r="Q32" s="54" t="s">
        <v>19</v>
      </c>
      <c r="R32" s="52" t="s">
        <v>15</v>
      </c>
      <c r="S32" s="53" t="s">
        <v>16</v>
      </c>
      <c r="T32" s="53" t="s">
        <v>22</v>
      </c>
      <c r="U32" s="54" t="s">
        <v>19</v>
      </c>
      <c r="V32" s="52" t="s">
        <v>15</v>
      </c>
      <c r="W32" s="53" t="s">
        <v>16</v>
      </c>
      <c r="X32" s="53" t="s">
        <v>22</v>
      </c>
      <c r="Y32" s="54" t="s">
        <v>19</v>
      </c>
    </row>
    <row r="33" spans="2:25" x14ac:dyDescent="0.2">
      <c r="B33" s="431" t="s">
        <v>5</v>
      </c>
      <c r="C33" s="432"/>
      <c r="D33" s="429" t="s">
        <v>26</v>
      </c>
      <c r="E33" s="44">
        <f>C99</f>
        <v>2008</v>
      </c>
      <c r="F33" s="115" t="e">
        <f ca="1">E99</f>
        <v>#DIV/0!</v>
      </c>
      <c r="G33" s="57" t="e">
        <f t="shared" ref="G33:I34" ca="1" si="0">F99</f>
        <v>#DIV/0!</v>
      </c>
      <c r="H33" s="58" t="e">
        <f t="shared" ca="1" si="0"/>
        <v>#DIV/0!</v>
      </c>
      <c r="I33" s="59" t="e">
        <f t="shared" ca="1" si="0"/>
        <v>#DIV/0!</v>
      </c>
      <c r="J33" s="115" t="e">
        <f ca="1">J99</f>
        <v>#DIV/0!</v>
      </c>
      <c r="K33" s="57" t="e">
        <f t="shared" ref="K33:M34" ca="1" si="1">K99</f>
        <v>#DIV/0!</v>
      </c>
      <c r="L33" s="58" t="e">
        <f t="shared" ca="1" si="1"/>
        <v>#DIV/0!</v>
      </c>
      <c r="M33" s="59" t="e">
        <f t="shared" ca="1" si="1"/>
        <v>#DIV/0!</v>
      </c>
      <c r="N33" s="115" t="e">
        <f ca="1">O99</f>
        <v>#DIV/0!</v>
      </c>
      <c r="O33" s="57" t="e">
        <f t="shared" ref="O33:Q34" ca="1" si="2">P99</f>
        <v>#DIV/0!</v>
      </c>
      <c r="P33" s="58" t="e">
        <f t="shared" ca="1" si="2"/>
        <v>#DIV/0!</v>
      </c>
      <c r="Q33" s="59" t="e">
        <f t="shared" ca="1" si="2"/>
        <v>#DIV/0!</v>
      </c>
      <c r="R33" s="115" t="e">
        <f ca="1">T99</f>
        <v>#DIV/0!</v>
      </c>
      <c r="S33" s="57" t="e">
        <f t="shared" ref="S33:U34" ca="1" si="3">U99</f>
        <v>#DIV/0!</v>
      </c>
      <c r="T33" s="58" t="e">
        <f t="shared" ca="1" si="3"/>
        <v>#DIV/0!</v>
      </c>
      <c r="U33" s="59" t="e">
        <f t="shared" ca="1" si="3"/>
        <v>#DIV/0!</v>
      </c>
      <c r="V33" s="115" t="e">
        <f ca="1">Y99</f>
        <v>#DIV/0!</v>
      </c>
      <c r="W33" s="57" t="e">
        <f t="shared" ref="W33:Y34" ca="1" si="4">Z99</f>
        <v>#DIV/0!</v>
      </c>
      <c r="X33" s="58" t="e">
        <f t="shared" ca="1" si="4"/>
        <v>#DIV/0!</v>
      </c>
      <c r="Y33" s="59" t="e">
        <f t="shared" ca="1" si="4"/>
        <v>#DIV/0!</v>
      </c>
    </row>
    <row r="34" spans="2:25" x14ac:dyDescent="0.2">
      <c r="B34" s="433"/>
      <c r="C34" s="434"/>
      <c r="D34" s="430"/>
      <c r="E34" s="45">
        <f>C100</f>
        <v>2016</v>
      </c>
      <c r="F34" s="116" t="e">
        <f ca="1">E100</f>
        <v>#DIV/0!</v>
      </c>
      <c r="G34" s="62" t="e">
        <f t="shared" ca="1" si="0"/>
        <v>#DIV/0!</v>
      </c>
      <c r="H34" s="63" t="e">
        <f t="shared" ca="1" si="0"/>
        <v>#DIV/0!</v>
      </c>
      <c r="I34" s="64" t="e">
        <f t="shared" ca="1" si="0"/>
        <v>#DIV/0!</v>
      </c>
      <c r="J34" s="116" t="e">
        <f ca="1">J100</f>
        <v>#DIV/0!</v>
      </c>
      <c r="K34" s="62" t="e">
        <f t="shared" ca="1" si="1"/>
        <v>#DIV/0!</v>
      </c>
      <c r="L34" s="63" t="e">
        <f t="shared" ca="1" si="1"/>
        <v>#DIV/0!</v>
      </c>
      <c r="M34" s="64" t="e">
        <f t="shared" ca="1" si="1"/>
        <v>#DIV/0!</v>
      </c>
      <c r="N34" s="116" t="e">
        <f ca="1">O100</f>
        <v>#DIV/0!</v>
      </c>
      <c r="O34" s="62" t="e">
        <f t="shared" ca="1" si="2"/>
        <v>#DIV/0!</v>
      </c>
      <c r="P34" s="63" t="e">
        <f t="shared" ca="1" si="2"/>
        <v>#DIV/0!</v>
      </c>
      <c r="Q34" s="64" t="e">
        <f t="shared" ca="1" si="2"/>
        <v>#DIV/0!</v>
      </c>
      <c r="R34" s="116" t="e">
        <f ca="1">T100</f>
        <v>#DIV/0!</v>
      </c>
      <c r="S34" s="62" t="e">
        <f t="shared" ca="1" si="3"/>
        <v>#DIV/0!</v>
      </c>
      <c r="T34" s="63" t="e">
        <f t="shared" ca="1" si="3"/>
        <v>#DIV/0!</v>
      </c>
      <c r="U34" s="64" t="e">
        <f t="shared" ca="1" si="3"/>
        <v>#DIV/0!</v>
      </c>
      <c r="V34" s="116" t="e">
        <f ca="1">Y100</f>
        <v>#DIV/0!</v>
      </c>
      <c r="W34" s="62" t="e">
        <f t="shared" ca="1" si="4"/>
        <v>#DIV/0!</v>
      </c>
      <c r="X34" s="63" t="e">
        <f t="shared" ca="1" si="4"/>
        <v>#DIV/0!</v>
      </c>
      <c r="Y34" s="64" t="e">
        <f t="shared" ca="1" si="4"/>
        <v>#DIV/0!</v>
      </c>
    </row>
    <row r="35" spans="2:25" x14ac:dyDescent="0.2">
      <c r="F35" s="47"/>
      <c r="H35" s="50"/>
    </row>
    <row r="36" spans="2:25" x14ac:dyDescent="0.2">
      <c r="B36" s="431" t="s">
        <v>6</v>
      </c>
      <c r="C36" s="432"/>
      <c r="D36" s="429" t="s">
        <v>26</v>
      </c>
      <c r="E36" s="44">
        <f>C199</f>
        <v>2008</v>
      </c>
      <c r="F36" s="115" t="e">
        <f ca="1">E199</f>
        <v>#DIV/0!</v>
      </c>
      <c r="G36" s="57" t="e">
        <f t="shared" ref="G36:I37" ca="1" si="5">F199</f>
        <v>#DIV/0!</v>
      </c>
      <c r="H36" s="58" t="e">
        <f t="shared" ca="1" si="5"/>
        <v>#DIV/0!</v>
      </c>
      <c r="I36" s="59" t="e">
        <f t="shared" ca="1" si="5"/>
        <v>#DIV/0!</v>
      </c>
      <c r="J36" s="115" t="e">
        <f ca="1">J199</f>
        <v>#DIV/0!</v>
      </c>
      <c r="K36" s="57" t="e">
        <f t="shared" ref="K36:M37" ca="1" si="6">K199</f>
        <v>#DIV/0!</v>
      </c>
      <c r="L36" s="58" t="e">
        <f t="shared" ca="1" si="6"/>
        <v>#DIV/0!</v>
      </c>
      <c r="M36" s="59" t="e">
        <f t="shared" ca="1" si="6"/>
        <v>#DIV/0!</v>
      </c>
      <c r="N36" s="115" t="e">
        <f ca="1">O199</f>
        <v>#DIV/0!</v>
      </c>
      <c r="O36" s="57" t="e">
        <f t="shared" ref="O36:Q37" ca="1" si="7">P199</f>
        <v>#DIV/0!</v>
      </c>
      <c r="P36" s="58" t="e">
        <f t="shared" ca="1" si="7"/>
        <v>#DIV/0!</v>
      </c>
      <c r="Q36" s="59" t="e">
        <f t="shared" ca="1" si="7"/>
        <v>#DIV/0!</v>
      </c>
      <c r="R36" s="115" t="e">
        <f ca="1">T199</f>
        <v>#DIV/0!</v>
      </c>
      <c r="S36" s="57" t="e">
        <f t="shared" ref="S36:U37" ca="1" si="8">U199</f>
        <v>#DIV/0!</v>
      </c>
      <c r="T36" s="58" t="e">
        <f t="shared" ca="1" si="8"/>
        <v>#DIV/0!</v>
      </c>
      <c r="U36" s="59" t="e">
        <f t="shared" ca="1" si="8"/>
        <v>#DIV/0!</v>
      </c>
      <c r="V36" s="115" t="e">
        <f ca="1">Y199</f>
        <v>#DIV/0!</v>
      </c>
      <c r="W36" s="57" t="e">
        <f t="shared" ref="W36:Y37" ca="1" si="9">Z199</f>
        <v>#DIV/0!</v>
      </c>
      <c r="X36" s="58" t="e">
        <f t="shared" ca="1" si="9"/>
        <v>#DIV/0!</v>
      </c>
      <c r="Y36" s="59" t="e">
        <f t="shared" ca="1" si="9"/>
        <v>#DIV/0!</v>
      </c>
    </row>
    <row r="37" spans="2:25" x14ac:dyDescent="0.2">
      <c r="B37" s="433"/>
      <c r="C37" s="434"/>
      <c r="D37" s="430"/>
      <c r="E37" s="45">
        <f>C200</f>
        <v>2016</v>
      </c>
      <c r="F37" s="116" t="e">
        <f ca="1">E200</f>
        <v>#DIV/0!</v>
      </c>
      <c r="G37" s="62" t="e">
        <f t="shared" ca="1" si="5"/>
        <v>#DIV/0!</v>
      </c>
      <c r="H37" s="63" t="e">
        <f t="shared" ca="1" si="5"/>
        <v>#DIV/0!</v>
      </c>
      <c r="I37" s="64" t="e">
        <f t="shared" ca="1" si="5"/>
        <v>#DIV/0!</v>
      </c>
      <c r="J37" s="116" t="e">
        <f ca="1">J200</f>
        <v>#DIV/0!</v>
      </c>
      <c r="K37" s="62" t="e">
        <f t="shared" ca="1" si="6"/>
        <v>#DIV/0!</v>
      </c>
      <c r="L37" s="63" t="e">
        <f t="shared" ca="1" si="6"/>
        <v>#DIV/0!</v>
      </c>
      <c r="M37" s="64" t="e">
        <f t="shared" ca="1" si="6"/>
        <v>#DIV/0!</v>
      </c>
      <c r="N37" s="116" t="e">
        <f ca="1">O200</f>
        <v>#DIV/0!</v>
      </c>
      <c r="O37" s="62" t="e">
        <f t="shared" ca="1" si="7"/>
        <v>#DIV/0!</v>
      </c>
      <c r="P37" s="63" t="e">
        <f t="shared" ca="1" si="7"/>
        <v>#DIV/0!</v>
      </c>
      <c r="Q37" s="64" t="e">
        <f t="shared" ca="1" si="7"/>
        <v>#DIV/0!</v>
      </c>
      <c r="R37" s="116" t="e">
        <f ca="1">T200</f>
        <v>#DIV/0!</v>
      </c>
      <c r="S37" s="62" t="e">
        <f t="shared" ca="1" si="8"/>
        <v>#DIV/0!</v>
      </c>
      <c r="T37" s="63" t="e">
        <f t="shared" ca="1" si="8"/>
        <v>#DIV/0!</v>
      </c>
      <c r="U37" s="64" t="e">
        <f t="shared" ca="1" si="8"/>
        <v>#DIV/0!</v>
      </c>
      <c r="V37" s="116" t="e">
        <f ca="1">Y200</f>
        <v>#DIV/0!</v>
      </c>
      <c r="W37" s="62" t="e">
        <f t="shared" ca="1" si="9"/>
        <v>#DIV/0!</v>
      </c>
      <c r="X37" s="63" t="e">
        <f t="shared" ca="1" si="9"/>
        <v>#DIV/0!</v>
      </c>
      <c r="Y37" s="64" t="e">
        <f t="shared" ca="1" si="9"/>
        <v>#DIV/0!</v>
      </c>
    </row>
    <row r="38" spans="2:25" x14ac:dyDescent="0.2">
      <c r="F38" s="47"/>
      <c r="G38" s="47"/>
      <c r="H38" s="50"/>
      <c r="I38" s="50"/>
    </row>
    <row r="39" spans="2:25" x14ac:dyDescent="0.2">
      <c r="B39" s="431" t="s">
        <v>7</v>
      </c>
      <c r="C39" s="432"/>
      <c r="D39" s="429" t="s">
        <v>26</v>
      </c>
      <c r="E39" s="44">
        <f>C299</f>
        <v>2008</v>
      </c>
      <c r="F39" s="115" t="e">
        <f ca="1">E299</f>
        <v>#DIV/0!</v>
      </c>
      <c r="G39" s="57" t="e">
        <f t="shared" ref="G39:I40" ca="1" si="10">F299</f>
        <v>#DIV/0!</v>
      </c>
      <c r="H39" s="58" t="e">
        <f t="shared" ca="1" si="10"/>
        <v>#DIV/0!</v>
      </c>
      <c r="I39" s="59" t="e">
        <f t="shared" ca="1" si="10"/>
        <v>#DIV/0!</v>
      </c>
      <c r="J39" s="115" t="e">
        <f ca="1">J299</f>
        <v>#DIV/0!</v>
      </c>
      <c r="K39" s="57" t="e">
        <f t="shared" ref="K39:M40" ca="1" si="11">K299</f>
        <v>#DIV/0!</v>
      </c>
      <c r="L39" s="58" t="e">
        <f t="shared" ca="1" si="11"/>
        <v>#DIV/0!</v>
      </c>
      <c r="M39" s="59" t="e">
        <f t="shared" ca="1" si="11"/>
        <v>#DIV/0!</v>
      </c>
      <c r="N39" s="115" t="e">
        <f ca="1">O299</f>
        <v>#DIV/0!</v>
      </c>
      <c r="O39" s="57" t="e">
        <f t="shared" ref="O39:Q40" ca="1" si="12">P299</f>
        <v>#DIV/0!</v>
      </c>
      <c r="P39" s="58" t="e">
        <f t="shared" ca="1" si="12"/>
        <v>#DIV/0!</v>
      </c>
      <c r="Q39" s="59" t="e">
        <f t="shared" ca="1" si="12"/>
        <v>#DIV/0!</v>
      </c>
      <c r="R39" s="115" t="e">
        <f ca="1">T299</f>
        <v>#DIV/0!</v>
      </c>
      <c r="S39" s="57" t="e">
        <f t="shared" ref="S39:U40" ca="1" si="13">U299</f>
        <v>#DIV/0!</v>
      </c>
      <c r="T39" s="58" t="e">
        <f t="shared" ca="1" si="13"/>
        <v>#DIV/0!</v>
      </c>
      <c r="U39" s="59" t="e">
        <f t="shared" ca="1" si="13"/>
        <v>#DIV/0!</v>
      </c>
      <c r="V39" s="115" t="e">
        <f ca="1">Y299</f>
        <v>#DIV/0!</v>
      </c>
      <c r="W39" s="57" t="e">
        <f t="shared" ref="W39:Y40" ca="1" si="14">Z299</f>
        <v>#DIV/0!</v>
      </c>
      <c r="X39" s="58" t="e">
        <f t="shared" ca="1" si="14"/>
        <v>#DIV/0!</v>
      </c>
      <c r="Y39" s="59" t="e">
        <f t="shared" ca="1" si="14"/>
        <v>#DIV/0!</v>
      </c>
    </row>
    <row r="40" spans="2:25" x14ac:dyDescent="0.2">
      <c r="B40" s="433"/>
      <c r="C40" s="434"/>
      <c r="D40" s="430"/>
      <c r="E40" s="45">
        <f>C300</f>
        <v>2016</v>
      </c>
      <c r="F40" s="116" t="e">
        <f ca="1">E300</f>
        <v>#DIV/0!</v>
      </c>
      <c r="G40" s="62" t="e">
        <f t="shared" ca="1" si="10"/>
        <v>#DIV/0!</v>
      </c>
      <c r="H40" s="63" t="e">
        <f t="shared" ca="1" si="10"/>
        <v>#DIV/0!</v>
      </c>
      <c r="I40" s="64" t="e">
        <f t="shared" ca="1" si="10"/>
        <v>#DIV/0!</v>
      </c>
      <c r="J40" s="116" t="e">
        <f ca="1">J300</f>
        <v>#DIV/0!</v>
      </c>
      <c r="K40" s="62" t="e">
        <f t="shared" ca="1" si="11"/>
        <v>#DIV/0!</v>
      </c>
      <c r="L40" s="63" t="e">
        <f t="shared" ca="1" si="11"/>
        <v>#DIV/0!</v>
      </c>
      <c r="M40" s="64" t="e">
        <f t="shared" ca="1" si="11"/>
        <v>#DIV/0!</v>
      </c>
      <c r="N40" s="116" t="e">
        <f ca="1">O300</f>
        <v>#DIV/0!</v>
      </c>
      <c r="O40" s="62" t="e">
        <f t="shared" ca="1" si="12"/>
        <v>#DIV/0!</v>
      </c>
      <c r="P40" s="63" t="e">
        <f t="shared" ca="1" si="12"/>
        <v>#DIV/0!</v>
      </c>
      <c r="Q40" s="64" t="e">
        <f t="shared" ca="1" si="12"/>
        <v>#DIV/0!</v>
      </c>
      <c r="R40" s="116" t="e">
        <f ca="1">T300</f>
        <v>#DIV/0!</v>
      </c>
      <c r="S40" s="62" t="e">
        <f t="shared" ca="1" si="13"/>
        <v>#DIV/0!</v>
      </c>
      <c r="T40" s="63" t="e">
        <f t="shared" ca="1" si="13"/>
        <v>#DIV/0!</v>
      </c>
      <c r="U40" s="64" t="e">
        <f t="shared" ca="1" si="13"/>
        <v>#DIV/0!</v>
      </c>
      <c r="V40" s="116" t="e">
        <f ca="1">Y300</f>
        <v>#DIV/0!</v>
      </c>
      <c r="W40" s="62" t="e">
        <f t="shared" ca="1" si="14"/>
        <v>#DIV/0!</v>
      </c>
      <c r="X40" s="63" t="e">
        <f t="shared" ca="1" si="14"/>
        <v>#DIV/0!</v>
      </c>
      <c r="Y40" s="64" t="e">
        <f t="shared" ca="1" si="14"/>
        <v>#DIV/0!</v>
      </c>
    </row>
    <row r="97" spans="1:30" s="51" customFormat="1" ht="16.5" customHeight="1" x14ac:dyDescent="0.2">
      <c r="A97" s="424" t="s">
        <v>5</v>
      </c>
      <c r="B97" s="424"/>
      <c r="C97" s="424"/>
      <c r="D97" s="413" t="s">
        <v>0</v>
      </c>
      <c r="E97" s="414"/>
      <c r="F97" s="414"/>
      <c r="G97" s="414"/>
      <c r="H97" s="415"/>
      <c r="I97" s="413" t="s">
        <v>1</v>
      </c>
      <c r="J97" s="414"/>
      <c r="K97" s="414"/>
      <c r="L97" s="414"/>
      <c r="M97" s="415"/>
      <c r="N97" s="413" t="s">
        <v>2</v>
      </c>
      <c r="O97" s="414"/>
      <c r="P97" s="414"/>
      <c r="Q97" s="414"/>
      <c r="R97" s="415"/>
      <c r="S97" s="413" t="s">
        <v>3</v>
      </c>
      <c r="T97" s="414"/>
      <c r="U97" s="414"/>
      <c r="V97" s="414"/>
      <c r="W97" s="415"/>
      <c r="X97" s="413" t="s">
        <v>4</v>
      </c>
      <c r="Y97" s="414"/>
      <c r="Z97" s="414"/>
      <c r="AA97" s="414"/>
      <c r="AB97" s="415"/>
    </row>
    <row r="98" spans="1:30" s="55" customFormat="1" ht="22.5" customHeight="1" x14ac:dyDescent="0.2">
      <c r="A98" s="425"/>
      <c r="B98" s="425"/>
      <c r="C98" s="425"/>
      <c r="D98" s="65" t="s">
        <v>14</v>
      </c>
      <c r="E98" s="66" t="s">
        <v>15</v>
      </c>
      <c r="F98" s="53" t="s">
        <v>16</v>
      </c>
      <c r="G98" s="53" t="s">
        <v>22</v>
      </c>
      <c r="H98" s="54" t="s">
        <v>19</v>
      </c>
      <c r="I98" s="65" t="s">
        <v>14</v>
      </c>
      <c r="J98" s="66" t="s">
        <v>15</v>
      </c>
      <c r="K98" s="53" t="s">
        <v>16</v>
      </c>
      <c r="L98" s="53" t="s">
        <v>22</v>
      </c>
      <c r="M98" s="54" t="s">
        <v>19</v>
      </c>
      <c r="N98" s="65" t="s">
        <v>14</v>
      </c>
      <c r="O98" s="66" t="s">
        <v>15</v>
      </c>
      <c r="P98" s="53" t="s">
        <v>16</v>
      </c>
      <c r="Q98" s="53" t="s">
        <v>22</v>
      </c>
      <c r="R98" s="54" t="s">
        <v>19</v>
      </c>
      <c r="S98" s="65" t="s">
        <v>14</v>
      </c>
      <c r="T98" s="66" t="s">
        <v>15</v>
      </c>
      <c r="U98" s="53" t="s">
        <v>16</v>
      </c>
      <c r="V98" s="53" t="s">
        <v>22</v>
      </c>
      <c r="W98" s="54" t="s">
        <v>19</v>
      </c>
      <c r="X98" s="65" t="s">
        <v>14</v>
      </c>
      <c r="Y98" s="66" t="s">
        <v>15</v>
      </c>
      <c r="Z98" s="53" t="s">
        <v>16</v>
      </c>
      <c r="AA98" s="53" t="s">
        <v>22</v>
      </c>
      <c r="AB98" s="54" t="s">
        <v>19</v>
      </c>
    </row>
    <row r="99" spans="1:30" s="75" customFormat="1" ht="15" customHeight="1" x14ac:dyDescent="0.2">
      <c r="A99" s="416" t="s">
        <v>10</v>
      </c>
      <c r="B99" s="417"/>
      <c r="C99" s="7">
        <f>MinBase(C105:C116)</f>
        <v>2008</v>
      </c>
      <c r="D99" s="67" t="e">
        <f ca="1">IF((D101+H101)&gt;100,D101*100/(D101+H101),D101)</f>
        <v>#DIV/0!</v>
      </c>
      <c r="E99" s="117" t="e">
        <f ca="1">D99*AVERAGEIF(E105:E116,"&gt;0")/100</f>
        <v>#DIV/0!</v>
      </c>
      <c r="F99" s="69" t="e">
        <f ca="1">D99*(100-AVERAGEIF(E105:E116,"&gt;0"))/100</f>
        <v>#DIV/0!</v>
      </c>
      <c r="G99" s="70" t="e">
        <f ca="1">100-(E99+F99+H99)</f>
        <v>#DIV/0!</v>
      </c>
      <c r="H99" s="71" t="e">
        <f ca="1">IF((D101+H101)&gt;100,H101*100/(D101+H101),H101)</f>
        <v>#DIV/0!</v>
      </c>
      <c r="I99" s="67" t="e">
        <f ca="1">IF((I101+M101)&gt;100,I101*100/(I101+M101),I101)</f>
        <v>#DIV/0!</v>
      </c>
      <c r="J99" s="117" t="e">
        <f ca="1">I99*AVERAGEIF(J105:J116,"&gt;0")/100</f>
        <v>#DIV/0!</v>
      </c>
      <c r="K99" s="72" t="e">
        <f ca="1">I99*(100-AVERAGEIF(J105:J116,"&gt;0"))/100</f>
        <v>#DIV/0!</v>
      </c>
      <c r="L99" s="73" t="e">
        <f ca="1">100-(J99+K99+M99)</f>
        <v>#DIV/0!</v>
      </c>
      <c r="M99" s="74" t="e">
        <f ca="1">IF((I101+M101)&gt;100,M101*100/(I101+M101),M101)</f>
        <v>#DIV/0!</v>
      </c>
      <c r="N99" s="67" t="e">
        <f ca="1">IF((N101+R101)&gt;100,N101*100/(N101+R101),N101)</f>
        <v>#DIV/0!</v>
      </c>
      <c r="O99" s="117" t="e">
        <f ca="1">N99*AVERAGEIF(O105:O116,"&gt;0")/100</f>
        <v>#DIV/0!</v>
      </c>
      <c r="P99" s="72" t="e">
        <f ca="1">N99*(100-AVERAGEIF(O105:O116,"&gt;0"))/100</f>
        <v>#DIV/0!</v>
      </c>
      <c r="Q99" s="73" t="e">
        <f ca="1">100-(O99+P99+R99)</f>
        <v>#DIV/0!</v>
      </c>
      <c r="R99" s="74" t="e">
        <f ca="1">IF((N101+R101)&gt;100,R101*100/(N101+R101),R101)</f>
        <v>#DIV/0!</v>
      </c>
      <c r="S99" s="67" t="e">
        <f ca="1">IF((S101+W101)&gt;100,S101*100/(S101+W101),S101)</f>
        <v>#DIV/0!</v>
      </c>
      <c r="T99" s="117" t="e">
        <f ca="1">S99*AVERAGEIF(T105:T116,"&gt;0")/100</f>
        <v>#DIV/0!</v>
      </c>
      <c r="U99" s="72" t="e">
        <f ca="1">S99*(100-AVERAGEIF(T105:T116,"&gt;0"))/100</f>
        <v>#DIV/0!</v>
      </c>
      <c r="V99" s="73" t="e">
        <f ca="1">100-(T99+U99+W99)</f>
        <v>#DIV/0!</v>
      </c>
      <c r="W99" s="74" t="e">
        <f ca="1">IF((S101+W101)&gt;100,W101*100/(S101+W101),W101)</f>
        <v>#DIV/0!</v>
      </c>
      <c r="X99" s="67" t="e">
        <f ca="1">IF((X101+AB101)&gt;100,X101*100/(X101+AB101),X101)</f>
        <v>#DIV/0!</v>
      </c>
      <c r="Y99" s="117" t="e">
        <f ca="1">X99*AVERAGEIF(Y105:Y116,"&gt;0")/100</f>
        <v>#DIV/0!</v>
      </c>
      <c r="Z99" s="72" t="e">
        <f ca="1">X99*(100-AVERAGEIF(Y105:Y116,"&gt;0"))/100</f>
        <v>#DIV/0!</v>
      </c>
      <c r="AA99" s="73" t="e">
        <f ca="1">100-(Y99+Z99+AB99)</f>
        <v>#DIV/0!</v>
      </c>
      <c r="AB99" s="74" t="e">
        <f ca="1">IF((X101+AB101)&gt;100,AB101*100/(X101+AB101),AB101)</f>
        <v>#DIV/0!</v>
      </c>
    </row>
    <row r="100" spans="1:30" s="75" customFormat="1" ht="15" customHeight="1" x14ac:dyDescent="0.2">
      <c r="A100" s="418"/>
      <c r="B100" s="419"/>
      <c r="C100" s="8">
        <f>MaxTarget(C105:C116)</f>
        <v>2016</v>
      </c>
      <c r="D100" s="76" t="e">
        <f ca="1">IF((D102+H102)&gt;100,D102*100/(D102+H102),D102)</f>
        <v>#DIV/0!</v>
      </c>
      <c r="E100" s="118" t="e">
        <f ca="1">D100*AVERAGEIF(E105:E116,"&gt;0")/100</f>
        <v>#DIV/0!</v>
      </c>
      <c r="F100" s="78" t="e">
        <f ca="1">D100*(100-AVERAGEIF(E105:E116,"&gt;0"))/100</f>
        <v>#DIV/0!</v>
      </c>
      <c r="G100" s="79" t="e">
        <f ca="1">100-(E100+F100+H100)</f>
        <v>#DIV/0!</v>
      </c>
      <c r="H100" s="80" t="e">
        <f ca="1">IF((D102+H102)&gt;100,H102*100/(D102+H102),H102)</f>
        <v>#DIV/0!</v>
      </c>
      <c r="I100" s="76" t="e">
        <f ca="1">IF((I102+M102)&gt;100,I102*100/(I102+M102),I102)</f>
        <v>#DIV/0!</v>
      </c>
      <c r="J100" s="118" t="e">
        <f ca="1">I100*AVERAGEIF(J105:J116,"&gt;0")/100</f>
        <v>#DIV/0!</v>
      </c>
      <c r="K100" s="78" t="e">
        <f ca="1">I100*(100-AVERAGEIF(J105:J116,"&gt;0"))/100</f>
        <v>#DIV/0!</v>
      </c>
      <c r="L100" s="79" t="e">
        <f ca="1">100-(J100+K100+M100)</f>
        <v>#DIV/0!</v>
      </c>
      <c r="M100" s="80" t="e">
        <f ca="1">IF((I102+M102)&gt;100,M102*100/(I102+M102),M102)</f>
        <v>#DIV/0!</v>
      </c>
      <c r="N100" s="76" t="e">
        <f ca="1">IF((N102+R102)&gt;100,N102*100/(N102+R102),N102)</f>
        <v>#DIV/0!</v>
      </c>
      <c r="O100" s="118" t="e">
        <f ca="1">N100*AVERAGEIF(O105:O116,"&gt;0")/100</f>
        <v>#DIV/0!</v>
      </c>
      <c r="P100" s="78" t="e">
        <f ca="1">N100*(100-AVERAGEIF(O105:O116,"&gt;0"))/100</f>
        <v>#DIV/0!</v>
      </c>
      <c r="Q100" s="79" t="e">
        <f ca="1">100-(O100+P100+R100)</f>
        <v>#DIV/0!</v>
      </c>
      <c r="R100" s="80" t="e">
        <f ca="1">IF((N102+R102)&gt;100,R102*100/(N102+R102),R102)</f>
        <v>#DIV/0!</v>
      </c>
      <c r="S100" s="76" t="e">
        <f ca="1">IF((S102+W102)&gt;100,S102*100/(S102+W102),S102)</f>
        <v>#DIV/0!</v>
      </c>
      <c r="T100" s="118" t="e">
        <f ca="1">S100*AVERAGEIF(T105:T116,"&gt;0")/100</f>
        <v>#DIV/0!</v>
      </c>
      <c r="U100" s="78" t="e">
        <f ca="1">S100*(100-AVERAGEIF(T105:T116,"&gt;0"))/100</f>
        <v>#DIV/0!</v>
      </c>
      <c r="V100" s="79" t="e">
        <f ca="1">100-(T100+U100+W100)</f>
        <v>#DIV/0!</v>
      </c>
      <c r="W100" s="80" t="e">
        <f ca="1">IF((S102+W102)&gt;100,W102*100/(S102+W102),W102)</f>
        <v>#DIV/0!</v>
      </c>
      <c r="X100" s="76" t="e">
        <f ca="1">IF((X102+AB102)&gt;100,X102*100/(X102+AB102),X102)</f>
        <v>#DIV/0!</v>
      </c>
      <c r="Y100" s="118" t="e">
        <f ca="1">X100*AVERAGEIF(Y105:Y116,"&gt;0")/100</f>
        <v>#DIV/0!</v>
      </c>
      <c r="Z100" s="78" t="e">
        <f ca="1">X100*(100-AVERAGEIF(Y105:Y116,"&gt;0"))/100</f>
        <v>#DIV/0!</v>
      </c>
      <c r="AA100" s="79" t="e">
        <f ca="1">100-(Y100+Z100+AB100)</f>
        <v>#DIV/0!</v>
      </c>
      <c r="AB100" s="80" t="e">
        <f ca="1">IF((X102+AB102)&gt;100,AB102*100/(X102+AB102),AB102)</f>
        <v>#DIV/0!</v>
      </c>
    </row>
    <row r="101" spans="1:30" hidden="1" x14ac:dyDescent="0.2">
      <c r="A101" s="420" t="s">
        <v>12</v>
      </c>
      <c r="B101" s="421"/>
      <c r="C101" s="81">
        <f>MinRegYear(C99,C105:C116)</f>
        <v>2010</v>
      </c>
      <c r="D101" s="82" t="e">
        <f ca="1">IF(MAX(C105:C116)-MIN(C105:C116)&lt;5,AVERAGEIF(C105:C116,"&gt;0",D105:D116),
IF(FORECAST($C101,D$105:D$116,$C$105:$C$116)&lt;0,0,
IF(FORECAST($C101,D$105:D$116,$C$105:$C$116)&gt;100,100,
FORECAST($C101,D$105:D$116,$C$105:$C$116))))</f>
        <v>#DIV/0!</v>
      </c>
      <c r="E101" s="83"/>
      <c r="F101" s="84"/>
      <c r="G101" s="84"/>
      <c r="H101" s="85" t="e">
        <f ca="1">IF(MAX(C105:C116)-MIN(C105:C116)&lt;5,AVERAGEIF(C105:C116,"&gt;0",H105:H116),
IF(FORECAST($C101,H$105:H$116,$C$105:$C$116)&lt;0,0,
IF(FORECAST($C101,H$105:H$116,$C$105:$C$116)&gt;100,100,
FORECAST($C101,H$105:H$116,$C$105:$C$116))))</f>
        <v>#DIV/0!</v>
      </c>
      <c r="I101" s="82" t="e">
        <f ca="1">IF(MAX(C105:C116)-MIN(C105:C116)&lt;5,AVERAGEIF(C105:C116,"&gt;0",I105:I116),
IF(FORECAST($C101,I$105:I$116,$C$105:$C$116)&lt;0,0,
IF(FORECAST($C101,I$105:I$116,$C$105:$C$116)&gt;100,100,
FORECAST($C101,I$105:I$116,$C$105:$C$116))))</f>
        <v>#DIV/0!</v>
      </c>
      <c r="J101" s="83"/>
      <c r="K101" s="84"/>
      <c r="L101" s="84"/>
      <c r="M101" s="85" t="e">
        <f ca="1">IF(MAX(C105:C116)-MIN(C105:C116)&lt;5,AVERAGEIF(C105:C116,"&gt;0",M105:M116),
IF(FORECAST($C101,M$105:M$116,$C$105:$C$116)&lt;0,0,
IF(FORECAST($C101,M$105:M$116,$C$105:$C$116)&gt;100,100,
FORECAST($C101,M$105:M$116,$C$105:$C$116))))</f>
        <v>#DIV/0!</v>
      </c>
      <c r="N101" s="82" t="e">
        <f ca="1">IF(MAX(C105:C116)-MIN(C105:C116)&lt;5,AVERAGEIF(C105:C116,"&gt;0",N105:N116),
IF(FORECAST($C101,N$105:N$116,$C$105:$C$116)&lt;0,0,
IF(FORECAST($C101,N$105:N$116,$C$105:$C$116)&gt;100,100,
FORECAST($C101,N$105:N$116,$C$105:$C$116))))</f>
        <v>#DIV/0!</v>
      </c>
      <c r="O101" s="83"/>
      <c r="P101" s="84"/>
      <c r="Q101" s="84"/>
      <c r="R101" s="85" t="e">
        <f ca="1">IF(MAX(C105:C116)-MIN(C105:C116)&lt;5,AVERAGEIF(C105:C116,"&gt;0",R105:R116),
IF(FORECAST($C101,R$105:R$116,$C$105:$C$116)&lt;0,0,
IF(FORECAST($C101,R$105:R$116,$C$105:$C$116)&gt;100,100,
FORECAST($C101,R$105:R$116,$C$105:$C$116))))</f>
        <v>#DIV/0!</v>
      </c>
      <c r="S101" s="82" t="e">
        <f ca="1">IF(MAX(C105:C116)-MIN(C105:C116)&lt;5,AVERAGEIF(C105:C116,"&gt;0",S105:S116),
IF(FORECAST($C101,S$105:S$116,$C$105:$C$116)&lt;0,0,
IF(FORECAST($C101,S$105:S$116,$C$105:$C$116)&gt;100,100,
FORECAST($C101,S$105:S$116,$C$105:$C$116))))</f>
        <v>#DIV/0!</v>
      </c>
      <c r="T101" s="83"/>
      <c r="U101" s="84"/>
      <c r="V101" s="84"/>
      <c r="W101" s="85" t="e">
        <f ca="1">IF(MAX(C105:C116)-MIN(C105:C116)&lt;5,AVERAGEIF(C105:C116,"&gt;0",W105:W116),
IF(FORECAST($C101,W$105:W$116,$C$105:$C$116)&lt;0,0,
IF(FORECAST($C101,W$105:W$116,$C$105:$C$116)&gt;100,100,
FORECAST($C101,W$105:W$116,$C$105:$C$116))))</f>
        <v>#DIV/0!</v>
      </c>
      <c r="X101" s="82" t="e">
        <f ca="1">IF(MAX(C105:C116)-MIN(C105:C116)&lt;5,AVERAGEIF(C105:C116,"&gt;0",X105:X116),
IF(FORECAST($C101,X$105:X$116,$C$105:$C$116)&lt;0,0,
IF(FORECAST($C101,X$105:X$116,$C$105:$C$116)&gt;100,100,
FORECAST($C101,X$105:X$116,$C$105:$C$116))))</f>
        <v>#DIV/0!</v>
      </c>
      <c r="Y101" s="83"/>
      <c r="Z101" s="84"/>
      <c r="AA101" s="84"/>
      <c r="AB101" s="85" t="e">
        <f ca="1">IF(MAX(C105:C116)-MIN(C105:C116)&lt;5,AVERAGEIF(C105:C116,"&gt;0",AB105:AB116),
IF(FORECAST($C101,AB$105:AB$116,$C$105:$C$116)&lt;0,0,
IF(FORECAST($C101,AB$105:AB$116,$C$105:$C$116)&gt;100,100,
FORECAST($C101,AB$105:AB$116,$C$105:$C$116))))</f>
        <v>#DIV/0!</v>
      </c>
    </row>
    <row r="102" spans="1:30" hidden="1" x14ac:dyDescent="0.2">
      <c r="A102" s="422"/>
      <c r="B102" s="423"/>
      <c r="C102" s="60">
        <f>MaxRegYear(C100,C105:C116)</f>
        <v>2014</v>
      </c>
      <c r="D102" s="86" t="e">
        <f ca="1">IF(MAX(C105:C116)-MIN(C105:C116)&lt;5,AVERAGEIF(C105:C116,"&gt;0",D105:D116),
IF(FORECAST($C102,D$105:D$116,$C$105:$C$116)&lt;0,0,
IF(FORECAST($C102,D$105:D$116,$C$105:$C$116)&gt;100,100,
FORECAST($C102,D$105:D$116,$C$105:$C$116))))</f>
        <v>#DIV/0!</v>
      </c>
      <c r="E102" s="87"/>
      <c r="F102" s="88"/>
      <c r="G102" s="88"/>
      <c r="H102" s="89" t="e">
        <f ca="1">IF(MAX(C105:C116)-MIN(C105:C116)&lt;5,AVERAGEIF(C105:C116,"&gt;0",H105:H116),
IF(FORECAST($C102,H$105:H$116,$C$105:$C$116)&lt;0,0,
IF(FORECAST($C102,H$105:H$116,$C$105:$C$116)&gt;100,100,
FORECAST($C102,H$105:H$116,$C$105:$C$116))))</f>
        <v>#DIV/0!</v>
      </c>
      <c r="I102" s="86" t="e">
        <f ca="1">IF(MAX(C105:C116)-MIN(C105:C116)&lt;5,AVERAGEIF(C105:C116,"&gt;0",I105:I116),
IF(FORECAST($C102,I$105:I$116,$C$105:$C$116)&lt;0,0,
IF(FORECAST($C102,I$105:I$116,$C$105:$C$116)&gt;100,100,
FORECAST($C102,I$105:I$116,$C$105:$C$116))))</f>
        <v>#DIV/0!</v>
      </c>
      <c r="J102" s="87"/>
      <c r="K102" s="88"/>
      <c r="L102" s="88"/>
      <c r="M102" s="89" t="e">
        <f ca="1">IF(MAX(C105:C116)-MIN(C105:C116)&lt;5,AVERAGEIF(C105:C116,"&gt;0",M105:M116),
IF(FORECAST($C102,M$105:M$116,$C$105:$C$116)&lt;0,0,
IF(FORECAST($C102,M$105:M$116,$C$105:$C$116)&gt;100,100,
FORECAST($C102,M$105:M$116,$C$105:$C$116))))</f>
        <v>#DIV/0!</v>
      </c>
      <c r="N102" s="86" t="e">
        <f ca="1">IF(MAX(C105:C116)-MIN(C105:C116)&lt;5,AVERAGEIF(C105:C116,"&gt;0",N105:N116),
IF(FORECAST($C102,N$105:N$116,$C$105:$C$116)&lt;0,0,
IF(FORECAST($C102,N$105:N$116,$C$105:$C$116)&gt;100,100,
FORECAST($C102,N$105:N$116,$C$105:$C$116))))</f>
        <v>#DIV/0!</v>
      </c>
      <c r="O102" s="87"/>
      <c r="P102" s="88"/>
      <c r="Q102" s="88"/>
      <c r="R102" s="89" t="e">
        <f ca="1">IF(MAX(C105:C116)-MIN(C105:C116)&lt;5,AVERAGEIF(C105:C116,"&gt;0",R105:R116),
IF(FORECAST($C102,R$105:R$116,$C$105:$C$116)&lt;0,0,
IF(FORECAST($C102,R$105:R$116,$C$105:$C$116)&gt;100,100,
FORECAST($C102,R$105:R$116,$C$105:$C$116))))</f>
        <v>#DIV/0!</v>
      </c>
      <c r="S102" s="86" t="e">
        <f ca="1">IF(MAX(C105:C116)-MIN(C105:C116)&lt;5,AVERAGEIF(C105:C116,"&gt;0",S105:S116),
IF(FORECAST($C102,S$105:S$116,$C$105:$C$116)&lt;0,0,
IF(FORECAST($C102,S$105:S$116,$C$105:$C$116)&gt;100,100,
FORECAST($C102,S$105:S$116,$C$105:$C$116))))</f>
        <v>#DIV/0!</v>
      </c>
      <c r="T102" s="87"/>
      <c r="U102" s="88"/>
      <c r="V102" s="88"/>
      <c r="W102" s="89" t="e">
        <f ca="1">IF(MAX(C105:C116)-MIN(C105:C116)&lt;5,AVERAGEIF(C105:C116,"&gt;0",W105:W116),
IF(FORECAST($C102,W$105:W$116,$C$105:$C$116)&lt;0,0,
IF(FORECAST($C102,W$105:W$116,$C$105:$C$116)&gt;100,100,
FORECAST($C102,W$105:W$116,$C$105:$C$116))))</f>
        <v>#DIV/0!</v>
      </c>
      <c r="X102" s="86" t="e">
        <f ca="1">IF(MAX(C105:C116)-MIN(C105:C116)&lt;5,AVERAGEIF(C105:C116,"&gt;0",X105:X116),
IF(FORECAST($C102,X$105:X$116,$C$105:$C$116)&lt;0,0,
IF(FORECAST($C102,X$105:X$116,$C$105:$C$116)&gt;100,100,
FORECAST($C102,X$105:X$116,$C$105:$C$116))))</f>
        <v>#DIV/0!</v>
      </c>
      <c r="Y102" s="87"/>
      <c r="Z102" s="88"/>
      <c r="AA102" s="88"/>
      <c r="AB102" s="89" t="e">
        <f ca="1">IF(MAX(C105:C116)-MIN(C105:C116)&lt;5,AVERAGEIF(C105:C116,"&gt;0",AB105:AB116),
IF(FORECAST($C102,AB$105:AB$116,$C$105:$C$116)&lt;0,0,
IF(FORECAST($C102,AB$105:AB$116,$C$105:$C$116)&gt;100,100,
FORECAST($C102,AB$105:AB$116,$C$105:$C$116))))</f>
        <v>#DIV/0!</v>
      </c>
    </row>
    <row r="103" spans="1:30" ht="9" customHeight="1" x14ac:dyDescent="0.2">
      <c r="D103" s="90"/>
      <c r="I103" s="90"/>
      <c r="K103" s="50"/>
      <c r="L103" s="50"/>
      <c r="N103" s="90"/>
      <c r="P103" s="50"/>
      <c r="Q103" s="50"/>
      <c r="S103" s="90"/>
      <c r="U103" s="50"/>
      <c r="V103" s="50"/>
      <c r="X103" s="90"/>
      <c r="Z103" s="50"/>
      <c r="AA103" s="50"/>
      <c r="AB103" s="91"/>
    </row>
    <row r="104" spans="1:30" ht="22.5" customHeight="1" x14ac:dyDescent="0.2">
      <c r="B104" s="114" t="s">
        <v>8</v>
      </c>
      <c r="C104" s="93" t="s">
        <v>9</v>
      </c>
      <c r="D104" s="94" t="s">
        <v>14</v>
      </c>
      <c r="E104" s="54" t="s">
        <v>29</v>
      </c>
      <c r="F104" s="96"/>
      <c r="G104" s="96"/>
      <c r="H104" s="97" t="s">
        <v>19</v>
      </c>
      <c r="I104" s="94" t="s">
        <v>14</v>
      </c>
      <c r="J104" s="54" t="s">
        <v>29</v>
      </c>
      <c r="K104" s="96"/>
      <c r="L104" s="96"/>
      <c r="M104" s="97" t="s">
        <v>19</v>
      </c>
      <c r="N104" s="94" t="s">
        <v>14</v>
      </c>
      <c r="O104" s="54" t="s">
        <v>29</v>
      </c>
      <c r="P104" s="96"/>
      <c r="Q104" s="96"/>
      <c r="R104" s="97" t="s">
        <v>19</v>
      </c>
      <c r="S104" s="94" t="s">
        <v>14</v>
      </c>
      <c r="T104" s="54" t="s">
        <v>29</v>
      </c>
      <c r="U104" s="96"/>
      <c r="V104" s="96"/>
      <c r="W104" s="97" t="s">
        <v>19</v>
      </c>
      <c r="X104" s="94" t="s">
        <v>14</v>
      </c>
      <c r="Y104" s="54" t="s">
        <v>29</v>
      </c>
      <c r="Z104" s="96"/>
      <c r="AA104" s="96"/>
      <c r="AB104" s="97" t="s">
        <v>19</v>
      </c>
      <c r="AD104" s="98"/>
    </row>
    <row r="105" spans="1:30" x14ac:dyDescent="0.2">
      <c r="A105" s="99"/>
      <c r="B105" s="1" t="s">
        <v>104</v>
      </c>
      <c r="C105" s="2">
        <v>2012</v>
      </c>
      <c r="D105" s="1" t="str">
        <f t="shared" ref="D105:D116" ca="1" si="15">IF(ISERROR(INDIRECT(CONCATENATE($B105,"!C122"))),"",INDIRECT(CONCATENATE($B105,"!C122")))</f>
        <v>N/A</v>
      </c>
      <c r="E105" s="100" t="str">
        <f t="shared" ref="E105:E116" ca="1" si="16">IF(ISERROR(INDIRECT(CONCATENATE($B105,"!C129"))),"",INDIRECT(CONCATENATE($B105,"!C129")))</f>
        <v>N/A</v>
      </c>
      <c r="F105" s="101"/>
      <c r="G105" s="101"/>
      <c r="H105" s="102" t="str">
        <f t="shared" ref="H105:H116" ca="1" si="17">IF(ISERROR(INDIRECT(CONCATENATE($B105,"!C127"))),"",INDIRECT(CONCATENATE($B105,"!C127")))</f>
        <v>N/A</v>
      </c>
      <c r="I105" s="1" t="str">
        <f t="shared" ref="I105:I116" ca="1" si="18">IF(ISERROR(INDIRECT(CONCATENATE($B105,"!D122"))),"",INDIRECT(CONCATENATE($B105,"!D122")))</f>
        <v>N/A</v>
      </c>
      <c r="J105" s="100" t="str">
        <f t="shared" ref="J105:J116" ca="1" si="19">IF(ISERROR(INDIRECT(CONCATENATE($B105,"!D129"))),"",INDIRECT(CONCATENATE($B105,"!D129")))</f>
        <v>N/A</v>
      </c>
      <c r="K105" s="101"/>
      <c r="L105" s="101"/>
      <c r="M105" s="102" t="str">
        <f t="shared" ref="M105:M116" ca="1" si="20">IF(ISERROR(INDIRECT(CONCATENATE($B105,"!D127"))),"",INDIRECT(CONCATENATE($B105,"!D127")))</f>
        <v>N/A</v>
      </c>
      <c r="N105" s="1" t="str">
        <f t="shared" ref="N105:N116" ca="1" si="21">IF(ISERROR(INDIRECT(CONCATENATE($B105,"!E122"))),"",INDIRECT(CONCATENATE($B105,"!E122")))</f>
        <v>N/A</v>
      </c>
      <c r="O105" s="100" t="str">
        <f t="shared" ref="O105:O116" ca="1" si="22">IF(ISERROR(INDIRECT(CONCATENATE($B105,"!E129"))),"",INDIRECT(CONCATENATE($B105,"!E129")))</f>
        <v>N/A</v>
      </c>
      <c r="P105" s="101"/>
      <c r="Q105" s="101"/>
      <c r="R105" s="102" t="str">
        <f t="shared" ref="R105:R116" ca="1" si="23">IF(ISERROR(INDIRECT(CONCATENATE($B105,"!E127"))),"",INDIRECT(CONCATENATE($B105,"!E127")))</f>
        <v>N/A</v>
      </c>
      <c r="S105" s="1" t="str">
        <f t="shared" ref="S105:S116" ca="1" si="24">IF(ISERROR(INDIRECT(CONCATENATE($B105,"!F122"))),"",INDIRECT(CONCATENATE($B105,"!F122")))</f>
        <v>N/A</v>
      </c>
      <c r="T105" s="100" t="str">
        <f t="shared" ref="T105:T116" ca="1" si="25">IF(ISERROR(INDIRECT(CONCATENATE($B105,"!F129"))),"",INDIRECT(CONCATENATE($B105,"!F129")))</f>
        <v>N/A</v>
      </c>
      <c r="U105" s="101"/>
      <c r="V105" s="101"/>
      <c r="W105" s="102" t="str">
        <f t="shared" ref="W105:W116" ca="1" si="26">IF(ISERROR(INDIRECT(CONCATENATE($B105,"!F127"))),"",INDIRECT(CONCATENATE($B105,"!F127")))</f>
        <v>N/A</v>
      </c>
      <c r="X105" s="1" t="str">
        <f t="shared" ref="X105:X116" ca="1" si="27">IF(ISERROR(INDIRECT(CONCATENATE($B105,"!G122"))),"",INDIRECT(CONCATENATE($B105,"!G122")))</f>
        <v>N/A</v>
      </c>
      <c r="Y105" s="100" t="str">
        <f t="shared" ref="Y105:Y116" ca="1" si="28">IF(ISERROR(INDIRECT(CONCATENATE($B105,"!G129"))),"",INDIRECT(CONCATENATE($B105,"!G129")))</f>
        <v>N/A</v>
      </c>
      <c r="Z105" s="101"/>
      <c r="AA105" s="101"/>
      <c r="AB105" s="102" t="str">
        <f t="shared" ref="AB105:AB116" ca="1" si="29">IF(ISERROR(INDIRECT(CONCATENATE($B105,"!G2127"))),"",INDIRECT(CONCATENATE($B105,"!G127")))</f>
        <v>N/A</v>
      </c>
    </row>
    <row r="106" spans="1:30" x14ac:dyDescent="0.2">
      <c r="A106" s="99"/>
      <c r="B106" s="3"/>
      <c r="C106" s="4"/>
      <c r="D106" s="3" t="str">
        <f t="shared" ca="1" si="15"/>
        <v/>
      </c>
      <c r="E106" s="103" t="str">
        <f t="shared" ca="1" si="16"/>
        <v/>
      </c>
      <c r="F106" s="101"/>
      <c r="G106" s="101"/>
      <c r="H106" s="104" t="str">
        <f t="shared" ca="1" si="17"/>
        <v/>
      </c>
      <c r="I106" s="3" t="str">
        <f t="shared" ca="1" si="18"/>
        <v/>
      </c>
      <c r="J106" s="103" t="str">
        <f t="shared" ca="1" si="19"/>
        <v/>
      </c>
      <c r="K106" s="101"/>
      <c r="L106" s="101"/>
      <c r="M106" s="104" t="str">
        <f t="shared" ca="1" si="20"/>
        <v/>
      </c>
      <c r="N106" s="3" t="str">
        <f t="shared" ca="1" si="21"/>
        <v/>
      </c>
      <c r="O106" s="103" t="str">
        <f t="shared" ca="1" si="22"/>
        <v/>
      </c>
      <c r="P106" s="101"/>
      <c r="Q106" s="101"/>
      <c r="R106" s="104" t="str">
        <f t="shared" ca="1" si="23"/>
        <v/>
      </c>
      <c r="S106" s="3" t="str">
        <f t="shared" ca="1" si="24"/>
        <v/>
      </c>
      <c r="T106" s="103" t="str">
        <f t="shared" ca="1" si="25"/>
        <v/>
      </c>
      <c r="U106" s="101"/>
      <c r="V106" s="101"/>
      <c r="W106" s="104" t="str">
        <f t="shared" ca="1" si="26"/>
        <v/>
      </c>
      <c r="X106" s="3" t="str">
        <f t="shared" ca="1" si="27"/>
        <v/>
      </c>
      <c r="Y106" s="103" t="str">
        <f t="shared" ca="1" si="28"/>
        <v/>
      </c>
      <c r="Z106" s="101"/>
      <c r="AA106" s="101"/>
      <c r="AB106" s="104" t="str">
        <f t="shared" ca="1" si="29"/>
        <v/>
      </c>
    </row>
    <row r="107" spans="1:30" x14ac:dyDescent="0.2">
      <c r="A107" s="99"/>
      <c r="B107" s="3"/>
      <c r="C107" s="4"/>
      <c r="D107" s="3" t="str">
        <f t="shared" ca="1" si="15"/>
        <v/>
      </c>
      <c r="E107" s="103" t="str">
        <f t="shared" ca="1" si="16"/>
        <v/>
      </c>
      <c r="F107" s="101"/>
      <c r="G107" s="101"/>
      <c r="H107" s="104" t="str">
        <f t="shared" ca="1" si="17"/>
        <v/>
      </c>
      <c r="I107" s="3" t="str">
        <f t="shared" ca="1" si="18"/>
        <v/>
      </c>
      <c r="J107" s="103" t="str">
        <f t="shared" ca="1" si="19"/>
        <v/>
      </c>
      <c r="K107" s="101"/>
      <c r="L107" s="101"/>
      <c r="M107" s="104" t="str">
        <f t="shared" ca="1" si="20"/>
        <v/>
      </c>
      <c r="N107" s="3" t="str">
        <f t="shared" ca="1" si="21"/>
        <v/>
      </c>
      <c r="O107" s="103" t="str">
        <f t="shared" ca="1" si="22"/>
        <v/>
      </c>
      <c r="P107" s="101"/>
      <c r="Q107" s="101"/>
      <c r="R107" s="104" t="str">
        <f t="shared" ca="1" si="23"/>
        <v/>
      </c>
      <c r="S107" s="3" t="str">
        <f t="shared" ca="1" si="24"/>
        <v/>
      </c>
      <c r="T107" s="103" t="str">
        <f t="shared" ca="1" si="25"/>
        <v/>
      </c>
      <c r="U107" s="101"/>
      <c r="V107" s="101"/>
      <c r="W107" s="104" t="str">
        <f t="shared" ca="1" si="26"/>
        <v/>
      </c>
      <c r="X107" s="3" t="str">
        <f t="shared" ca="1" si="27"/>
        <v/>
      </c>
      <c r="Y107" s="103" t="str">
        <f t="shared" ca="1" si="28"/>
        <v/>
      </c>
      <c r="Z107" s="101"/>
      <c r="AA107" s="101"/>
      <c r="AB107" s="104" t="str">
        <f t="shared" ca="1" si="29"/>
        <v/>
      </c>
      <c r="AD107" s="105"/>
    </row>
    <row r="108" spans="1:30" x14ac:dyDescent="0.2">
      <c r="A108" s="99"/>
      <c r="B108" s="3"/>
      <c r="C108" s="4"/>
      <c r="D108" s="3" t="str">
        <f t="shared" ca="1" si="15"/>
        <v/>
      </c>
      <c r="E108" s="103" t="str">
        <f t="shared" ca="1" si="16"/>
        <v/>
      </c>
      <c r="F108" s="101"/>
      <c r="G108" s="101"/>
      <c r="H108" s="104" t="str">
        <f t="shared" ca="1" si="17"/>
        <v/>
      </c>
      <c r="I108" s="3" t="str">
        <f t="shared" ca="1" si="18"/>
        <v/>
      </c>
      <c r="J108" s="103" t="str">
        <f t="shared" ca="1" si="19"/>
        <v/>
      </c>
      <c r="K108" s="101"/>
      <c r="L108" s="101"/>
      <c r="M108" s="104" t="str">
        <f t="shared" ca="1" si="20"/>
        <v/>
      </c>
      <c r="N108" s="3" t="str">
        <f t="shared" ca="1" si="21"/>
        <v/>
      </c>
      <c r="O108" s="103" t="str">
        <f t="shared" ca="1" si="22"/>
        <v/>
      </c>
      <c r="P108" s="101"/>
      <c r="Q108" s="101"/>
      <c r="R108" s="104" t="str">
        <f t="shared" ca="1" si="23"/>
        <v/>
      </c>
      <c r="S108" s="3" t="str">
        <f t="shared" ca="1" si="24"/>
        <v/>
      </c>
      <c r="T108" s="103" t="str">
        <f t="shared" ca="1" si="25"/>
        <v/>
      </c>
      <c r="U108" s="101"/>
      <c r="V108" s="101"/>
      <c r="W108" s="104" t="str">
        <f t="shared" ca="1" si="26"/>
        <v/>
      </c>
      <c r="X108" s="3" t="str">
        <f t="shared" ca="1" si="27"/>
        <v/>
      </c>
      <c r="Y108" s="103" t="str">
        <f t="shared" ca="1" si="28"/>
        <v/>
      </c>
      <c r="Z108" s="101"/>
      <c r="AA108" s="101"/>
      <c r="AB108" s="104" t="str">
        <f t="shared" ca="1" si="29"/>
        <v/>
      </c>
    </row>
    <row r="109" spans="1:30" x14ac:dyDescent="0.2">
      <c r="A109" s="99"/>
      <c r="B109" s="3"/>
      <c r="C109" s="4"/>
      <c r="D109" s="3" t="str">
        <f t="shared" ca="1" si="15"/>
        <v/>
      </c>
      <c r="E109" s="103" t="str">
        <f t="shared" ca="1" si="16"/>
        <v/>
      </c>
      <c r="F109" s="101"/>
      <c r="G109" s="101"/>
      <c r="H109" s="104" t="str">
        <f t="shared" ca="1" si="17"/>
        <v/>
      </c>
      <c r="I109" s="3" t="str">
        <f t="shared" ca="1" si="18"/>
        <v/>
      </c>
      <c r="J109" s="103" t="str">
        <f t="shared" ca="1" si="19"/>
        <v/>
      </c>
      <c r="K109" s="101"/>
      <c r="L109" s="101"/>
      <c r="M109" s="104" t="str">
        <f t="shared" ca="1" si="20"/>
        <v/>
      </c>
      <c r="N109" s="3" t="str">
        <f t="shared" ca="1" si="21"/>
        <v/>
      </c>
      <c r="O109" s="103" t="str">
        <f t="shared" ca="1" si="22"/>
        <v/>
      </c>
      <c r="P109" s="101"/>
      <c r="Q109" s="101"/>
      <c r="R109" s="104" t="str">
        <f t="shared" ca="1" si="23"/>
        <v/>
      </c>
      <c r="S109" s="3" t="str">
        <f t="shared" ca="1" si="24"/>
        <v/>
      </c>
      <c r="T109" s="103" t="str">
        <f t="shared" ca="1" si="25"/>
        <v/>
      </c>
      <c r="U109" s="101"/>
      <c r="V109" s="101"/>
      <c r="W109" s="104" t="str">
        <f t="shared" ca="1" si="26"/>
        <v/>
      </c>
      <c r="X109" s="3" t="str">
        <f t="shared" ca="1" si="27"/>
        <v/>
      </c>
      <c r="Y109" s="103" t="str">
        <f t="shared" ca="1" si="28"/>
        <v/>
      </c>
      <c r="Z109" s="101"/>
      <c r="AA109" s="101"/>
      <c r="AB109" s="104" t="str">
        <f t="shared" ca="1" si="29"/>
        <v/>
      </c>
    </row>
    <row r="110" spans="1:30" x14ac:dyDescent="0.2">
      <c r="A110" s="99"/>
      <c r="B110" s="3"/>
      <c r="C110" s="4"/>
      <c r="D110" s="3" t="str">
        <f t="shared" ca="1" si="15"/>
        <v/>
      </c>
      <c r="E110" s="103" t="str">
        <f t="shared" ca="1" si="16"/>
        <v/>
      </c>
      <c r="F110" s="101"/>
      <c r="G110" s="101"/>
      <c r="H110" s="104" t="str">
        <f t="shared" ca="1" si="17"/>
        <v/>
      </c>
      <c r="I110" s="3" t="str">
        <f t="shared" ca="1" si="18"/>
        <v/>
      </c>
      <c r="J110" s="103" t="str">
        <f t="shared" ca="1" si="19"/>
        <v/>
      </c>
      <c r="K110" s="101"/>
      <c r="L110" s="101"/>
      <c r="M110" s="104" t="str">
        <f t="shared" ca="1" si="20"/>
        <v/>
      </c>
      <c r="N110" s="3" t="str">
        <f t="shared" ca="1" si="21"/>
        <v/>
      </c>
      <c r="O110" s="103" t="str">
        <f t="shared" ca="1" si="22"/>
        <v/>
      </c>
      <c r="P110" s="101"/>
      <c r="Q110" s="101"/>
      <c r="R110" s="104" t="str">
        <f t="shared" ca="1" si="23"/>
        <v/>
      </c>
      <c r="S110" s="3" t="str">
        <f t="shared" ca="1" si="24"/>
        <v/>
      </c>
      <c r="T110" s="103" t="str">
        <f t="shared" ca="1" si="25"/>
        <v/>
      </c>
      <c r="U110" s="101"/>
      <c r="V110" s="101"/>
      <c r="W110" s="104" t="str">
        <f t="shared" ca="1" si="26"/>
        <v/>
      </c>
      <c r="X110" s="3" t="str">
        <f t="shared" ca="1" si="27"/>
        <v/>
      </c>
      <c r="Y110" s="103" t="str">
        <f t="shared" ca="1" si="28"/>
        <v/>
      </c>
      <c r="Z110" s="101"/>
      <c r="AA110" s="101"/>
      <c r="AB110" s="104" t="str">
        <f t="shared" ca="1" si="29"/>
        <v/>
      </c>
    </row>
    <row r="111" spans="1:30" x14ac:dyDescent="0.2">
      <c r="A111" s="99"/>
      <c r="B111" s="3"/>
      <c r="C111" s="4"/>
      <c r="D111" s="3" t="str">
        <f t="shared" ca="1" si="15"/>
        <v/>
      </c>
      <c r="E111" s="103" t="str">
        <f t="shared" ca="1" si="16"/>
        <v/>
      </c>
      <c r="F111" s="101"/>
      <c r="G111" s="101"/>
      <c r="H111" s="104" t="str">
        <f t="shared" ca="1" si="17"/>
        <v/>
      </c>
      <c r="I111" s="3" t="str">
        <f t="shared" ca="1" si="18"/>
        <v/>
      </c>
      <c r="J111" s="103" t="str">
        <f t="shared" ca="1" si="19"/>
        <v/>
      </c>
      <c r="K111" s="101"/>
      <c r="L111" s="101"/>
      <c r="M111" s="104" t="str">
        <f t="shared" ca="1" si="20"/>
        <v/>
      </c>
      <c r="N111" s="3" t="str">
        <f t="shared" ca="1" si="21"/>
        <v/>
      </c>
      <c r="O111" s="103" t="str">
        <f t="shared" ca="1" si="22"/>
        <v/>
      </c>
      <c r="P111" s="101"/>
      <c r="Q111" s="101"/>
      <c r="R111" s="104" t="str">
        <f t="shared" ca="1" si="23"/>
        <v/>
      </c>
      <c r="S111" s="3" t="str">
        <f t="shared" ca="1" si="24"/>
        <v/>
      </c>
      <c r="T111" s="103" t="str">
        <f t="shared" ca="1" si="25"/>
        <v/>
      </c>
      <c r="U111" s="101"/>
      <c r="V111" s="101"/>
      <c r="W111" s="104" t="str">
        <f t="shared" ca="1" si="26"/>
        <v/>
      </c>
      <c r="X111" s="3" t="str">
        <f t="shared" ca="1" si="27"/>
        <v/>
      </c>
      <c r="Y111" s="103" t="str">
        <f t="shared" ca="1" si="28"/>
        <v/>
      </c>
      <c r="Z111" s="101"/>
      <c r="AA111" s="101"/>
      <c r="AB111" s="104" t="str">
        <f t="shared" ca="1" si="29"/>
        <v/>
      </c>
    </row>
    <row r="112" spans="1:30" x14ac:dyDescent="0.2">
      <c r="A112" s="99"/>
      <c r="B112" s="3"/>
      <c r="C112" s="4"/>
      <c r="D112" s="3" t="str">
        <f t="shared" ca="1" si="15"/>
        <v/>
      </c>
      <c r="E112" s="103" t="str">
        <f t="shared" ca="1" si="16"/>
        <v/>
      </c>
      <c r="F112" s="101"/>
      <c r="G112" s="101"/>
      <c r="H112" s="104" t="str">
        <f t="shared" ca="1" si="17"/>
        <v/>
      </c>
      <c r="I112" s="3" t="str">
        <f t="shared" ca="1" si="18"/>
        <v/>
      </c>
      <c r="J112" s="103" t="str">
        <f t="shared" ca="1" si="19"/>
        <v/>
      </c>
      <c r="K112" s="101"/>
      <c r="L112" s="101"/>
      <c r="M112" s="104" t="str">
        <f t="shared" ca="1" si="20"/>
        <v/>
      </c>
      <c r="N112" s="3" t="str">
        <f t="shared" ca="1" si="21"/>
        <v/>
      </c>
      <c r="O112" s="103" t="str">
        <f t="shared" ca="1" si="22"/>
        <v/>
      </c>
      <c r="P112" s="101"/>
      <c r="Q112" s="101"/>
      <c r="R112" s="104" t="str">
        <f t="shared" ca="1" si="23"/>
        <v/>
      </c>
      <c r="S112" s="3" t="str">
        <f t="shared" ca="1" si="24"/>
        <v/>
      </c>
      <c r="T112" s="103" t="str">
        <f t="shared" ca="1" si="25"/>
        <v/>
      </c>
      <c r="U112" s="101"/>
      <c r="V112" s="101"/>
      <c r="W112" s="104" t="str">
        <f t="shared" ca="1" si="26"/>
        <v/>
      </c>
      <c r="X112" s="3" t="str">
        <f t="shared" ca="1" si="27"/>
        <v/>
      </c>
      <c r="Y112" s="103" t="str">
        <f t="shared" ca="1" si="28"/>
        <v/>
      </c>
      <c r="Z112" s="101"/>
      <c r="AA112" s="101"/>
      <c r="AB112" s="104" t="str">
        <f t="shared" ca="1" si="29"/>
        <v/>
      </c>
    </row>
    <row r="113" spans="1:28" x14ac:dyDescent="0.2">
      <c r="A113" s="99"/>
      <c r="B113" s="3"/>
      <c r="C113" s="4"/>
      <c r="D113" s="3" t="str">
        <f t="shared" ca="1" si="15"/>
        <v/>
      </c>
      <c r="E113" s="103" t="str">
        <f t="shared" ca="1" si="16"/>
        <v/>
      </c>
      <c r="F113" s="101"/>
      <c r="G113" s="101"/>
      <c r="H113" s="104" t="str">
        <f t="shared" ca="1" si="17"/>
        <v/>
      </c>
      <c r="I113" s="3" t="str">
        <f t="shared" ca="1" si="18"/>
        <v/>
      </c>
      <c r="J113" s="103" t="str">
        <f t="shared" ca="1" si="19"/>
        <v/>
      </c>
      <c r="K113" s="101"/>
      <c r="L113" s="101"/>
      <c r="M113" s="104" t="str">
        <f t="shared" ca="1" si="20"/>
        <v/>
      </c>
      <c r="N113" s="3" t="str">
        <f t="shared" ca="1" si="21"/>
        <v/>
      </c>
      <c r="O113" s="103" t="str">
        <f t="shared" ca="1" si="22"/>
        <v/>
      </c>
      <c r="P113" s="101"/>
      <c r="Q113" s="101"/>
      <c r="R113" s="104" t="str">
        <f t="shared" ca="1" si="23"/>
        <v/>
      </c>
      <c r="S113" s="3" t="str">
        <f t="shared" ca="1" si="24"/>
        <v/>
      </c>
      <c r="T113" s="103" t="str">
        <f t="shared" ca="1" si="25"/>
        <v/>
      </c>
      <c r="U113" s="101"/>
      <c r="V113" s="101"/>
      <c r="W113" s="104" t="str">
        <f t="shared" ca="1" si="26"/>
        <v/>
      </c>
      <c r="X113" s="3" t="str">
        <f t="shared" ca="1" si="27"/>
        <v/>
      </c>
      <c r="Y113" s="103" t="str">
        <f t="shared" ca="1" si="28"/>
        <v/>
      </c>
      <c r="Z113" s="101"/>
      <c r="AA113" s="101"/>
      <c r="AB113" s="104" t="str">
        <f t="shared" ca="1" si="29"/>
        <v/>
      </c>
    </row>
    <row r="114" spans="1:28" x14ac:dyDescent="0.2">
      <c r="A114" s="99"/>
      <c r="B114" s="3"/>
      <c r="C114" s="4"/>
      <c r="D114" s="3" t="str">
        <f t="shared" ca="1" si="15"/>
        <v/>
      </c>
      <c r="E114" s="103" t="str">
        <f t="shared" ca="1" si="16"/>
        <v/>
      </c>
      <c r="F114" s="101"/>
      <c r="G114" s="101"/>
      <c r="H114" s="104" t="str">
        <f t="shared" ca="1" si="17"/>
        <v/>
      </c>
      <c r="I114" s="3" t="str">
        <f t="shared" ca="1" si="18"/>
        <v/>
      </c>
      <c r="J114" s="103" t="str">
        <f t="shared" ca="1" si="19"/>
        <v/>
      </c>
      <c r="K114" s="101"/>
      <c r="L114" s="101"/>
      <c r="M114" s="104" t="str">
        <f t="shared" ca="1" si="20"/>
        <v/>
      </c>
      <c r="N114" s="3" t="str">
        <f t="shared" ca="1" si="21"/>
        <v/>
      </c>
      <c r="O114" s="103" t="str">
        <f t="shared" ca="1" si="22"/>
        <v/>
      </c>
      <c r="P114" s="101"/>
      <c r="Q114" s="101"/>
      <c r="R114" s="104" t="str">
        <f t="shared" ca="1" si="23"/>
        <v/>
      </c>
      <c r="S114" s="3" t="str">
        <f t="shared" ca="1" si="24"/>
        <v/>
      </c>
      <c r="T114" s="103" t="str">
        <f t="shared" ca="1" si="25"/>
        <v/>
      </c>
      <c r="U114" s="101"/>
      <c r="V114" s="101"/>
      <c r="W114" s="104" t="str">
        <f t="shared" ca="1" si="26"/>
        <v/>
      </c>
      <c r="X114" s="3" t="str">
        <f t="shared" ca="1" si="27"/>
        <v/>
      </c>
      <c r="Y114" s="103" t="str">
        <f t="shared" ca="1" si="28"/>
        <v/>
      </c>
      <c r="Z114" s="101"/>
      <c r="AA114" s="101"/>
      <c r="AB114" s="104" t="str">
        <f t="shared" ca="1" si="29"/>
        <v/>
      </c>
    </row>
    <row r="115" spans="1:28" x14ac:dyDescent="0.2">
      <c r="A115" s="99"/>
      <c r="B115" s="3"/>
      <c r="C115" s="4"/>
      <c r="D115" s="3" t="str">
        <f t="shared" ca="1" si="15"/>
        <v/>
      </c>
      <c r="E115" s="103" t="str">
        <f t="shared" ca="1" si="16"/>
        <v/>
      </c>
      <c r="F115" s="101"/>
      <c r="G115" s="101"/>
      <c r="H115" s="104" t="str">
        <f t="shared" ca="1" si="17"/>
        <v/>
      </c>
      <c r="I115" s="3" t="str">
        <f t="shared" ca="1" si="18"/>
        <v/>
      </c>
      <c r="J115" s="103" t="str">
        <f t="shared" ca="1" si="19"/>
        <v/>
      </c>
      <c r="K115" s="101"/>
      <c r="L115" s="101"/>
      <c r="M115" s="104" t="str">
        <f t="shared" ca="1" si="20"/>
        <v/>
      </c>
      <c r="N115" s="3" t="str">
        <f t="shared" ca="1" si="21"/>
        <v/>
      </c>
      <c r="O115" s="103" t="str">
        <f t="shared" ca="1" si="22"/>
        <v/>
      </c>
      <c r="P115" s="101"/>
      <c r="Q115" s="101"/>
      <c r="R115" s="104" t="str">
        <f t="shared" ca="1" si="23"/>
        <v/>
      </c>
      <c r="S115" s="3" t="str">
        <f t="shared" ca="1" si="24"/>
        <v/>
      </c>
      <c r="T115" s="103" t="str">
        <f t="shared" ca="1" si="25"/>
        <v/>
      </c>
      <c r="U115" s="101"/>
      <c r="V115" s="101"/>
      <c r="W115" s="104" t="str">
        <f t="shared" ca="1" si="26"/>
        <v/>
      </c>
      <c r="X115" s="3" t="str">
        <f t="shared" ca="1" si="27"/>
        <v/>
      </c>
      <c r="Y115" s="103" t="str">
        <f t="shared" ca="1" si="28"/>
        <v/>
      </c>
      <c r="Z115" s="101"/>
      <c r="AA115" s="101"/>
      <c r="AB115" s="104" t="str">
        <f t="shared" ca="1" si="29"/>
        <v/>
      </c>
    </row>
    <row r="116" spans="1:28" x14ac:dyDescent="0.2">
      <c r="A116" s="99"/>
      <c r="B116" s="5"/>
      <c r="C116" s="6"/>
      <c r="D116" s="5" t="str">
        <f t="shared" ca="1" si="15"/>
        <v/>
      </c>
      <c r="E116" s="106" t="str">
        <f t="shared" ca="1" si="16"/>
        <v/>
      </c>
      <c r="F116" s="107"/>
      <c r="G116" s="108"/>
      <c r="H116" s="109" t="str">
        <f t="shared" ca="1" si="17"/>
        <v/>
      </c>
      <c r="I116" s="5" t="str">
        <f t="shared" ca="1" si="18"/>
        <v/>
      </c>
      <c r="J116" s="106" t="str">
        <f t="shared" ca="1" si="19"/>
        <v/>
      </c>
      <c r="K116" s="107"/>
      <c r="L116" s="108"/>
      <c r="M116" s="109" t="str">
        <f t="shared" ca="1" si="20"/>
        <v/>
      </c>
      <c r="N116" s="5" t="str">
        <f t="shared" ca="1" si="21"/>
        <v/>
      </c>
      <c r="O116" s="106" t="str">
        <f t="shared" ca="1" si="22"/>
        <v/>
      </c>
      <c r="P116" s="107"/>
      <c r="Q116" s="108"/>
      <c r="R116" s="109" t="str">
        <f t="shared" ca="1" si="23"/>
        <v/>
      </c>
      <c r="S116" s="5" t="str">
        <f t="shared" ca="1" si="24"/>
        <v/>
      </c>
      <c r="T116" s="106" t="str">
        <f t="shared" ca="1" si="25"/>
        <v/>
      </c>
      <c r="U116" s="107"/>
      <c r="V116" s="108"/>
      <c r="W116" s="109" t="str">
        <f t="shared" ca="1" si="26"/>
        <v/>
      </c>
      <c r="X116" s="5" t="str">
        <f t="shared" ca="1" si="27"/>
        <v/>
      </c>
      <c r="Y116" s="106" t="str">
        <f t="shared" ca="1" si="28"/>
        <v/>
      </c>
      <c r="Z116" s="107"/>
      <c r="AA116" s="108"/>
      <c r="AB116" s="109" t="str">
        <f t="shared" ca="1" si="29"/>
        <v/>
      </c>
    </row>
    <row r="117" spans="1:28" ht="11.25" customHeight="1" x14ac:dyDescent="0.2"/>
    <row r="118" spans="1:28" ht="22.5" customHeight="1" x14ac:dyDescent="0.25">
      <c r="B118" s="427" t="str">
        <f>CONCATENATE("National sanitation coverage, ",C99,"–",C100)</f>
        <v>National sanitation coverage, 2008–2016</v>
      </c>
      <c r="C118" s="428"/>
      <c r="D118" s="428"/>
      <c r="E118" s="428"/>
      <c r="F118" s="428"/>
      <c r="G118" s="428"/>
      <c r="H118" s="428"/>
      <c r="I118" s="428"/>
      <c r="J118" s="428"/>
      <c r="K118" s="428"/>
      <c r="L118" s="428"/>
      <c r="N118" s="110"/>
      <c r="O118" s="110"/>
      <c r="P118" s="110"/>
      <c r="Q118" s="110"/>
      <c r="R118" s="110"/>
      <c r="S118" s="410" t="s">
        <v>11</v>
      </c>
      <c r="T118" s="411"/>
      <c r="U118" s="411"/>
      <c r="V118" s="411"/>
      <c r="W118" s="412"/>
      <c r="X118" s="110"/>
      <c r="Y118" s="110"/>
      <c r="Z118" s="110"/>
      <c r="AA118" s="110"/>
      <c r="AB118" s="111"/>
    </row>
    <row r="119" spans="1:28" ht="7.5" customHeight="1" x14ac:dyDescent="0.2"/>
    <row r="120" spans="1:28" ht="22.5" customHeight="1" x14ac:dyDescent="0.2"/>
    <row r="121" spans="1:28" ht="22.5" customHeight="1" x14ac:dyDescent="0.2"/>
    <row r="122" spans="1:28" ht="22.5" customHeight="1" x14ac:dyDescent="0.2"/>
    <row r="123" spans="1:28" ht="22.5" customHeight="1" x14ac:dyDescent="0.2"/>
    <row r="124" spans="1:28" ht="22.5" customHeight="1" x14ac:dyDescent="0.2"/>
    <row r="125" spans="1:28" ht="22.5" customHeight="1" x14ac:dyDescent="0.2"/>
    <row r="126" spans="1:28" ht="22.5" customHeight="1" x14ac:dyDescent="0.2"/>
    <row r="127" spans="1:28" ht="22.5" customHeight="1" x14ac:dyDescent="0.2"/>
    <row r="128" spans="1:28" ht="22.5" customHeight="1" x14ac:dyDescent="0.2"/>
    <row r="129" ht="22.5" customHeight="1" x14ac:dyDescent="0.2"/>
    <row r="130" ht="22.5" customHeight="1" x14ac:dyDescent="0.2"/>
    <row r="131" ht="22.5" customHeight="1" x14ac:dyDescent="0.2"/>
    <row r="132" ht="22.5" customHeight="1" x14ac:dyDescent="0.2"/>
    <row r="133" ht="22.5" customHeight="1" x14ac:dyDescent="0.2"/>
    <row r="134" ht="22.5" customHeight="1" x14ac:dyDescent="0.2"/>
    <row r="153" spans="2:28" x14ac:dyDescent="0.2">
      <c r="C153" s="112"/>
      <c r="D153" s="112"/>
      <c r="E153" s="113"/>
      <c r="F153" s="113"/>
      <c r="G153" s="113"/>
      <c r="H153" s="113"/>
      <c r="I153" s="113"/>
      <c r="J153" s="113"/>
      <c r="K153" s="113"/>
      <c r="L153" s="113"/>
      <c r="M153" s="113"/>
      <c r="N153" s="113"/>
      <c r="O153" s="113"/>
      <c r="P153" s="113"/>
      <c r="Q153" s="113"/>
      <c r="R153" s="113"/>
      <c r="S153" s="113"/>
      <c r="T153" s="113"/>
      <c r="U153" s="113"/>
      <c r="V153" s="113"/>
      <c r="W153" s="113"/>
      <c r="X153" s="113"/>
      <c r="Y153" s="113"/>
      <c r="Z153" s="113"/>
      <c r="AA153" s="113"/>
      <c r="AB153" s="113"/>
    </row>
    <row r="154" spans="2:28" x14ac:dyDescent="0.2">
      <c r="C154" s="112"/>
      <c r="D154" s="112"/>
      <c r="E154" s="113"/>
      <c r="F154" s="113"/>
      <c r="G154" s="113"/>
      <c r="H154" s="113"/>
      <c r="I154" s="113"/>
      <c r="J154" s="113"/>
      <c r="K154" s="113"/>
      <c r="L154" s="113"/>
      <c r="M154" s="113"/>
      <c r="N154" s="113"/>
      <c r="O154" s="113"/>
      <c r="P154" s="113"/>
      <c r="Q154" s="113"/>
      <c r="R154" s="113"/>
      <c r="S154" s="113"/>
      <c r="T154" s="113"/>
      <c r="U154" s="113"/>
      <c r="V154" s="113"/>
      <c r="W154" s="113"/>
      <c r="X154" s="113"/>
      <c r="Y154" s="113"/>
      <c r="Z154" s="113"/>
      <c r="AA154" s="113"/>
      <c r="AB154" s="113"/>
    </row>
    <row r="155" spans="2:28" x14ac:dyDescent="0.2">
      <c r="C155" s="112"/>
      <c r="D155" s="112"/>
      <c r="E155" s="113"/>
      <c r="F155" s="113"/>
      <c r="G155" s="113"/>
      <c r="H155" s="113"/>
      <c r="I155" s="113"/>
      <c r="J155" s="113"/>
      <c r="K155" s="113"/>
      <c r="L155" s="113"/>
      <c r="M155" s="113"/>
      <c r="N155" s="113"/>
      <c r="O155" s="113"/>
      <c r="P155" s="113"/>
      <c r="Q155" s="113"/>
      <c r="R155" s="113"/>
      <c r="S155" s="113"/>
      <c r="T155" s="113"/>
      <c r="U155" s="113"/>
      <c r="V155" s="113"/>
      <c r="W155" s="113"/>
      <c r="X155" s="113"/>
      <c r="Y155" s="113"/>
      <c r="Z155" s="113"/>
      <c r="AA155" s="113"/>
      <c r="AB155" s="113"/>
    </row>
    <row r="156" spans="2:28" x14ac:dyDescent="0.2">
      <c r="C156" s="112"/>
      <c r="D156" s="112"/>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row>
    <row r="157" spans="2:28" x14ac:dyDescent="0.2">
      <c r="B157" s="113"/>
      <c r="C157" s="112"/>
      <c r="D157" s="112"/>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row>
    <row r="158" spans="2:28" x14ac:dyDescent="0.2">
      <c r="B158" s="113"/>
      <c r="C158" s="112"/>
      <c r="D158" s="112"/>
      <c r="E158" s="113"/>
      <c r="F158" s="113"/>
      <c r="G158" s="113"/>
      <c r="H158" s="113"/>
      <c r="I158" s="113"/>
      <c r="J158" s="113"/>
      <c r="K158" s="113"/>
      <c r="L158" s="113"/>
      <c r="M158" s="113"/>
      <c r="N158" s="113"/>
      <c r="O158" s="113"/>
      <c r="P158" s="113"/>
      <c r="Q158" s="113"/>
      <c r="R158" s="113"/>
      <c r="S158" s="113"/>
      <c r="T158" s="113"/>
      <c r="U158" s="113"/>
      <c r="V158" s="113"/>
      <c r="W158" s="113"/>
      <c r="X158" s="113"/>
      <c r="Y158" s="113"/>
      <c r="Z158" s="113"/>
      <c r="AA158" s="113"/>
      <c r="AB158" s="113"/>
    </row>
    <row r="197" spans="1:30" s="51" customFormat="1" ht="16.5" customHeight="1" x14ac:dyDescent="0.2">
      <c r="A197" s="424" t="s">
        <v>6</v>
      </c>
      <c r="B197" s="424"/>
      <c r="C197" s="424"/>
      <c r="D197" s="413" t="s">
        <v>0</v>
      </c>
      <c r="E197" s="414"/>
      <c r="F197" s="414"/>
      <c r="G197" s="414"/>
      <c r="H197" s="415"/>
      <c r="I197" s="413" t="s">
        <v>1</v>
      </c>
      <c r="J197" s="414"/>
      <c r="K197" s="414"/>
      <c r="L197" s="414"/>
      <c r="M197" s="415"/>
      <c r="N197" s="413" t="s">
        <v>2</v>
      </c>
      <c r="O197" s="414"/>
      <c r="P197" s="414"/>
      <c r="Q197" s="414"/>
      <c r="R197" s="415"/>
      <c r="S197" s="413" t="s">
        <v>3</v>
      </c>
      <c r="T197" s="414"/>
      <c r="U197" s="414"/>
      <c r="V197" s="414"/>
      <c r="W197" s="415"/>
      <c r="X197" s="413" t="s">
        <v>4</v>
      </c>
      <c r="Y197" s="414"/>
      <c r="Z197" s="414"/>
      <c r="AA197" s="414"/>
      <c r="AB197" s="415"/>
    </row>
    <row r="198" spans="1:30" s="55" customFormat="1" ht="22.5" customHeight="1" x14ac:dyDescent="0.2">
      <c r="A198" s="426"/>
      <c r="B198" s="426"/>
      <c r="C198" s="426"/>
      <c r="D198" s="65" t="s">
        <v>14</v>
      </c>
      <c r="E198" s="66" t="s">
        <v>15</v>
      </c>
      <c r="F198" s="53" t="s">
        <v>16</v>
      </c>
      <c r="G198" s="53" t="s">
        <v>22</v>
      </c>
      <c r="H198" s="54" t="s">
        <v>19</v>
      </c>
      <c r="I198" s="65" t="s">
        <v>14</v>
      </c>
      <c r="J198" s="66" t="s">
        <v>15</v>
      </c>
      <c r="K198" s="53" t="s">
        <v>16</v>
      </c>
      <c r="L198" s="53" t="s">
        <v>22</v>
      </c>
      <c r="M198" s="54" t="s">
        <v>19</v>
      </c>
      <c r="N198" s="65" t="s">
        <v>14</v>
      </c>
      <c r="O198" s="66" t="s">
        <v>15</v>
      </c>
      <c r="P198" s="53" t="s">
        <v>16</v>
      </c>
      <c r="Q198" s="53" t="s">
        <v>22</v>
      </c>
      <c r="R198" s="54" t="s">
        <v>19</v>
      </c>
      <c r="S198" s="65" t="s">
        <v>14</v>
      </c>
      <c r="T198" s="66" t="s">
        <v>15</v>
      </c>
      <c r="U198" s="53" t="s">
        <v>16</v>
      </c>
      <c r="V198" s="53" t="s">
        <v>22</v>
      </c>
      <c r="W198" s="54" t="s">
        <v>19</v>
      </c>
      <c r="X198" s="65" t="s">
        <v>14</v>
      </c>
      <c r="Y198" s="66" t="s">
        <v>15</v>
      </c>
      <c r="Z198" s="53" t="s">
        <v>16</v>
      </c>
      <c r="AA198" s="53" t="s">
        <v>22</v>
      </c>
      <c r="AB198" s="54" t="s">
        <v>19</v>
      </c>
    </row>
    <row r="199" spans="1:30" s="75" customFormat="1" ht="15" customHeight="1" x14ac:dyDescent="0.2">
      <c r="A199" s="416" t="s">
        <v>10</v>
      </c>
      <c r="B199" s="417"/>
      <c r="C199" s="7">
        <f>MinBase(C205:C216)</f>
        <v>2008</v>
      </c>
      <c r="D199" s="67" t="e">
        <f ca="1">IF((D201+H201)&gt;100,D201*100/(D201+H201),D201)</f>
        <v>#DIV/0!</v>
      </c>
      <c r="E199" s="117" t="e">
        <f ca="1">D199*AVERAGEIF(E205:E216,"&gt;0")/100</f>
        <v>#DIV/0!</v>
      </c>
      <c r="F199" s="69" t="e">
        <f ca="1">D199*(100-AVERAGEIF(E205:E216,"&gt;0"))/100</f>
        <v>#DIV/0!</v>
      </c>
      <c r="G199" s="70" t="e">
        <f ca="1">100-(E199+F199+H199)</f>
        <v>#DIV/0!</v>
      </c>
      <c r="H199" s="71" t="e">
        <f ca="1">IF((D201+H201)&gt;100,H201*100/(D201+H201),H201)</f>
        <v>#DIV/0!</v>
      </c>
      <c r="I199" s="67" t="e">
        <f ca="1">IF((I201+M201)&gt;100,I201*100/(I201+M201),I201)</f>
        <v>#DIV/0!</v>
      </c>
      <c r="J199" s="117" t="e">
        <f ca="1">I199*AVERAGEIF(J205:J216,"&gt;0")/100</f>
        <v>#DIV/0!</v>
      </c>
      <c r="K199" s="72" t="e">
        <f ca="1">I199*(100-AVERAGEIF(J205:J216,"&gt;0"))/100</f>
        <v>#DIV/0!</v>
      </c>
      <c r="L199" s="73" t="e">
        <f ca="1">100-(J199+K199+M199)</f>
        <v>#DIV/0!</v>
      </c>
      <c r="M199" s="74" t="e">
        <f ca="1">IF((I201+M201)&gt;100,M201*100/(I201+M201),M201)</f>
        <v>#DIV/0!</v>
      </c>
      <c r="N199" s="67" t="e">
        <f ca="1">IF((N201+R201)&gt;100,N201*100/(N201+R201),N201)</f>
        <v>#DIV/0!</v>
      </c>
      <c r="O199" s="117" t="e">
        <f ca="1">N199*AVERAGEIF(O205:O216,"&gt;0")/100</f>
        <v>#DIV/0!</v>
      </c>
      <c r="P199" s="72" t="e">
        <f ca="1">N199*(100-AVERAGEIF(O205:O216,"&gt;0"))/100</f>
        <v>#DIV/0!</v>
      </c>
      <c r="Q199" s="73" t="e">
        <f ca="1">100-(O199+P199+R199)</f>
        <v>#DIV/0!</v>
      </c>
      <c r="R199" s="74" t="e">
        <f ca="1">IF((N201+R201)&gt;100,R201*100/(N201+R201),R201)</f>
        <v>#DIV/0!</v>
      </c>
      <c r="S199" s="67" t="e">
        <f ca="1">IF((S201+W201)&gt;100,S201*100/(S201+W201),S201)</f>
        <v>#DIV/0!</v>
      </c>
      <c r="T199" s="117" t="e">
        <f ca="1">S199*AVERAGEIF(T205:T216,"&gt;0")/100</f>
        <v>#DIV/0!</v>
      </c>
      <c r="U199" s="72" t="e">
        <f ca="1">S199*(100-AVERAGEIF(T205:T216,"&gt;0"))/100</f>
        <v>#DIV/0!</v>
      </c>
      <c r="V199" s="73" t="e">
        <f ca="1">100-(T199+U199+W199)</f>
        <v>#DIV/0!</v>
      </c>
      <c r="W199" s="74" t="e">
        <f ca="1">IF((S201+W201)&gt;100,W201*100/(S201+W201),W201)</f>
        <v>#DIV/0!</v>
      </c>
      <c r="X199" s="67" t="e">
        <f ca="1">IF((X201+AB201)&gt;100,X201*100/(X201+AB201),X201)</f>
        <v>#DIV/0!</v>
      </c>
      <c r="Y199" s="117" t="e">
        <f ca="1">X199*AVERAGEIF(Y205:Y216,"&gt;0")/100</f>
        <v>#DIV/0!</v>
      </c>
      <c r="Z199" s="72" t="e">
        <f ca="1">X199*(100-AVERAGEIF(Y205:Y216,"&gt;0"))/100</f>
        <v>#DIV/0!</v>
      </c>
      <c r="AA199" s="73" t="e">
        <f ca="1">100-(Y199+Z199+AB199)</f>
        <v>#DIV/0!</v>
      </c>
      <c r="AB199" s="74" t="e">
        <f ca="1">IF((X201+AB201)&gt;100,AB201*100/(X201+AB201),AB201)</f>
        <v>#DIV/0!</v>
      </c>
    </row>
    <row r="200" spans="1:30" s="75" customFormat="1" ht="15" customHeight="1" x14ac:dyDescent="0.2">
      <c r="A200" s="418"/>
      <c r="B200" s="419"/>
      <c r="C200" s="8">
        <f>MaxTarget(C205:C216)</f>
        <v>2016</v>
      </c>
      <c r="D200" s="76" t="e">
        <f ca="1">IF((D202+H202)&gt;100,D202*100/(D202+H202),D202)</f>
        <v>#DIV/0!</v>
      </c>
      <c r="E200" s="118" t="e">
        <f ca="1">D200*AVERAGEIF(E205:E216,"&gt;0")/100</f>
        <v>#DIV/0!</v>
      </c>
      <c r="F200" s="78" t="e">
        <f ca="1">D200*(100-AVERAGEIF(E205:E216,"&gt;0"))/100</f>
        <v>#DIV/0!</v>
      </c>
      <c r="G200" s="79" t="e">
        <f ca="1">100-(E200+F200+H200)</f>
        <v>#DIV/0!</v>
      </c>
      <c r="H200" s="80" t="e">
        <f ca="1">IF((D202+H202)&gt;100,H202*100/(D202+H202),H202)</f>
        <v>#DIV/0!</v>
      </c>
      <c r="I200" s="76" t="e">
        <f ca="1">IF((I202+M202)&gt;100,I202*100/(I202+M202),I202)</f>
        <v>#DIV/0!</v>
      </c>
      <c r="J200" s="118" t="e">
        <f ca="1">I200*AVERAGEIF(J205:J216,"&gt;0")/100</f>
        <v>#DIV/0!</v>
      </c>
      <c r="K200" s="78" t="e">
        <f ca="1">I200*(100-AVERAGEIF(J205:J216,"&gt;0"))/100</f>
        <v>#DIV/0!</v>
      </c>
      <c r="L200" s="79" t="e">
        <f ca="1">100-(J200+K200+M200)</f>
        <v>#DIV/0!</v>
      </c>
      <c r="M200" s="80" t="e">
        <f ca="1">IF((I202+M202)&gt;100,M202*100/(I202+M202),M202)</f>
        <v>#DIV/0!</v>
      </c>
      <c r="N200" s="76" t="e">
        <f ca="1">IF((N202+R202)&gt;100,N202*100/(N202+R202),N202)</f>
        <v>#DIV/0!</v>
      </c>
      <c r="O200" s="118" t="e">
        <f ca="1">N200*AVERAGEIF(O205:O216,"&gt;0")/100</f>
        <v>#DIV/0!</v>
      </c>
      <c r="P200" s="78" t="e">
        <f ca="1">N200*(100-AVERAGEIF(O205:O216,"&gt;0"))/100</f>
        <v>#DIV/0!</v>
      </c>
      <c r="Q200" s="79" t="e">
        <f ca="1">100-(O200+P200+R200)</f>
        <v>#DIV/0!</v>
      </c>
      <c r="R200" s="80" t="e">
        <f ca="1">IF((N202+R202)&gt;100,R202*100/(N202+R202),R202)</f>
        <v>#DIV/0!</v>
      </c>
      <c r="S200" s="76" t="e">
        <f ca="1">IF((S202+W202)&gt;100,S202*100/(S202+W202),S202)</f>
        <v>#DIV/0!</v>
      </c>
      <c r="T200" s="118" t="e">
        <f ca="1">S200*AVERAGEIF(T205:T216,"&gt;0")/100</f>
        <v>#DIV/0!</v>
      </c>
      <c r="U200" s="78" t="e">
        <f ca="1">S200*(100-AVERAGEIF(T205:T216,"&gt;0"))/100</f>
        <v>#DIV/0!</v>
      </c>
      <c r="V200" s="79" t="e">
        <f ca="1">100-(T200+U200+W200)</f>
        <v>#DIV/0!</v>
      </c>
      <c r="W200" s="80" t="e">
        <f ca="1">IF((S202+W202)&gt;100,W202*100/(S202+W202),W202)</f>
        <v>#DIV/0!</v>
      </c>
      <c r="X200" s="76" t="e">
        <f ca="1">IF((X202+AB202)&gt;100,X202*100/(X202+AB202),X202)</f>
        <v>#DIV/0!</v>
      </c>
      <c r="Y200" s="118" t="e">
        <f ca="1">X200*AVERAGEIF(Y205:Y216,"&gt;0")/100</f>
        <v>#DIV/0!</v>
      </c>
      <c r="Z200" s="78" t="e">
        <f ca="1">X200*(100-AVERAGEIF(Y205:Y216,"&gt;0"))/100</f>
        <v>#DIV/0!</v>
      </c>
      <c r="AA200" s="79" t="e">
        <f ca="1">100-(Y200+Z200+AB200)</f>
        <v>#DIV/0!</v>
      </c>
      <c r="AB200" s="80" t="e">
        <f ca="1">IF((X202+AB202)&gt;100,AB202*100/(X202+AB202),AB202)</f>
        <v>#DIV/0!</v>
      </c>
    </row>
    <row r="201" spans="1:30" hidden="1" x14ac:dyDescent="0.2">
      <c r="A201" s="420" t="s">
        <v>12</v>
      </c>
      <c r="B201" s="421"/>
      <c r="C201" s="81">
        <f>MinRegYear(C199,C205:C216)</f>
        <v>2010</v>
      </c>
      <c r="D201" s="82">
        <f ca="1">IF(MAX(C205:C216)-MIN(C205:C216)&lt;5,AVERAGEIF(C205:C216,"&gt;0",D205:D216),
IF(FORECAST($C201,D$205:D$216,$C$205:$C$216)&lt;0,0,
IF(FORECAST($C201,D$205:D$216,$C$205:$C$216)&gt;100,100,
FORECAST($C201,D$205:D$216,$C$205:$C$216))))</f>
        <v>91.091329557352935</v>
      </c>
      <c r="E201" s="83"/>
      <c r="F201" s="84"/>
      <c r="G201" s="84"/>
      <c r="H201" s="85" t="e">
        <f ca="1">IF(MAX(C205:C216)-MIN(C205:C216)&lt;5,AVERAGEIF(C205:C216,"&gt;0",H205:H216),
IF(FORECAST($C201,H$205:H$216,$C$205:$C$216)&lt;0,0,
IF(FORECAST($C201,H$205:H$216,$C$205:$C$216)&gt;100,100,
FORECAST($C201,H$205:H$216,$C$205:$C$216))))</f>
        <v>#DIV/0!</v>
      </c>
      <c r="I201" s="82">
        <f ca="1">IF(MAX(C205:C216)-MIN(C205:C216)&lt;5,AVERAGEIF(C205:C216,"&gt;0",I205:I216),
IF(FORECAST($C201,I$205:I$216,$C$205:$C$216)&lt;0,0,
IF(FORECAST($C201,I$205:I$216,$C$205:$C$216)&gt;100,100,
FORECAST($C201,I$205:I$216,$C$205:$C$216))))</f>
        <v>95.665616622149059</v>
      </c>
      <c r="J201" s="83"/>
      <c r="K201" s="84"/>
      <c r="L201" s="84"/>
      <c r="M201" s="85" t="e">
        <f ca="1">IF(MAX(C205:C216)-MIN(C205:C216)&lt;5,AVERAGEIF(C205:C216,"&gt;0",M205:M216),
IF(FORECAST($C201,M$205:M$216,$C$205:$C$216)&lt;0,0,
IF(FORECAST($C201,M$205:M$216,$C$205:$C$216)&gt;100,100,
FORECAST($C201,M$205:M$216,$C$205:$C$216))))</f>
        <v>#DIV/0!</v>
      </c>
      <c r="N201" s="82">
        <f ca="1">IF(MAX(C205:C216)-MIN(C205:C216)&lt;5,AVERAGEIF(C205:C216,"&gt;0",N205:N216),
IF(FORECAST($C201,N$205:N$216,$C$205:$C$216)&lt;0,0,
IF(FORECAST($C201,N$205:N$216,$C$205:$C$216)&gt;100,100,
FORECAST($C201,N$205:N$216,$C$205:$C$216))))</f>
        <v>96.960065284540192</v>
      </c>
      <c r="O201" s="83"/>
      <c r="P201" s="84"/>
      <c r="Q201" s="84"/>
      <c r="R201" s="85" t="e">
        <f ca="1">IF(MAX(C205:C216)-MIN(C205:C216)&lt;5,AVERAGEIF(C205:C216,"&gt;0",R205:R216),
IF(FORECAST($C201,R$205:R$216,$C$205:$C$216)&lt;0,0,
IF(FORECAST($C201,R$205:R$216,$C$205:$C$216)&gt;100,100,
FORECAST($C201,R$205:R$216,$C$205:$C$216))))</f>
        <v>#DIV/0!</v>
      </c>
      <c r="S201" s="82">
        <f ca="1">IF(MAX(C205:C216)-MIN(C205:C216)&lt;5,AVERAGEIF(C205:C216,"&gt;0",S205:S216),
IF(FORECAST($C201,S$205:S$216,$C$205:$C$216)&lt;0,0,
IF(FORECAST($C201,S$205:S$216,$C$205:$C$216)&gt;100,100,
FORECAST($C201,S$205:S$216,$C$205:$C$216))))</f>
        <v>97.448050333876878</v>
      </c>
      <c r="T201" s="83"/>
      <c r="U201" s="84"/>
      <c r="V201" s="84"/>
      <c r="W201" s="85" t="e">
        <f ca="1">IF(MAX(C205:C216)-MIN(C205:C216)&lt;5,AVERAGEIF(C205:C216,"&gt;0",W205:W216),
IF(FORECAST($C201,W$205:W$216,$C$205:$C$216)&lt;0,0,
IF(FORECAST($C201,W$205:W$216,$C$205:$C$216)&gt;100,100,
FORECAST($C201,W$205:W$216,$C$205:$C$216))))</f>
        <v>#DIV/0!</v>
      </c>
      <c r="X201" s="82">
        <f ca="1">IF(MAX(C205:C216)-MIN(C205:C216)&lt;5,AVERAGEIF(C205:C216,"&gt;0",X205:X216),
IF(FORECAST($C201,X$205:X$216,$C$205:$C$216)&lt;0,0,
IF(FORECAST($C201,X$205:X$216,$C$205:$C$216)&gt;100,100,
FORECAST($C201,X$205:X$216,$C$205:$C$216))))</f>
        <v>98.689323768873763</v>
      </c>
      <c r="Y201" s="83"/>
      <c r="Z201" s="84"/>
      <c r="AA201" s="84"/>
      <c r="AB201" s="85" t="e">
        <f ca="1">IF(MAX(C205:C216)-MIN(C205:C216)&lt;5,AVERAGEIF(C205:C216,"&gt;0",AB205:AB216),
IF(FORECAST($C201,AB$205:AB$216,$C$205:$C$216)&lt;0,0,
IF(FORECAST($C201,AB$205:AB$216,$C$205:$C$216)&gt;100,100,
FORECAST($C201,AB$205:AB$216,$C$205:$C$216))))</f>
        <v>#DIV/0!</v>
      </c>
    </row>
    <row r="202" spans="1:30" hidden="1" x14ac:dyDescent="0.2">
      <c r="A202" s="422"/>
      <c r="B202" s="423"/>
      <c r="C202" s="60">
        <f>MaxRegYear(C200,C205:C216)</f>
        <v>2014</v>
      </c>
      <c r="D202" s="86">
        <f ca="1">IF(MAX(C205:C216)-MIN(C205:C216)&lt;5,AVERAGEIF(C205:C216,"&gt;0",D205:D216),
IF(FORECAST($C202,D$205:D$216,$C$205:$C$216)&lt;0,0,
IF(FORECAST($C202,D$205:D$216,$C$205:$C$216)&gt;100,100,
FORECAST($C202,D$205:D$216,$C$205:$C$216))))</f>
        <v>91.091329557352935</v>
      </c>
      <c r="E202" s="87"/>
      <c r="F202" s="88"/>
      <c r="G202" s="88"/>
      <c r="H202" s="89" t="e">
        <f ca="1">IF(MAX(C205:C216)-MIN(C205:C216)&lt;5,AVERAGEIF(C205:C216,"&gt;0",H205:H216),
IF(FORECAST($C202,H$205:H$216,$C$205:$C$216)&lt;0,0,
IF(FORECAST($C202,H$205:H$216,$C$205:$C$216)&gt;100,100,
FORECAST($C202,H$205:H$216,$C$205:$C$216))))</f>
        <v>#DIV/0!</v>
      </c>
      <c r="I202" s="86">
        <f ca="1">IF(MAX(C205:C216)-MIN(C205:C216)&lt;5,AVERAGEIF(C205:C216,"&gt;0",I205:I216),
IF(FORECAST($C202,I$205:I$216,$C$205:$C$216)&lt;0,0,
IF(FORECAST($C202,I$205:I$216,$C$205:$C$216)&gt;100,100,
FORECAST($C202,I$205:I$216,$C$205:$C$216))))</f>
        <v>95.665616622149059</v>
      </c>
      <c r="J202" s="87"/>
      <c r="K202" s="88"/>
      <c r="L202" s="88"/>
      <c r="M202" s="89" t="e">
        <f ca="1">IF(MAX(C205:C216)-MIN(C205:C216)&lt;5,AVERAGEIF(C205:C216,"&gt;0",M205:M216),
IF(FORECAST($C202,M$205:M$216,$C$205:$C$216)&lt;0,0,
IF(FORECAST($C202,M$205:M$216,$C$205:$C$216)&gt;100,100,
FORECAST($C202,M$205:M$216,$C$205:$C$216))))</f>
        <v>#DIV/0!</v>
      </c>
      <c r="N202" s="86">
        <f ca="1">IF(MAX(C205:C216)-MIN(C205:C216)&lt;5,AVERAGEIF(C205:C216,"&gt;0",N205:N216),
IF(FORECAST($C202,N$205:N$216,$C$205:$C$216)&lt;0,0,
IF(FORECAST($C202,N$205:N$216,$C$205:$C$216)&gt;100,100,
FORECAST($C202,N$205:N$216,$C$205:$C$216))))</f>
        <v>96.960065284540192</v>
      </c>
      <c r="O202" s="87"/>
      <c r="P202" s="88"/>
      <c r="Q202" s="88"/>
      <c r="R202" s="89" t="e">
        <f ca="1">IF(MAX(C205:C216)-MIN(C205:C216)&lt;5,AVERAGEIF(C205:C216,"&gt;0",R205:R216),
IF(FORECAST($C202,R$205:R$216,$C$205:$C$216)&lt;0,0,
IF(FORECAST($C202,R$205:R$216,$C$205:$C$216)&gt;100,100,
FORECAST($C202,R$205:R$216,$C$205:$C$216))))</f>
        <v>#DIV/0!</v>
      </c>
      <c r="S202" s="86">
        <f ca="1">IF(MAX(C205:C216)-MIN(C205:C216)&lt;5,AVERAGEIF(C205:C216,"&gt;0",S205:S216),
IF(FORECAST($C202,S$205:S$216,$C$205:$C$216)&lt;0,0,
IF(FORECAST($C202,S$205:S$216,$C$205:$C$216)&gt;100,100,
FORECAST($C202,S$205:S$216,$C$205:$C$216))))</f>
        <v>97.448050333876878</v>
      </c>
      <c r="T202" s="87"/>
      <c r="U202" s="88"/>
      <c r="V202" s="88"/>
      <c r="W202" s="89" t="e">
        <f ca="1">IF(MAX(C205:C216)-MIN(C205:C216)&lt;5,AVERAGEIF(C205:C216,"&gt;0",W205:W216),
IF(FORECAST($C202,W$205:W$216,$C$205:$C$216)&lt;0,0,
IF(FORECAST($C202,W$205:W$216,$C$205:$C$216)&gt;100,100,
FORECAST($C202,W$205:W$216,$C$205:$C$216))))</f>
        <v>#DIV/0!</v>
      </c>
      <c r="X202" s="86">
        <f ca="1">IF(MAX(C205:C216)-MIN(C205:C216)&lt;5,AVERAGEIF(C205:C216,"&gt;0",X205:X216),
IF(FORECAST($C202,X$205:X$216,$C$205:$C$216)&lt;0,0,
IF(FORECAST($C202,X$205:X$216,$C$205:$C$216)&gt;100,100,
FORECAST($C202,X$205:X$216,$C$205:$C$216))))</f>
        <v>98.689323768873763</v>
      </c>
      <c r="Y202" s="87"/>
      <c r="Z202" s="88"/>
      <c r="AA202" s="88"/>
      <c r="AB202" s="89" t="e">
        <f ca="1">IF(MAX(C205:C216)-MIN(C205:C216)&lt;5,AVERAGEIF(C205:C216,"&gt;0",AB205:AB216),
IF(FORECAST($C202,AB$205:AB$216,$C$205:$C$216)&lt;0,0,
IF(FORECAST($C202,AB$205:AB$216,$C$205:$C$216)&gt;100,100,
FORECAST($C202,AB$205:AB$216,$C$205:$C$216))))</f>
        <v>#DIV/0!</v>
      </c>
    </row>
    <row r="203" spans="1:30" ht="9" customHeight="1" x14ac:dyDescent="0.2">
      <c r="D203" s="90"/>
      <c r="I203" s="90"/>
      <c r="K203" s="50"/>
      <c r="L203" s="50"/>
      <c r="N203" s="90"/>
      <c r="P203" s="50"/>
      <c r="Q203" s="50"/>
      <c r="S203" s="90"/>
      <c r="U203" s="50"/>
      <c r="V203" s="50"/>
      <c r="X203" s="90"/>
      <c r="Z203" s="50"/>
      <c r="AA203" s="50"/>
      <c r="AB203" s="91"/>
    </row>
    <row r="204" spans="1:30" ht="22.5" customHeight="1" x14ac:dyDescent="0.2">
      <c r="B204" s="114" t="s">
        <v>8</v>
      </c>
      <c r="C204" s="93" t="s">
        <v>9</v>
      </c>
      <c r="D204" s="94" t="s">
        <v>14</v>
      </c>
      <c r="E204" s="54" t="s">
        <v>29</v>
      </c>
      <c r="F204" s="96"/>
      <c r="G204" s="96"/>
      <c r="H204" s="97" t="s">
        <v>19</v>
      </c>
      <c r="I204" s="94" t="s">
        <v>14</v>
      </c>
      <c r="J204" s="54" t="s">
        <v>29</v>
      </c>
      <c r="K204" s="96"/>
      <c r="L204" s="96"/>
      <c r="M204" s="97" t="s">
        <v>19</v>
      </c>
      <c r="N204" s="94" t="s">
        <v>14</v>
      </c>
      <c r="O204" s="54" t="s">
        <v>29</v>
      </c>
      <c r="P204" s="96"/>
      <c r="Q204" s="96"/>
      <c r="R204" s="97" t="s">
        <v>19</v>
      </c>
      <c r="S204" s="94" t="s">
        <v>14</v>
      </c>
      <c r="T204" s="54" t="s">
        <v>29</v>
      </c>
      <c r="U204" s="96"/>
      <c r="V204" s="96"/>
      <c r="W204" s="97" t="s">
        <v>19</v>
      </c>
      <c r="X204" s="94" t="s">
        <v>14</v>
      </c>
      <c r="Y204" s="54" t="s">
        <v>29</v>
      </c>
      <c r="Z204" s="96"/>
      <c r="AA204" s="96"/>
      <c r="AB204" s="97" t="s">
        <v>19</v>
      </c>
      <c r="AD204" s="98"/>
    </row>
    <row r="205" spans="1:30" x14ac:dyDescent="0.2">
      <c r="A205" s="99"/>
      <c r="B205" s="1" t="s">
        <v>104</v>
      </c>
      <c r="C205" s="2">
        <v>2012</v>
      </c>
      <c r="D205" s="1">
        <f t="shared" ref="D205:D216" ca="1" si="30">IF(ISERROR(INDIRECT(CONCATENATE($B205,"!H122"))),"",INDIRECT(CONCATENATE($B205,"!H122")))</f>
        <v>91.091329557352935</v>
      </c>
      <c r="E205" s="103" t="str">
        <f t="shared" ref="E205:E216" ca="1" si="31">IF(ISERROR(INDIRECT(CONCATENATE($B205,"!H129"))),"",INDIRECT(CONCATENATE($B205,"!H129")))</f>
        <v>N/A</v>
      </c>
      <c r="F205" s="101"/>
      <c r="G205" s="101"/>
      <c r="H205" s="102" t="str">
        <f t="shared" ref="H205:H216" ca="1" si="32">IF(ISERROR(INDIRECT(CONCATENATE($B205,"!H127"))),"",INDIRECT(CONCATENATE($B205,"!H127")))</f>
        <v>N/A</v>
      </c>
      <c r="I205" s="1">
        <f t="shared" ref="I205:I216" ca="1" si="33">IF(ISERROR(INDIRECT(CONCATENATE($B205,"!I122"))),"",INDIRECT(CONCATENATE($B205,"!I122")))</f>
        <v>95.665616622149059</v>
      </c>
      <c r="J205" s="103" t="str">
        <f t="shared" ref="J205:J216" ca="1" si="34">IF(ISERROR(INDIRECT(CONCATENATE($B205,"!I129"))),"",INDIRECT(CONCATENATE($B205,"!I129")))</f>
        <v>N/A</v>
      </c>
      <c r="K205" s="101"/>
      <c r="L205" s="101"/>
      <c r="M205" s="102" t="str">
        <f t="shared" ref="M205:M216" ca="1" si="35">IF(ISERROR(INDIRECT(CONCATENATE($B205,"!I127"))),"",INDIRECT(CONCATENATE($B205,"!I127")))</f>
        <v>N/A</v>
      </c>
      <c r="N205" s="1">
        <f t="shared" ref="N205:N216" ca="1" si="36">IF(ISERROR(INDIRECT(CONCATENATE($B205,"!J122"))),"",INDIRECT(CONCATENATE($B205,"!J122")))</f>
        <v>96.960065284540192</v>
      </c>
      <c r="O205" s="103" t="str">
        <f t="shared" ref="O205:O216" ca="1" si="37">IF(ISERROR(INDIRECT(CONCATENATE($B205,"!J129"))),"",INDIRECT(CONCATENATE($B205,"!J129")))</f>
        <v>N/A</v>
      </c>
      <c r="P205" s="101"/>
      <c r="Q205" s="101"/>
      <c r="R205" s="102" t="str">
        <f t="shared" ref="R205:R216" ca="1" si="38">IF(ISERROR(INDIRECT(CONCATENATE($B205,"!J127"))),"",INDIRECT(CONCATENATE($B205,"!J127")))</f>
        <v>N/A</v>
      </c>
      <c r="S205" s="1">
        <f t="shared" ref="S205:S216" ca="1" si="39">IF(ISERROR(INDIRECT(CONCATENATE($B205,"!K122"))),"",INDIRECT(CONCATENATE($B205,"!K122")))</f>
        <v>97.448050333876878</v>
      </c>
      <c r="T205" s="103" t="str">
        <f t="shared" ref="T205:T216" ca="1" si="40">IF(ISERROR(INDIRECT(CONCATENATE($B205,"!K129"))),"",INDIRECT(CONCATENATE($B205,"!K129")))</f>
        <v>N/A</v>
      </c>
      <c r="U205" s="101"/>
      <c r="V205" s="101"/>
      <c r="W205" s="102" t="str">
        <f t="shared" ref="W205:W216" ca="1" si="41">IF(ISERROR(INDIRECT(CONCATENATE($B205,"!K127"))),"",INDIRECT(CONCATENATE($B205,"!K127")))</f>
        <v>N/A</v>
      </c>
      <c r="X205" s="1">
        <f t="shared" ref="X205:X216" ca="1" si="42">IF(ISERROR(INDIRECT(CONCATENATE($B205,"!L122"))),"",INDIRECT(CONCATENATE($B205,"!L122")))</f>
        <v>98.689323768873763</v>
      </c>
      <c r="Y205" s="103" t="str">
        <f t="shared" ref="Y205:Y216" ca="1" si="43">IF(ISERROR(INDIRECT(CONCATENATE($B205,"!L129"))),"",INDIRECT(CONCATENATE($B205,"!L129")))</f>
        <v>N/A</v>
      </c>
      <c r="Z205" s="101"/>
      <c r="AA205" s="101"/>
      <c r="AB205" s="102" t="str">
        <f t="shared" ref="AB205:AB216" ca="1" si="44">IF(ISERROR(INDIRECT(CONCATENATE($B205,"!L2127"))),"",INDIRECT(CONCATENATE($B205,"!L127")))</f>
        <v>N/A</v>
      </c>
    </row>
    <row r="206" spans="1:30" x14ac:dyDescent="0.2">
      <c r="A206" s="99"/>
      <c r="B206" s="3"/>
      <c r="C206" s="4"/>
      <c r="D206" s="3" t="str">
        <f t="shared" ca="1" si="30"/>
        <v/>
      </c>
      <c r="E206" s="103" t="str">
        <f t="shared" ca="1" si="31"/>
        <v/>
      </c>
      <c r="F206" s="101"/>
      <c r="G206" s="101"/>
      <c r="H206" s="104" t="str">
        <f t="shared" ca="1" si="32"/>
        <v/>
      </c>
      <c r="I206" s="3" t="str">
        <f t="shared" ca="1" si="33"/>
        <v/>
      </c>
      <c r="J206" s="103" t="str">
        <f t="shared" ca="1" si="34"/>
        <v/>
      </c>
      <c r="K206" s="101"/>
      <c r="L206" s="101"/>
      <c r="M206" s="104" t="str">
        <f t="shared" ca="1" si="35"/>
        <v/>
      </c>
      <c r="N206" s="3" t="str">
        <f t="shared" ca="1" si="36"/>
        <v/>
      </c>
      <c r="O206" s="103" t="str">
        <f t="shared" ca="1" si="37"/>
        <v/>
      </c>
      <c r="P206" s="101"/>
      <c r="Q206" s="101"/>
      <c r="R206" s="104" t="str">
        <f t="shared" ca="1" si="38"/>
        <v/>
      </c>
      <c r="S206" s="3" t="str">
        <f t="shared" ca="1" si="39"/>
        <v/>
      </c>
      <c r="T206" s="103" t="str">
        <f t="shared" ca="1" si="40"/>
        <v/>
      </c>
      <c r="U206" s="101"/>
      <c r="V206" s="101"/>
      <c r="W206" s="104" t="str">
        <f t="shared" ca="1" si="41"/>
        <v/>
      </c>
      <c r="X206" s="3" t="str">
        <f t="shared" ca="1" si="42"/>
        <v/>
      </c>
      <c r="Y206" s="103" t="str">
        <f t="shared" ca="1" si="43"/>
        <v/>
      </c>
      <c r="Z206" s="101"/>
      <c r="AA206" s="101"/>
      <c r="AB206" s="104" t="str">
        <f t="shared" ca="1" si="44"/>
        <v/>
      </c>
    </row>
    <row r="207" spans="1:30" x14ac:dyDescent="0.2">
      <c r="A207" s="99"/>
      <c r="B207" s="3"/>
      <c r="C207" s="4"/>
      <c r="D207" s="3" t="str">
        <f t="shared" ca="1" si="30"/>
        <v/>
      </c>
      <c r="E207" s="103" t="str">
        <f t="shared" ca="1" si="31"/>
        <v/>
      </c>
      <c r="F207" s="101"/>
      <c r="G207" s="101"/>
      <c r="H207" s="104" t="str">
        <f t="shared" ca="1" si="32"/>
        <v/>
      </c>
      <c r="I207" s="3" t="str">
        <f t="shared" ca="1" si="33"/>
        <v/>
      </c>
      <c r="J207" s="103" t="str">
        <f t="shared" ca="1" si="34"/>
        <v/>
      </c>
      <c r="K207" s="101"/>
      <c r="L207" s="101"/>
      <c r="M207" s="104" t="str">
        <f t="shared" ca="1" si="35"/>
        <v/>
      </c>
      <c r="N207" s="3" t="str">
        <f t="shared" ca="1" si="36"/>
        <v/>
      </c>
      <c r="O207" s="103" t="str">
        <f t="shared" ca="1" si="37"/>
        <v/>
      </c>
      <c r="P207" s="101"/>
      <c r="Q207" s="101"/>
      <c r="R207" s="104" t="str">
        <f t="shared" ca="1" si="38"/>
        <v/>
      </c>
      <c r="S207" s="3" t="str">
        <f t="shared" ca="1" si="39"/>
        <v/>
      </c>
      <c r="T207" s="103" t="str">
        <f t="shared" ca="1" si="40"/>
        <v/>
      </c>
      <c r="U207" s="101"/>
      <c r="V207" s="101"/>
      <c r="W207" s="104" t="str">
        <f t="shared" ca="1" si="41"/>
        <v/>
      </c>
      <c r="X207" s="3" t="str">
        <f t="shared" ca="1" si="42"/>
        <v/>
      </c>
      <c r="Y207" s="103" t="str">
        <f t="shared" ca="1" si="43"/>
        <v/>
      </c>
      <c r="Z207" s="101"/>
      <c r="AA207" s="101"/>
      <c r="AB207" s="104" t="str">
        <f t="shared" ca="1" si="44"/>
        <v/>
      </c>
      <c r="AD207" s="105"/>
    </row>
    <row r="208" spans="1:30" x14ac:dyDescent="0.2">
      <c r="A208" s="99"/>
      <c r="B208" s="3"/>
      <c r="C208" s="4"/>
      <c r="D208" s="3" t="str">
        <f t="shared" ca="1" si="30"/>
        <v/>
      </c>
      <c r="E208" s="103" t="str">
        <f t="shared" ca="1" si="31"/>
        <v/>
      </c>
      <c r="F208" s="101"/>
      <c r="G208" s="101"/>
      <c r="H208" s="104" t="str">
        <f t="shared" ca="1" si="32"/>
        <v/>
      </c>
      <c r="I208" s="3" t="str">
        <f t="shared" ca="1" si="33"/>
        <v/>
      </c>
      <c r="J208" s="103" t="str">
        <f t="shared" ca="1" si="34"/>
        <v/>
      </c>
      <c r="K208" s="101"/>
      <c r="L208" s="101"/>
      <c r="M208" s="104" t="str">
        <f t="shared" ca="1" si="35"/>
        <v/>
      </c>
      <c r="N208" s="3" t="str">
        <f t="shared" ca="1" si="36"/>
        <v/>
      </c>
      <c r="O208" s="103" t="str">
        <f t="shared" ca="1" si="37"/>
        <v/>
      </c>
      <c r="P208" s="101"/>
      <c r="Q208" s="101"/>
      <c r="R208" s="104" t="str">
        <f t="shared" ca="1" si="38"/>
        <v/>
      </c>
      <c r="S208" s="3" t="str">
        <f t="shared" ca="1" si="39"/>
        <v/>
      </c>
      <c r="T208" s="103" t="str">
        <f t="shared" ca="1" si="40"/>
        <v/>
      </c>
      <c r="U208" s="101"/>
      <c r="V208" s="101"/>
      <c r="W208" s="104" t="str">
        <f t="shared" ca="1" si="41"/>
        <v/>
      </c>
      <c r="X208" s="3" t="str">
        <f t="shared" ca="1" si="42"/>
        <v/>
      </c>
      <c r="Y208" s="103" t="str">
        <f t="shared" ca="1" si="43"/>
        <v/>
      </c>
      <c r="Z208" s="101"/>
      <c r="AA208" s="101"/>
      <c r="AB208" s="104" t="str">
        <f t="shared" ca="1" si="44"/>
        <v/>
      </c>
    </row>
    <row r="209" spans="1:28" x14ac:dyDescent="0.2">
      <c r="A209" s="99"/>
      <c r="B209" s="3"/>
      <c r="C209" s="4"/>
      <c r="D209" s="3" t="str">
        <f t="shared" ca="1" si="30"/>
        <v/>
      </c>
      <c r="E209" s="103" t="str">
        <f t="shared" ca="1" si="31"/>
        <v/>
      </c>
      <c r="F209" s="101"/>
      <c r="G209" s="101"/>
      <c r="H209" s="104" t="str">
        <f t="shared" ca="1" si="32"/>
        <v/>
      </c>
      <c r="I209" s="3" t="str">
        <f t="shared" ca="1" si="33"/>
        <v/>
      </c>
      <c r="J209" s="103" t="str">
        <f t="shared" ca="1" si="34"/>
        <v/>
      </c>
      <c r="K209" s="101"/>
      <c r="L209" s="101"/>
      <c r="M209" s="104" t="str">
        <f t="shared" ca="1" si="35"/>
        <v/>
      </c>
      <c r="N209" s="3" t="str">
        <f t="shared" ca="1" si="36"/>
        <v/>
      </c>
      <c r="O209" s="103" t="str">
        <f t="shared" ca="1" si="37"/>
        <v/>
      </c>
      <c r="P209" s="101"/>
      <c r="Q209" s="101"/>
      <c r="R209" s="104" t="str">
        <f t="shared" ca="1" si="38"/>
        <v/>
      </c>
      <c r="S209" s="3" t="str">
        <f t="shared" ca="1" si="39"/>
        <v/>
      </c>
      <c r="T209" s="103" t="str">
        <f t="shared" ca="1" si="40"/>
        <v/>
      </c>
      <c r="U209" s="101"/>
      <c r="V209" s="101"/>
      <c r="W209" s="104" t="str">
        <f t="shared" ca="1" si="41"/>
        <v/>
      </c>
      <c r="X209" s="3" t="str">
        <f t="shared" ca="1" si="42"/>
        <v/>
      </c>
      <c r="Y209" s="103" t="str">
        <f t="shared" ca="1" si="43"/>
        <v/>
      </c>
      <c r="Z209" s="101"/>
      <c r="AA209" s="101"/>
      <c r="AB209" s="104" t="str">
        <f t="shared" ca="1" si="44"/>
        <v/>
      </c>
    </row>
    <row r="210" spans="1:28" x14ac:dyDescent="0.2">
      <c r="A210" s="99"/>
      <c r="B210" s="3"/>
      <c r="C210" s="4"/>
      <c r="D210" s="3" t="str">
        <f t="shared" ca="1" si="30"/>
        <v/>
      </c>
      <c r="E210" s="103" t="str">
        <f t="shared" ca="1" si="31"/>
        <v/>
      </c>
      <c r="F210" s="101"/>
      <c r="G210" s="101"/>
      <c r="H210" s="104" t="str">
        <f t="shared" ca="1" si="32"/>
        <v/>
      </c>
      <c r="I210" s="3" t="str">
        <f t="shared" ca="1" si="33"/>
        <v/>
      </c>
      <c r="J210" s="103" t="str">
        <f t="shared" ca="1" si="34"/>
        <v/>
      </c>
      <c r="K210" s="101"/>
      <c r="L210" s="101"/>
      <c r="M210" s="104" t="str">
        <f t="shared" ca="1" si="35"/>
        <v/>
      </c>
      <c r="N210" s="3" t="str">
        <f t="shared" ca="1" si="36"/>
        <v/>
      </c>
      <c r="O210" s="103" t="str">
        <f t="shared" ca="1" si="37"/>
        <v/>
      </c>
      <c r="P210" s="101"/>
      <c r="Q210" s="101"/>
      <c r="R210" s="104" t="str">
        <f t="shared" ca="1" si="38"/>
        <v/>
      </c>
      <c r="S210" s="3" t="str">
        <f t="shared" ca="1" si="39"/>
        <v/>
      </c>
      <c r="T210" s="103" t="str">
        <f t="shared" ca="1" si="40"/>
        <v/>
      </c>
      <c r="U210" s="101"/>
      <c r="V210" s="101"/>
      <c r="W210" s="104" t="str">
        <f t="shared" ca="1" si="41"/>
        <v/>
      </c>
      <c r="X210" s="3" t="str">
        <f t="shared" ca="1" si="42"/>
        <v/>
      </c>
      <c r="Y210" s="103" t="str">
        <f t="shared" ca="1" si="43"/>
        <v/>
      </c>
      <c r="Z210" s="101"/>
      <c r="AA210" s="101"/>
      <c r="AB210" s="104" t="str">
        <f t="shared" ca="1" si="44"/>
        <v/>
      </c>
    </row>
    <row r="211" spans="1:28" x14ac:dyDescent="0.2">
      <c r="A211" s="99"/>
      <c r="B211" s="3"/>
      <c r="C211" s="4"/>
      <c r="D211" s="3" t="str">
        <f t="shared" ca="1" si="30"/>
        <v/>
      </c>
      <c r="E211" s="103" t="str">
        <f t="shared" ca="1" si="31"/>
        <v/>
      </c>
      <c r="F211" s="101"/>
      <c r="G211" s="101"/>
      <c r="H211" s="104" t="str">
        <f t="shared" ca="1" si="32"/>
        <v/>
      </c>
      <c r="I211" s="3" t="str">
        <f t="shared" ca="1" si="33"/>
        <v/>
      </c>
      <c r="J211" s="103" t="str">
        <f t="shared" ca="1" si="34"/>
        <v/>
      </c>
      <c r="K211" s="101"/>
      <c r="L211" s="101"/>
      <c r="M211" s="104" t="str">
        <f t="shared" ca="1" si="35"/>
        <v/>
      </c>
      <c r="N211" s="3" t="str">
        <f t="shared" ca="1" si="36"/>
        <v/>
      </c>
      <c r="O211" s="103" t="str">
        <f t="shared" ca="1" si="37"/>
        <v/>
      </c>
      <c r="P211" s="101"/>
      <c r="Q211" s="101"/>
      <c r="R211" s="104" t="str">
        <f t="shared" ca="1" si="38"/>
        <v/>
      </c>
      <c r="S211" s="3" t="str">
        <f t="shared" ca="1" si="39"/>
        <v/>
      </c>
      <c r="T211" s="103" t="str">
        <f t="shared" ca="1" si="40"/>
        <v/>
      </c>
      <c r="U211" s="101"/>
      <c r="V211" s="101"/>
      <c r="W211" s="104" t="str">
        <f t="shared" ca="1" si="41"/>
        <v/>
      </c>
      <c r="X211" s="3" t="str">
        <f t="shared" ca="1" si="42"/>
        <v/>
      </c>
      <c r="Y211" s="103" t="str">
        <f t="shared" ca="1" si="43"/>
        <v/>
      </c>
      <c r="Z211" s="101"/>
      <c r="AA211" s="101"/>
      <c r="AB211" s="104" t="str">
        <f t="shared" ca="1" si="44"/>
        <v/>
      </c>
    </row>
    <row r="212" spans="1:28" x14ac:dyDescent="0.2">
      <c r="A212" s="99"/>
      <c r="B212" s="3"/>
      <c r="C212" s="4"/>
      <c r="D212" s="3" t="str">
        <f t="shared" ca="1" si="30"/>
        <v/>
      </c>
      <c r="E212" s="103" t="str">
        <f t="shared" ca="1" si="31"/>
        <v/>
      </c>
      <c r="F212" s="101"/>
      <c r="G212" s="101"/>
      <c r="H212" s="104" t="str">
        <f t="shared" ca="1" si="32"/>
        <v/>
      </c>
      <c r="I212" s="3" t="str">
        <f t="shared" ca="1" si="33"/>
        <v/>
      </c>
      <c r="J212" s="103" t="str">
        <f t="shared" ca="1" si="34"/>
        <v/>
      </c>
      <c r="K212" s="101"/>
      <c r="L212" s="101"/>
      <c r="M212" s="104" t="str">
        <f t="shared" ca="1" si="35"/>
        <v/>
      </c>
      <c r="N212" s="3" t="str">
        <f t="shared" ca="1" si="36"/>
        <v/>
      </c>
      <c r="O212" s="103" t="str">
        <f t="shared" ca="1" si="37"/>
        <v/>
      </c>
      <c r="P212" s="101"/>
      <c r="Q212" s="101"/>
      <c r="R212" s="104" t="str">
        <f t="shared" ca="1" si="38"/>
        <v/>
      </c>
      <c r="S212" s="3" t="str">
        <f t="shared" ca="1" si="39"/>
        <v/>
      </c>
      <c r="T212" s="103" t="str">
        <f t="shared" ca="1" si="40"/>
        <v/>
      </c>
      <c r="U212" s="101"/>
      <c r="V212" s="101"/>
      <c r="W212" s="104" t="str">
        <f t="shared" ca="1" si="41"/>
        <v/>
      </c>
      <c r="X212" s="3" t="str">
        <f t="shared" ca="1" si="42"/>
        <v/>
      </c>
      <c r="Y212" s="103" t="str">
        <f t="shared" ca="1" si="43"/>
        <v/>
      </c>
      <c r="Z212" s="101"/>
      <c r="AA212" s="101"/>
      <c r="AB212" s="104" t="str">
        <f t="shared" ca="1" si="44"/>
        <v/>
      </c>
    </row>
    <row r="213" spans="1:28" x14ac:dyDescent="0.2">
      <c r="A213" s="99"/>
      <c r="B213" s="3"/>
      <c r="C213" s="4"/>
      <c r="D213" s="3" t="str">
        <f t="shared" ca="1" si="30"/>
        <v/>
      </c>
      <c r="E213" s="103" t="str">
        <f t="shared" ca="1" si="31"/>
        <v/>
      </c>
      <c r="F213" s="101"/>
      <c r="G213" s="101"/>
      <c r="H213" s="104" t="str">
        <f t="shared" ca="1" si="32"/>
        <v/>
      </c>
      <c r="I213" s="3" t="str">
        <f t="shared" ca="1" si="33"/>
        <v/>
      </c>
      <c r="J213" s="103" t="str">
        <f t="shared" ca="1" si="34"/>
        <v/>
      </c>
      <c r="K213" s="101"/>
      <c r="L213" s="101"/>
      <c r="M213" s="104" t="str">
        <f t="shared" ca="1" si="35"/>
        <v/>
      </c>
      <c r="N213" s="3" t="str">
        <f t="shared" ca="1" si="36"/>
        <v/>
      </c>
      <c r="O213" s="103" t="str">
        <f t="shared" ca="1" si="37"/>
        <v/>
      </c>
      <c r="P213" s="101"/>
      <c r="Q213" s="101"/>
      <c r="R213" s="104" t="str">
        <f t="shared" ca="1" si="38"/>
        <v/>
      </c>
      <c r="S213" s="3" t="str">
        <f t="shared" ca="1" si="39"/>
        <v/>
      </c>
      <c r="T213" s="103" t="str">
        <f t="shared" ca="1" si="40"/>
        <v/>
      </c>
      <c r="U213" s="101"/>
      <c r="V213" s="101"/>
      <c r="W213" s="104" t="str">
        <f t="shared" ca="1" si="41"/>
        <v/>
      </c>
      <c r="X213" s="3" t="str">
        <f t="shared" ca="1" si="42"/>
        <v/>
      </c>
      <c r="Y213" s="103" t="str">
        <f t="shared" ca="1" si="43"/>
        <v/>
      </c>
      <c r="Z213" s="101"/>
      <c r="AA213" s="101"/>
      <c r="AB213" s="104" t="str">
        <f t="shared" ca="1" si="44"/>
        <v/>
      </c>
    </row>
    <row r="214" spans="1:28" x14ac:dyDescent="0.2">
      <c r="A214" s="99"/>
      <c r="B214" s="3"/>
      <c r="C214" s="4"/>
      <c r="D214" s="3" t="str">
        <f t="shared" ca="1" si="30"/>
        <v/>
      </c>
      <c r="E214" s="103" t="str">
        <f t="shared" ca="1" si="31"/>
        <v/>
      </c>
      <c r="F214" s="101"/>
      <c r="G214" s="101"/>
      <c r="H214" s="104" t="str">
        <f t="shared" ca="1" si="32"/>
        <v/>
      </c>
      <c r="I214" s="3" t="str">
        <f t="shared" ca="1" si="33"/>
        <v/>
      </c>
      <c r="J214" s="103" t="str">
        <f t="shared" ca="1" si="34"/>
        <v/>
      </c>
      <c r="K214" s="101"/>
      <c r="L214" s="101"/>
      <c r="M214" s="104" t="str">
        <f t="shared" ca="1" si="35"/>
        <v/>
      </c>
      <c r="N214" s="3" t="str">
        <f t="shared" ca="1" si="36"/>
        <v/>
      </c>
      <c r="O214" s="103" t="str">
        <f t="shared" ca="1" si="37"/>
        <v/>
      </c>
      <c r="P214" s="101"/>
      <c r="Q214" s="101"/>
      <c r="R214" s="104" t="str">
        <f t="shared" ca="1" si="38"/>
        <v/>
      </c>
      <c r="S214" s="3" t="str">
        <f t="shared" ca="1" si="39"/>
        <v/>
      </c>
      <c r="T214" s="103" t="str">
        <f t="shared" ca="1" si="40"/>
        <v/>
      </c>
      <c r="U214" s="101"/>
      <c r="V214" s="101"/>
      <c r="W214" s="104" t="str">
        <f t="shared" ca="1" si="41"/>
        <v/>
      </c>
      <c r="X214" s="3" t="str">
        <f t="shared" ca="1" si="42"/>
        <v/>
      </c>
      <c r="Y214" s="103" t="str">
        <f t="shared" ca="1" si="43"/>
        <v/>
      </c>
      <c r="Z214" s="101"/>
      <c r="AA214" s="101"/>
      <c r="AB214" s="104" t="str">
        <f t="shared" ca="1" si="44"/>
        <v/>
      </c>
    </row>
    <row r="215" spans="1:28" x14ac:dyDescent="0.2">
      <c r="A215" s="99"/>
      <c r="B215" s="3"/>
      <c r="C215" s="4"/>
      <c r="D215" s="3" t="str">
        <f t="shared" ca="1" si="30"/>
        <v/>
      </c>
      <c r="E215" s="103" t="str">
        <f t="shared" ca="1" si="31"/>
        <v/>
      </c>
      <c r="F215" s="101"/>
      <c r="G215" s="101"/>
      <c r="H215" s="104" t="str">
        <f t="shared" ca="1" si="32"/>
        <v/>
      </c>
      <c r="I215" s="3" t="str">
        <f t="shared" ca="1" si="33"/>
        <v/>
      </c>
      <c r="J215" s="103" t="str">
        <f t="shared" ca="1" si="34"/>
        <v/>
      </c>
      <c r="K215" s="101"/>
      <c r="L215" s="101"/>
      <c r="M215" s="104" t="str">
        <f t="shared" ca="1" si="35"/>
        <v/>
      </c>
      <c r="N215" s="3" t="str">
        <f t="shared" ca="1" si="36"/>
        <v/>
      </c>
      <c r="O215" s="103" t="str">
        <f t="shared" ca="1" si="37"/>
        <v/>
      </c>
      <c r="P215" s="101"/>
      <c r="Q215" s="101"/>
      <c r="R215" s="104" t="str">
        <f t="shared" ca="1" si="38"/>
        <v/>
      </c>
      <c r="S215" s="3" t="str">
        <f t="shared" ca="1" si="39"/>
        <v/>
      </c>
      <c r="T215" s="103" t="str">
        <f t="shared" ca="1" si="40"/>
        <v/>
      </c>
      <c r="U215" s="101"/>
      <c r="V215" s="101"/>
      <c r="W215" s="104" t="str">
        <f t="shared" ca="1" si="41"/>
        <v/>
      </c>
      <c r="X215" s="3" t="str">
        <f t="shared" ca="1" si="42"/>
        <v/>
      </c>
      <c r="Y215" s="103" t="str">
        <f t="shared" ca="1" si="43"/>
        <v/>
      </c>
      <c r="Z215" s="101"/>
      <c r="AA215" s="101"/>
      <c r="AB215" s="104" t="str">
        <f t="shared" ca="1" si="44"/>
        <v/>
      </c>
    </row>
    <row r="216" spans="1:28" x14ac:dyDescent="0.2">
      <c r="A216" s="99"/>
      <c r="B216" s="5"/>
      <c r="C216" s="6"/>
      <c r="D216" s="5" t="str">
        <f t="shared" ca="1" si="30"/>
        <v/>
      </c>
      <c r="E216" s="106" t="str">
        <f t="shared" ca="1" si="31"/>
        <v/>
      </c>
      <c r="F216" s="107"/>
      <c r="G216" s="108"/>
      <c r="H216" s="109" t="str">
        <f t="shared" ca="1" si="32"/>
        <v/>
      </c>
      <c r="I216" s="5" t="str">
        <f t="shared" ca="1" si="33"/>
        <v/>
      </c>
      <c r="J216" s="106" t="str">
        <f t="shared" ca="1" si="34"/>
        <v/>
      </c>
      <c r="K216" s="107"/>
      <c r="L216" s="108"/>
      <c r="M216" s="109" t="str">
        <f t="shared" ca="1" si="35"/>
        <v/>
      </c>
      <c r="N216" s="5" t="str">
        <f t="shared" ca="1" si="36"/>
        <v/>
      </c>
      <c r="O216" s="106" t="str">
        <f t="shared" ca="1" si="37"/>
        <v/>
      </c>
      <c r="P216" s="107"/>
      <c r="Q216" s="108"/>
      <c r="R216" s="109" t="str">
        <f t="shared" ca="1" si="38"/>
        <v/>
      </c>
      <c r="S216" s="5" t="str">
        <f t="shared" ca="1" si="39"/>
        <v/>
      </c>
      <c r="T216" s="106" t="str">
        <f t="shared" ca="1" si="40"/>
        <v/>
      </c>
      <c r="U216" s="107"/>
      <c r="V216" s="108"/>
      <c r="W216" s="109" t="str">
        <f t="shared" ca="1" si="41"/>
        <v/>
      </c>
      <c r="X216" s="5" t="str">
        <f t="shared" ca="1" si="42"/>
        <v/>
      </c>
      <c r="Y216" s="106" t="str">
        <f t="shared" ca="1" si="43"/>
        <v/>
      </c>
      <c r="Z216" s="107"/>
      <c r="AA216" s="108"/>
      <c r="AB216" s="109" t="str">
        <f t="shared" ca="1" si="44"/>
        <v/>
      </c>
    </row>
    <row r="217" spans="1:28" ht="11.25" customHeight="1" x14ac:dyDescent="0.2"/>
    <row r="218" spans="1:28" ht="22.5" customHeight="1" x14ac:dyDescent="0.25">
      <c r="B218" s="427" t="str">
        <f>CONCATENATE("Urban sanitation coverage, ",C199,"–",C200)</f>
        <v>Urban sanitation coverage, 2008–2016</v>
      </c>
      <c r="C218" s="428"/>
      <c r="D218" s="428"/>
      <c r="E218" s="428"/>
      <c r="F218" s="428"/>
      <c r="G218" s="428"/>
      <c r="H218" s="428"/>
      <c r="I218" s="428"/>
      <c r="J218" s="428"/>
      <c r="K218" s="428"/>
      <c r="L218" s="428"/>
      <c r="N218" s="110"/>
      <c r="O218" s="110"/>
      <c r="P218" s="110"/>
      <c r="Q218" s="110"/>
      <c r="R218" s="110"/>
      <c r="S218" s="410" t="s">
        <v>11</v>
      </c>
      <c r="T218" s="411"/>
      <c r="U218" s="411"/>
      <c r="V218" s="411"/>
      <c r="W218" s="412"/>
      <c r="X218" s="110"/>
      <c r="Y218" s="110"/>
      <c r="Z218" s="110"/>
      <c r="AA218" s="110"/>
      <c r="AB218" s="111"/>
    </row>
    <row r="219" spans="1:28" ht="7.5" customHeight="1" x14ac:dyDescent="0.2"/>
    <row r="220" spans="1:28" ht="22.5" customHeight="1" x14ac:dyDescent="0.2"/>
    <row r="221" spans="1:28" ht="22.5" customHeight="1" x14ac:dyDescent="0.2"/>
    <row r="222" spans="1:28" ht="22.5" customHeight="1" x14ac:dyDescent="0.2"/>
    <row r="223" spans="1:28" ht="22.5" customHeight="1" x14ac:dyDescent="0.2"/>
    <row r="224" spans="1:28" ht="22.5" customHeight="1" x14ac:dyDescent="0.2"/>
    <row r="225" ht="22.5" customHeight="1" x14ac:dyDescent="0.2"/>
    <row r="226" ht="22.5" customHeight="1" x14ac:dyDescent="0.2"/>
    <row r="227" ht="22.5" customHeight="1" x14ac:dyDescent="0.2"/>
    <row r="228" ht="22.5" customHeight="1" x14ac:dyDescent="0.2"/>
    <row r="229" ht="22.5" customHeight="1" x14ac:dyDescent="0.2"/>
    <row r="230" ht="22.5" customHeight="1" x14ac:dyDescent="0.2"/>
    <row r="231" ht="22.5" customHeight="1" x14ac:dyDescent="0.2"/>
    <row r="232" ht="22.5" customHeight="1" x14ac:dyDescent="0.2"/>
    <row r="233" ht="22.5" customHeight="1" x14ac:dyDescent="0.2"/>
    <row r="234" ht="22.5" customHeight="1" x14ac:dyDescent="0.2"/>
    <row r="253" spans="2:28" x14ac:dyDescent="0.2">
      <c r="C253" s="112"/>
      <c r="D253" s="112"/>
      <c r="E253" s="113"/>
      <c r="F253" s="113"/>
      <c r="G253" s="113"/>
      <c r="H253" s="113"/>
      <c r="I253" s="113"/>
      <c r="J253" s="113"/>
      <c r="K253" s="113"/>
      <c r="L253" s="113"/>
      <c r="M253" s="113"/>
      <c r="N253" s="113"/>
      <c r="O253" s="113"/>
      <c r="P253" s="113"/>
      <c r="Q253" s="113"/>
      <c r="R253" s="113"/>
      <c r="S253" s="113"/>
      <c r="T253" s="113"/>
      <c r="U253" s="113"/>
      <c r="V253" s="113"/>
      <c r="W253" s="113"/>
      <c r="X253" s="113"/>
      <c r="Y253" s="113"/>
      <c r="Z253" s="113"/>
      <c r="AA253" s="113"/>
      <c r="AB253" s="113"/>
    </row>
    <row r="254" spans="2:28" x14ac:dyDescent="0.2">
      <c r="C254" s="112"/>
      <c r="D254" s="112"/>
      <c r="E254" s="113"/>
      <c r="F254" s="113"/>
      <c r="G254" s="113"/>
      <c r="H254" s="113"/>
      <c r="I254" s="113"/>
      <c r="J254" s="113"/>
      <c r="K254" s="113"/>
      <c r="L254" s="113"/>
      <c r="M254" s="113"/>
      <c r="N254" s="113"/>
      <c r="O254" s="113"/>
      <c r="P254" s="113"/>
      <c r="Q254" s="113"/>
      <c r="R254" s="113"/>
      <c r="S254" s="113"/>
      <c r="T254" s="113"/>
      <c r="U254" s="113"/>
      <c r="V254" s="113"/>
      <c r="W254" s="113"/>
      <c r="X254" s="113"/>
      <c r="Y254" s="113"/>
      <c r="Z254" s="113"/>
      <c r="AA254" s="113"/>
      <c r="AB254" s="113"/>
    </row>
    <row r="255" spans="2:28" x14ac:dyDescent="0.2">
      <c r="C255" s="112"/>
      <c r="D255" s="112"/>
      <c r="E255" s="113"/>
      <c r="F255" s="113"/>
      <c r="G255" s="113"/>
      <c r="H255" s="113"/>
      <c r="I255" s="113"/>
      <c r="J255" s="113"/>
      <c r="K255" s="113"/>
      <c r="L255" s="113"/>
      <c r="M255" s="113"/>
      <c r="N255" s="113"/>
      <c r="O255" s="113"/>
      <c r="P255" s="113"/>
      <c r="Q255" s="113"/>
      <c r="R255" s="113"/>
      <c r="S255" s="113"/>
      <c r="T255" s="113"/>
      <c r="U255" s="113"/>
      <c r="V255" s="113"/>
      <c r="W255" s="113"/>
      <c r="X255" s="113"/>
      <c r="Y255" s="113"/>
      <c r="Z255" s="113"/>
      <c r="AA255" s="113"/>
      <c r="AB255" s="113"/>
    </row>
    <row r="256" spans="2:28" x14ac:dyDescent="0.2">
      <c r="B256" s="113"/>
      <c r="C256" s="112"/>
      <c r="D256" s="112"/>
      <c r="E256" s="113"/>
      <c r="F256" s="113"/>
      <c r="G256" s="113"/>
      <c r="H256" s="113"/>
      <c r="I256" s="113"/>
      <c r="J256" s="113"/>
      <c r="K256" s="113"/>
      <c r="L256" s="113"/>
      <c r="M256" s="113"/>
      <c r="N256" s="113"/>
      <c r="O256" s="113"/>
      <c r="P256" s="113"/>
      <c r="Q256" s="113"/>
      <c r="R256" s="113"/>
      <c r="S256" s="113"/>
      <c r="T256" s="113"/>
      <c r="U256" s="113"/>
      <c r="V256" s="113"/>
      <c r="W256" s="113"/>
      <c r="X256" s="113"/>
      <c r="Y256" s="113"/>
      <c r="Z256" s="113"/>
      <c r="AA256" s="113"/>
      <c r="AB256" s="113"/>
    </row>
    <row r="257" spans="2:28" x14ac:dyDescent="0.2">
      <c r="B257" s="113"/>
      <c r="C257" s="112"/>
      <c r="D257" s="112"/>
      <c r="E257" s="113"/>
      <c r="F257" s="113"/>
      <c r="G257" s="113"/>
      <c r="H257" s="113"/>
      <c r="I257" s="113"/>
      <c r="J257" s="113"/>
      <c r="K257" s="113"/>
      <c r="L257" s="113"/>
      <c r="M257" s="113"/>
      <c r="N257" s="113"/>
      <c r="O257" s="113"/>
      <c r="P257" s="113"/>
      <c r="Q257" s="113"/>
      <c r="R257" s="113"/>
      <c r="S257" s="113"/>
      <c r="T257" s="113"/>
      <c r="U257" s="113"/>
      <c r="V257" s="113"/>
      <c r="W257" s="113"/>
      <c r="X257" s="113"/>
      <c r="Y257" s="113"/>
      <c r="Z257" s="113"/>
      <c r="AA257" s="113"/>
      <c r="AB257" s="113"/>
    </row>
    <row r="297" spans="1:30" s="51" customFormat="1" ht="16.5" customHeight="1" x14ac:dyDescent="0.2">
      <c r="A297" s="424" t="s">
        <v>7</v>
      </c>
      <c r="B297" s="424"/>
      <c r="C297" s="424"/>
      <c r="D297" s="413" t="s">
        <v>0</v>
      </c>
      <c r="E297" s="414"/>
      <c r="F297" s="414"/>
      <c r="G297" s="414"/>
      <c r="H297" s="415"/>
      <c r="I297" s="413" t="s">
        <v>1</v>
      </c>
      <c r="J297" s="414"/>
      <c r="K297" s="414"/>
      <c r="L297" s="414"/>
      <c r="M297" s="415"/>
      <c r="N297" s="413" t="s">
        <v>2</v>
      </c>
      <c r="O297" s="414"/>
      <c r="P297" s="414"/>
      <c r="Q297" s="414"/>
      <c r="R297" s="415"/>
      <c r="S297" s="413" t="s">
        <v>3</v>
      </c>
      <c r="T297" s="414"/>
      <c r="U297" s="414"/>
      <c r="V297" s="414"/>
      <c r="W297" s="415"/>
      <c r="X297" s="413" t="s">
        <v>4</v>
      </c>
      <c r="Y297" s="414"/>
      <c r="Z297" s="414"/>
      <c r="AA297" s="414"/>
      <c r="AB297" s="415"/>
    </row>
    <row r="298" spans="1:30" s="55" customFormat="1" ht="22.5" customHeight="1" x14ac:dyDescent="0.2">
      <c r="A298" s="425"/>
      <c r="B298" s="425"/>
      <c r="C298" s="425"/>
      <c r="D298" s="65" t="s">
        <v>14</v>
      </c>
      <c r="E298" s="66" t="s">
        <v>15</v>
      </c>
      <c r="F298" s="53" t="s">
        <v>16</v>
      </c>
      <c r="G298" s="53" t="s">
        <v>22</v>
      </c>
      <c r="H298" s="54" t="s">
        <v>19</v>
      </c>
      <c r="I298" s="65" t="s">
        <v>14</v>
      </c>
      <c r="J298" s="66" t="s">
        <v>15</v>
      </c>
      <c r="K298" s="53" t="s">
        <v>16</v>
      </c>
      <c r="L298" s="53" t="s">
        <v>22</v>
      </c>
      <c r="M298" s="54" t="s">
        <v>19</v>
      </c>
      <c r="N298" s="65" t="s">
        <v>14</v>
      </c>
      <c r="O298" s="66" t="s">
        <v>15</v>
      </c>
      <c r="P298" s="53" t="s">
        <v>16</v>
      </c>
      <c r="Q298" s="53" t="s">
        <v>22</v>
      </c>
      <c r="R298" s="54" t="s">
        <v>19</v>
      </c>
      <c r="S298" s="65" t="s">
        <v>14</v>
      </c>
      <c r="T298" s="66" t="s">
        <v>15</v>
      </c>
      <c r="U298" s="53" t="s">
        <v>16</v>
      </c>
      <c r="V298" s="53" t="s">
        <v>22</v>
      </c>
      <c r="W298" s="54" t="s">
        <v>19</v>
      </c>
      <c r="X298" s="65" t="s">
        <v>14</v>
      </c>
      <c r="Y298" s="66" t="s">
        <v>15</v>
      </c>
      <c r="Z298" s="53" t="s">
        <v>16</v>
      </c>
      <c r="AA298" s="53" t="s">
        <v>22</v>
      </c>
      <c r="AB298" s="54" t="s">
        <v>19</v>
      </c>
    </row>
    <row r="299" spans="1:30" s="75" customFormat="1" ht="15" customHeight="1" x14ac:dyDescent="0.2">
      <c r="A299" s="416" t="s">
        <v>10</v>
      </c>
      <c r="B299" s="417"/>
      <c r="C299" s="7">
        <f>MinBase(C305:C316)</f>
        <v>2008</v>
      </c>
      <c r="D299" s="67" t="e">
        <f ca="1">IF((D301+H301)&gt;100,D301*100/(D301+H301),D301)</f>
        <v>#DIV/0!</v>
      </c>
      <c r="E299" s="117" t="e">
        <f ca="1">D299*AVERAGEIF(E305:E316,"&gt;0")/100</f>
        <v>#DIV/0!</v>
      </c>
      <c r="F299" s="69" t="e">
        <f ca="1">D299*(100-AVERAGEIF(E305:E316,"&gt;0"))/100</f>
        <v>#DIV/0!</v>
      </c>
      <c r="G299" s="70" t="e">
        <f ca="1">100-(E299+F299+H299)</f>
        <v>#DIV/0!</v>
      </c>
      <c r="H299" s="71" t="e">
        <f ca="1">IF((D301+H301)&gt;100,H301*100/(D301+H301),H301)</f>
        <v>#DIV/0!</v>
      </c>
      <c r="I299" s="67" t="e">
        <f ca="1">IF((I301+M301)&gt;100,I301*100/(I301+M301),I301)</f>
        <v>#DIV/0!</v>
      </c>
      <c r="J299" s="117" t="e">
        <f ca="1">I299*AVERAGEIF(J305:J316,"&gt;0")/100</f>
        <v>#DIV/0!</v>
      </c>
      <c r="K299" s="72" t="e">
        <f ca="1">I299*(100-AVERAGEIF(J305:J316,"&gt;0"))/100</f>
        <v>#DIV/0!</v>
      </c>
      <c r="L299" s="73" t="e">
        <f ca="1">100-(J299+K299+M299)</f>
        <v>#DIV/0!</v>
      </c>
      <c r="M299" s="74" t="e">
        <f ca="1">IF((I301+M301)&gt;100,M301*100/(I301+M301),M301)</f>
        <v>#DIV/0!</v>
      </c>
      <c r="N299" s="67" t="e">
        <f ca="1">IF((N301+R301)&gt;100,N301*100/(N301+R301),N301)</f>
        <v>#DIV/0!</v>
      </c>
      <c r="O299" s="117" t="e">
        <f ca="1">N299*AVERAGEIF(O305:O316,"&gt;0")/100</f>
        <v>#DIV/0!</v>
      </c>
      <c r="P299" s="72" t="e">
        <f ca="1">N299*(100-AVERAGEIF(O305:O316,"&gt;0"))/100</f>
        <v>#DIV/0!</v>
      </c>
      <c r="Q299" s="73" t="e">
        <f ca="1">100-(O299+P299+R299)</f>
        <v>#DIV/0!</v>
      </c>
      <c r="R299" s="74" t="e">
        <f ca="1">IF((N301+R301)&gt;100,R301*100/(N301+R301),R301)</f>
        <v>#DIV/0!</v>
      </c>
      <c r="S299" s="67" t="e">
        <f ca="1">IF((S301+W301)&gt;100,S301*100/(S301+W301),S301)</f>
        <v>#DIV/0!</v>
      </c>
      <c r="T299" s="117" t="e">
        <f ca="1">S299*AVERAGEIF(T305:T316,"&gt;0")/100</f>
        <v>#DIV/0!</v>
      </c>
      <c r="U299" s="72" t="e">
        <f ca="1">S299*(100-AVERAGEIF(T305:T316,"&gt;0"))/100</f>
        <v>#DIV/0!</v>
      </c>
      <c r="V299" s="73" t="e">
        <f ca="1">100-(T299+U299+W299)</f>
        <v>#DIV/0!</v>
      </c>
      <c r="W299" s="74" t="e">
        <f ca="1">IF((S301+W301)&gt;100,W301*100/(S301+W301),W301)</f>
        <v>#DIV/0!</v>
      </c>
      <c r="X299" s="67" t="e">
        <f ca="1">IF((X301+AB301)&gt;100,X301*100/(X301+AB301),X301)</f>
        <v>#DIV/0!</v>
      </c>
      <c r="Y299" s="117" t="e">
        <f ca="1">X299*AVERAGEIF(Y305:Y316,"&gt;0")/100</f>
        <v>#DIV/0!</v>
      </c>
      <c r="Z299" s="72" t="e">
        <f ca="1">X299*(100-AVERAGEIF(Y305:Y316,"&gt;0"))/100</f>
        <v>#DIV/0!</v>
      </c>
      <c r="AA299" s="73" t="e">
        <f ca="1">100-(Y299+Z299+AB299)</f>
        <v>#DIV/0!</v>
      </c>
      <c r="AB299" s="74" t="e">
        <f ca="1">IF((X301+AB301)&gt;100,AB301*100/(X301+AB301),AB301)</f>
        <v>#DIV/0!</v>
      </c>
    </row>
    <row r="300" spans="1:30" s="75" customFormat="1" ht="15" customHeight="1" x14ac:dyDescent="0.2">
      <c r="A300" s="418"/>
      <c r="B300" s="419"/>
      <c r="C300" s="8">
        <f>MaxTarget(C305:C316)</f>
        <v>2016</v>
      </c>
      <c r="D300" s="76" t="e">
        <f ca="1">IF((D302+H302)&gt;100,D302*100/(D302+H302),D302)</f>
        <v>#DIV/0!</v>
      </c>
      <c r="E300" s="118" t="e">
        <f ca="1">D300*AVERAGEIF(E305:E316,"&gt;0")/100</f>
        <v>#DIV/0!</v>
      </c>
      <c r="F300" s="78" t="e">
        <f ca="1">D300*(100-AVERAGEIF(E305:E316,"&gt;0"))/100</f>
        <v>#DIV/0!</v>
      </c>
      <c r="G300" s="79" t="e">
        <f ca="1">100-(E300+F300+H300)</f>
        <v>#DIV/0!</v>
      </c>
      <c r="H300" s="80" t="e">
        <f ca="1">IF((D302+H302)&gt;100,H302*100/(D302+H302),H302)</f>
        <v>#DIV/0!</v>
      </c>
      <c r="I300" s="76" t="e">
        <f ca="1">IF((I302+M302)&gt;100,I302*100/(I302+M302),I302)</f>
        <v>#DIV/0!</v>
      </c>
      <c r="J300" s="118" t="e">
        <f ca="1">I300*AVERAGEIF(J305:J316,"&gt;0")/100</f>
        <v>#DIV/0!</v>
      </c>
      <c r="K300" s="78" t="e">
        <f ca="1">I300*(100-AVERAGEIF(J305:J316,"&gt;0"))/100</f>
        <v>#DIV/0!</v>
      </c>
      <c r="L300" s="79" t="e">
        <f ca="1">100-(J300+K300+M300)</f>
        <v>#DIV/0!</v>
      </c>
      <c r="M300" s="80" t="e">
        <f ca="1">IF((I302+M302)&gt;100,M302*100/(I302+M302),M302)</f>
        <v>#DIV/0!</v>
      </c>
      <c r="N300" s="76" t="e">
        <f ca="1">IF((N302+R302)&gt;100,N302*100/(N302+R302),N302)</f>
        <v>#DIV/0!</v>
      </c>
      <c r="O300" s="118" t="e">
        <f ca="1">N300*AVERAGEIF(O305:O316,"&gt;0")/100</f>
        <v>#DIV/0!</v>
      </c>
      <c r="P300" s="78" t="e">
        <f ca="1">N300*(100-AVERAGEIF(O305:O316,"&gt;0"))/100</f>
        <v>#DIV/0!</v>
      </c>
      <c r="Q300" s="79" t="e">
        <f ca="1">100-(O300+P300+R300)</f>
        <v>#DIV/0!</v>
      </c>
      <c r="R300" s="80" t="e">
        <f ca="1">IF((N302+R302)&gt;100,R302*100/(N302+R302),R302)</f>
        <v>#DIV/0!</v>
      </c>
      <c r="S300" s="76" t="e">
        <f ca="1">IF((S302+W302)&gt;100,S302*100/(S302+W302),S302)</f>
        <v>#DIV/0!</v>
      </c>
      <c r="T300" s="118" t="e">
        <f ca="1">S300*AVERAGEIF(T305:T316,"&gt;0")/100</f>
        <v>#DIV/0!</v>
      </c>
      <c r="U300" s="78" t="e">
        <f ca="1">S300*(100-AVERAGEIF(T305:T316,"&gt;0"))/100</f>
        <v>#DIV/0!</v>
      </c>
      <c r="V300" s="79" t="e">
        <f ca="1">100-(T300+U300+W300)</f>
        <v>#DIV/0!</v>
      </c>
      <c r="W300" s="80" t="e">
        <f ca="1">IF((S302+W302)&gt;100,W302*100/(S302+W302),W302)</f>
        <v>#DIV/0!</v>
      </c>
      <c r="X300" s="76" t="e">
        <f ca="1">IF((X302+AB302)&gt;100,X302*100/(X302+AB302),X302)</f>
        <v>#DIV/0!</v>
      </c>
      <c r="Y300" s="118" t="e">
        <f ca="1">X300*AVERAGEIF(Y305:Y316,"&gt;0")/100</f>
        <v>#DIV/0!</v>
      </c>
      <c r="Z300" s="78" t="e">
        <f ca="1">X300*(100-AVERAGEIF(Y305:Y316,"&gt;0"))/100</f>
        <v>#DIV/0!</v>
      </c>
      <c r="AA300" s="79" t="e">
        <f ca="1">100-(Y300+Z300+AB300)</f>
        <v>#DIV/0!</v>
      </c>
      <c r="AB300" s="80" t="e">
        <f ca="1">IF((X302+AB302)&gt;100,AB302*100/(X302+AB302),AB302)</f>
        <v>#DIV/0!</v>
      </c>
    </row>
    <row r="301" spans="1:30" hidden="1" x14ac:dyDescent="0.2">
      <c r="A301" s="420" t="s">
        <v>12</v>
      </c>
      <c r="B301" s="421"/>
      <c r="C301" s="81">
        <f>MinRegYear(C299,C305:C316)</f>
        <v>2010</v>
      </c>
      <c r="D301" s="82" t="e">
        <f ca="1">IF(MAX(C305:C316)-MIN(C305:C316)&lt;5,AVERAGEIF(C305:C316,"&gt;0",D305:D316),
IF(FORECAST($C301,D$305:D$316,$C$305:$C$316)&lt;0,0,
IF(FORECAST($C301,D$305:D$316,$C$305:$C$316)&gt;100,100,
FORECAST($C301,D$305:D$316,$C$305:$C$316))))</f>
        <v>#DIV/0!</v>
      </c>
      <c r="E301" s="83"/>
      <c r="F301" s="84"/>
      <c r="G301" s="84"/>
      <c r="H301" s="85" t="e">
        <f ca="1">IF(MAX(C305:C316)-MIN(C305:C316)&lt;5,AVERAGEIF(C305:C316,"&gt;0",H305:H316),
IF(FORECAST($C301,H$305:H$316,$C$305:$C$316)&lt;0,0,
IF(FORECAST($C301,H$305:H$316,$C$305:$C$316)&gt;100,100,
FORECAST($C301,H$305:H$316,$C$305:$C$316))))</f>
        <v>#DIV/0!</v>
      </c>
      <c r="I301" s="82" t="e">
        <f ca="1">IF(MAX(C305:C316)-MIN(C305:C316)&lt;5,AVERAGEIF(C305:C316,"&gt;0",I305:I316),
IF(FORECAST($C301,I$305:I$316,$C$305:$C$316)&lt;0,0,
IF(FORECAST($C301,I$305:I$316,$C$305:$C$316)&gt;100,100,
FORECAST($C301,I$305:I$316,$C$305:$C$316))))</f>
        <v>#DIV/0!</v>
      </c>
      <c r="J301" s="83"/>
      <c r="K301" s="84"/>
      <c r="L301" s="84"/>
      <c r="M301" s="85" t="e">
        <f ca="1">IF(MAX(C305:C316)-MIN(C305:C316)&lt;5,AVERAGEIF(C305:C316,"&gt;0",M305:M316),
IF(FORECAST($C301,M$305:M$316,$C$305:$C$316)&lt;0,0,
IF(FORECAST($C301,M$305:M$316,$C$305:$C$316)&gt;100,100,
FORECAST($C301,M$305:M$316,$C$305:$C$316))))</f>
        <v>#DIV/0!</v>
      </c>
      <c r="N301" s="82" t="e">
        <f ca="1">IF(MAX(C305:C316)-MIN(C305:C316)&lt;5,AVERAGEIF(C305:C316,"&gt;0",N305:N316),
IF(FORECAST($C301,N$305:N$316,$C$305:$C$316)&lt;0,0,
IF(FORECAST($C301,N$305:N$316,$C$305:$C$316)&gt;100,100,
FORECAST($C301,N$305:N$316,$C$305:$C$316))))</f>
        <v>#DIV/0!</v>
      </c>
      <c r="O301" s="83"/>
      <c r="P301" s="84"/>
      <c r="Q301" s="84"/>
      <c r="R301" s="85" t="e">
        <f ca="1">IF(MAX(C305:C316)-MIN(C305:C316)&lt;5,AVERAGEIF(C305:C316,"&gt;0",R305:R316),
IF(FORECAST($C301,R$305:R$316,$C$305:$C$316)&lt;0,0,
IF(FORECAST($C301,R$305:R$316,$C$305:$C$316)&gt;100,100,
FORECAST($C301,R$305:R$316,$C$305:$C$316))))</f>
        <v>#DIV/0!</v>
      </c>
      <c r="S301" s="82" t="e">
        <f ca="1">IF(MAX(C305:C316)-MIN(C305:C316)&lt;5,AVERAGEIF(C305:C316,"&gt;0",S305:S316),
IF(FORECAST($C301,S$305:S$316,$C$305:$C$316)&lt;0,0,
IF(FORECAST($C301,S$305:S$316,$C$305:$C$316)&gt;100,100,
FORECAST($C301,S$305:S$316,$C$305:$C$316))))</f>
        <v>#DIV/0!</v>
      </c>
      <c r="T301" s="83"/>
      <c r="U301" s="84"/>
      <c r="V301" s="84"/>
      <c r="W301" s="85" t="e">
        <f ca="1">IF(MAX(C305:C316)-MIN(C305:C316)&lt;5,AVERAGEIF(C305:C316,"&gt;0",W305:W316),
IF(FORECAST($C301,W$305:W$316,$C$305:$C$316)&lt;0,0,
IF(FORECAST($C301,W$305:W$316,$C$305:$C$316)&gt;100,100,
FORECAST($C301,W$305:W$316,$C$305:$C$316))))</f>
        <v>#DIV/0!</v>
      </c>
      <c r="X301" s="82" t="e">
        <f ca="1">IF(MAX(C305:C316)-MIN(C305:C316)&lt;5,AVERAGEIF(C305:C316,"&gt;0",X305:X316),
IF(FORECAST($C301,X$305:X$316,$C$305:$C$316)&lt;0,0,
IF(FORECAST($C301,X$305:X$316,$C$305:$C$316)&gt;100,100,
FORECAST($C301,X$305:X$316,$C$305:$C$316))))</f>
        <v>#DIV/0!</v>
      </c>
      <c r="Y301" s="83"/>
      <c r="Z301" s="84"/>
      <c r="AA301" s="84"/>
      <c r="AB301" s="85" t="e">
        <f ca="1">IF(MAX(C305:C316)-MIN(C305:C316)&lt;5,AVERAGEIF(C305:C316,"&gt;0",AB305:AB316),
IF(FORECAST($C301,AB$305:AB$316,$C$305:$C$316)&lt;0,0,
IF(FORECAST($C301,AB$305:AB$316,$C$305:$C$316)&gt;100,100,
FORECAST($C301,AB$305:AB$316,$C$305:$C$316))))</f>
        <v>#DIV/0!</v>
      </c>
    </row>
    <row r="302" spans="1:30" hidden="1" x14ac:dyDescent="0.2">
      <c r="A302" s="422"/>
      <c r="B302" s="423"/>
      <c r="C302" s="60">
        <f>MaxRegYear(C300,C305:C316)</f>
        <v>2014</v>
      </c>
      <c r="D302" s="86" t="e">
        <f ca="1">IF(MAX(C305:C316)-MIN(C305:C316)&lt;5,AVERAGEIF(C305:C316,"&gt;0",D305:D316),
IF(FORECAST($C302,D$305:D$316,$C$305:$C$316)&lt;0,0,
IF(FORECAST($C302,D$305:D$316,$C$305:$C$316)&gt;100,100,
FORECAST($C302,D$305:D$316,$C$305:$C$316))))</f>
        <v>#DIV/0!</v>
      </c>
      <c r="E302" s="87"/>
      <c r="F302" s="88"/>
      <c r="G302" s="88"/>
      <c r="H302" s="89" t="e">
        <f ca="1">IF(MAX(C305:C316)-MIN(C305:C316)&lt;5,AVERAGEIF(C305:C316,"&gt;0",H305:H316),
IF(FORECAST($C302,H$305:H$316,$C$305:$C$316)&lt;0,0,
IF(FORECAST($C302,H$305:H$316,$C$305:$C$316)&gt;100,100,
FORECAST($C302,H$305:H$316,$C$305:$C$316))))</f>
        <v>#DIV/0!</v>
      </c>
      <c r="I302" s="86" t="e">
        <f ca="1">IF(MAX(C305:C316)-MIN(C305:C316)&lt;5,AVERAGEIF(C305:C316,"&gt;0",I305:I316),
IF(FORECAST($C302,I$305:I$316,$C$305:$C$316)&lt;0,0,
IF(FORECAST($C302,I$305:I$316,$C$305:$C$316)&gt;100,100,
FORECAST($C302,I$305:I$316,$C$305:$C$316))))</f>
        <v>#DIV/0!</v>
      </c>
      <c r="J302" s="87"/>
      <c r="K302" s="88"/>
      <c r="L302" s="88"/>
      <c r="M302" s="89" t="e">
        <f ca="1">IF(MAX(C305:C316)-MIN(C305:C316)&lt;5,AVERAGEIF(C305:C316,"&gt;0",M305:M316),
IF(FORECAST($C302,M$305:M$316,$C$305:$C$316)&lt;0,0,
IF(FORECAST($C302,M$305:M$316,$C$305:$C$316)&gt;100,100,
FORECAST($C302,M$305:M$316,$C$305:$C$316))))</f>
        <v>#DIV/0!</v>
      </c>
      <c r="N302" s="86" t="e">
        <f ca="1">IF(MAX(C305:C316)-MIN(C305:C316)&lt;5,AVERAGEIF(C305:C316,"&gt;0",N305:N316),
IF(FORECAST($C302,N$305:N$316,$C$305:$C$316)&lt;0,0,
IF(FORECAST($C302,N$305:N$316,$C$305:$C$316)&gt;100,100,
FORECAST($C302,N$305:N$316,$C$305:$C$316))))</f>
        <v>#DIV/0!</v>
      </c>
      <c r="O302" s="87"/>
      <c r="P302" s="88"/>
      <c r="Q302" s="88"/>
      <c r="R302" s="89" t="e">
        <f ca="1">IF(MAX(C305:C316)-MIN(C305:C316)&lt;5,AVERAGEIF(C305:C316,"&gt;0",R305:R316),
IF(FORECAST($C302,R$305:R$316,$C$305:$C$316)&lt;0,0,
IF(FORECAST($C302,R$305:R$316,$C$305:$C$316)&gt;100,100,
FORECAST($C302,R$305:R$316,$C$305:$C$316))))</f>
        <v>#DIV/0!</v>
      </c>
      <c r="S302" s="86" t="e">
        <f ca="1">IF(MAX(C305:C316)-MIN(C305:C316)&lt;5,AVERAGEIF(C305:C316,"&gt;0",S305:S316),
IF(FORECAST($C302,S$305:S$316,$C$305:$C$316)&lt;0,0,
IF(FORECAST($C302,S$305:S$316,$C$305:$C$316)&gt;100,100,
FORECAST($C302,S$305:S$316,$C$305:$C$316))))</f>
        <v>#DIV/0!</v>
      </c>
      <c r="T302" s="87"/>
      <c r="U302" s="88"/>
      <c r="V302" s="88"/>
      <c r="W302" s="89" t="e">
        <f ca="1">IF(MAX(C305:C316)-MIN(C305:C316)&lt;5,AVERAGEIF(C305:C316,"&gt;0",W305:W316),
IF(FORECAST($C302,W$305:W$316,$C$305:$C$316)&lt;0,0,
IF(FORECAST($C302,W$305:W$316,$C$305:$C$316)&gt;100,100,
FORECAST($C302,W$305:W$316,$C$305:$C$316))))</f>
        <v>#DIV/0!</v>
      </c>
      <c r="X302" s="86" t="e">
        <f ca="1">IF(MAX(C305:C316)-MIN(C305:C316)&lt;5,AVERAGEIF(C305:C316,"&gt;0",X305:X316),
IF(FORECAST($C302,X$305:X$316,$C$305:$C$316)&lt;0,0,
IF(FORECAST($C302,X$305:X$316,$C$305:$C$316)&gt;100,100,
FORECAST($C302,X$305:X$316,$C$305:$C$316))))</f>
        <v>#DIV/0!</v>
      </c>
      <c r="Y302" s="87"/>
      <c r="Z302" s="88"/>
      <c r="AA302" s="88"/>
      <c r="AB302" s="89" t="e">
        <f ca="1">IF(MAX(C305:C316)-MIN(C305:C316)&lt;5,AVERAGEIF(C305:C316,"&gt;0",AB305:AB316),
IF(FORECAST($C302,AB$305:AB$316,$C$305:$C$316)&lt;0,0,
IF(FORECAST($C302,AB$305:AB$316,$C$305:$C$316)&gt;100,100,
FORECAST($C302,AB$305:AB$316,$C$305:$C$316))))</f>
        <v>#DIV/0!</v>
      </c>
    </row>
    <row r="303" spans="1:30" ht="9" customHeight="1" x14ac:dyDescent="0.2">
      <c r="D303" s="90"/>
      <c r="I303" s="90"/>
      <c r="K303" s="50"/>
      <c r="L303" s="50"/>
      <c r="N303" s="90"/>
      <c r="P303" s="50"/>
      <c r="Q303" s="50"/>
      <c r="S303" s="90"/>
      <c r="U303" s="50"/>
      <c r="V303" s="50"/>
      <c r="X303" s="90"/>
      <c r="Z303" s="50"/>
      <c r="AA303" s="50"/>
      <c r="AB303" s="91"/>
    </row>
    <row r="304" spans="1:30" ht="22.5" customHeight="1" x14ac:dyDescent="0.2">
      <c r="B304" s="114" t="s">
        <v>8</v>
      </c>
      <c r="C304" s="93" t="s">
        <v>9</v>
      </c>
      <c r="D304" s="94" t="s">
        <v>14</v>
      </c>
      <c r="E304" s="54" t="s">
        <v>29</v>
      </c>
      <c r="F304" s="96"/>
      <c r="G304" s="96"/>
      <c r="H304" s="97" t="s">
        <v>19</v>
      </c>
      <c r="I304" s="94" t="s">
        <v>14</v>
      </c>
      <c r="J304" s="54" t="s">
        <v>29</v>
      </c>
      <c r="K304" s="96"/>
      <c r="L304" s="96"/>
      <c r="M304" s="97" t="s">
        <v>19</v>
      </c>
      <c r="N304" s="94" t="s">
        <v>14</v>
      </c>
      <c r="O304" s="54" t="s">
        <v>29</v>
      </c>
      <c r="P304" s="96"/>
      <c r="Q304" s="96"/>
      <c r="R304" s="97" t="s">
        <v>19</v>
      </c>
      <c r="S304" s="94" t="s">
        <v>14</v>
      </c>
      <c r="T304" s="54" t="s">
        <v>29</v>
      </c>
      <c r="U304" s="96"/>
      <c r="V304" s="96"/>
      <c r="W304" s="97" t="s">
        <v>19</v>
      </c>
      <c r="X304" s="94" t="s">
        <v>14</v>
      </c>
      <c r="Y304" s="54" t="s">
        <v>29</v>
      </c>
      <c r="Z304" s="96"/>
      <c r="AA304" s="96"/>
      <c r="AB304" s="97" t="s">
        <v>19</v>
      </c>
      <c r="AD304" s="98"/>
    </row>
    <row r="305" spans="1:30" x14ac:dyDescent="0.2">
      <c r="A305" s="99"/>
      <c r="B305" s="1" t="s">
        <v>104</v>
      </c>
      <c r="C305" s="2">
        <v>2012</v>
      </c>
      <c r="D305" s="1" t="str">
        <f t="shared" ref="D305:D316" ca="1" si="45">IF(ISERROR(INDIRECT(CONCATENATE($B305,"!M122"))),"",INDIRECT(CONCATENATE($B305,"!M122")))</f>
        <v>N/A</v>
      </c>
      <c r="E305" s="103" t="str">
        <f t="shared" ref="E305:E316" ca="1" si="46">IF(ISERROR(INDIRECT(CONCATENATE($B305,"!M129"))),"",INDIRECT(CONCATENATE($B305,"!M129")))</f>
        <v>N/A</v>
      </c>
      <c r="F305" s="101"/>
      <c r="G305" s="101"/>
      <c r="H305" s="102" t="str">
        <f t="shared" ref="H305:H316" ca="1" si="47">IF(ISERROR(INDIRECT(CONCATENATE($B305,"!M127"))),"",INDIRECT(CONCATENATE($B305,"!M127")))</f>
        <v>N/A</v>
      </c>
      <c r="I305" s="1" t="str">
        <f t="shared" ref="I305:I316" ca="1" si="48">IF(ISERROR(INDIRECT(CONCATENATE($B305,"!N122"))),"",INDIRECT(CONCATENATE($B305,"!N122")))</f>
        <v>N/A</v>
      </c>
      <c r="J305" s="100" t="str">
        <f t="shared" ref="J305:J316" ca="1" si="49">IF(ISERROR(INDIRECT(CONCATENATE($B305,"!N129"))),"",INDIRECT(CONCATENATE($B305,"!N129")))</f>
        <v>N/A</v>
      </c>
      <c r="K305" s="101"/>
      <c r="L305" s="101"/>
      <c r="M305" s="102" t="str">
        <f t="shared" ref="M305:M316" ca="1" si="50">IF(ISERROR(INDIRECT(CONCATENATE($B305,"!N127"))),"",INDIRECT(CONCATENATE($B305,"!N127")))</f>
        <v>N/A</v>
      </c>
      <c r="N305" s="1" t="str">
        <f t="shared" ref="N305:N316" ca="1" si="51">IF(ISERROR(INDIRECT(CONCATENATE($B305,"!O122"))),"",INDIRECT(CONCATENATE($B305,"!O122")))</f>
        <v>N/A</v>
      </c>
      <c r="O305" s="100" t="str">
        <f t="shared" ref="O305:O316" ca="1" si="52">IF(ISERROR(INDIRECT(CONCATENATE($B305,"!O129"))),"",INDIRECT(CONCATENATE($B305,"!O129")))</f>
        <v>N/A</v>
      </c>
      <c r="P305" s="101"/>
      <c r="Q305" s="101"/>
      <c r="R305" s="102" t="str">
        <f t="shared" ref="R305:R316" ca="1" si="53">IF(ISERROR(INDIRECT(CONCATENATE($B305,"!O127"))),"",INDIRECT(CONCATENATE($B305,"!O127")))</f>
        <v>N/A</v>
      </c>
      <c r="S305" s="1" t="str">
        <f t="shared" ref="S305:S316" ca="1" si="54">IF(ISERROR(INDIRECT(CONCATENATE($B305,"!P122"))),"",INDIRECT(CONCATENATE($B305,"!P122")))</f>
        <v>N/A</v>
      </c>
      <c r="T305" s="100" t="str">
        <f t="shared" ref="T305:T316" ca="1" si="55">IF(ISERROR(INDIRECT(CONCATENATE($B305,"!P129"))),"",INDIRECT(CONCATENATE($B305,"!P129")))</f>
        <v>N/A</v>
      </c>
      <c r="U305" s="101"/>
      <c r="V305" s="101"/>
      <c r="W305" s="102" t="str">
        <f t="shared" ref="W305:W316" ca="1" si="56">IF(ISERROR(INDIRECT(CONCATENATE($B305,"!P127"))),"",INDIRECT(CONCATENATE($B305,"!P127")))</f>
        <v>N/A</v>
      </c>
      <c r="X305" s="1" t="str">
        <f t="shared" ref="X305:X316" ca="1" si="57">IF(ISERROR(INDIRECT(CONCATENATE($B305,"!Q122"))),"",INDIRECT(CONCATENATE($B305,"!Q122")))</f>
        <v>N/A</v>
      </c>
      <c r="Y305" s="100" t="str">
        <f t="shared" ref="Y305:Y316" ca="1" si="58">IF(ISERROR(INDIRECT(CONCATENATE($B305,"!Q129"))),"",INDIRECT(CONCATENATE($B305,"!Q129")))</f>
        <v>N/A</v>
      </c>
      <c r="Z305" s="101"/>
      <c r="AA305" s="101"/>
      <c r="AB305" s="102" t="str">
        <f t="shared" ref="AB305:AB316" ca="1" si="59">IF(ISERROR(INDIRECT(CONCATENATE($B305,"!Q2127"))),"",INDIRECT(CONCATENATE($B305,"!Q127")))</f>
        <v>N/A</v>
      </c>
    </row>
    <row r="306" spans="1:30" x14ac:dyDescent="0.2">
      <c r="A306" s="99"/>
      <c r="B306" s="3"/>
      <c r="C306" s="4"/>
      <c r="D306" s="3" t="str">
        <f t="shared" ca="1" si="45"/>
        <v/>
      </c>
      <c r="E306" s="103" t="str">
        <f t="shared" ca="1" si="46"/>
        <v/>
      </c>
      <c r="F306" s="101"/>
      <c r="G306" s="101"/>
      <c r="H306" s="104" t="str">
        <f t="shared" ca="1" si="47"/>
        <v/>
      </c>
      <c r="I306" s="3" t="str">
        <f t="shared" ca="1" si="48"/>
        <v/>
      </c>
      <c r="J306" s="103" t="str">
        <f t="shared" ca="1" si="49"/>
        <v/>
      </c>
      <c r="K306" s="101"/>
      <c r="L306" s="101"/>
      <c r="M306" s="104" t="str">
        <f t="shared" ca="1" si="50"/>
        <v/>
      </c>
      <c r="N306" s="3" t="str">
        <f t="shared" ca="1" si="51"/>
        <v/>
      </c>
      <c r="O306" s="103" t="str">
        <f t="shared" ca="1" si="52"/>
        <v/>
      </c>
      <c r="P306" s="101"/>
      <c r="Q306" s="101"/>
      <c r="R306" s="104" t="str">
        <f t="shared" ca="1" si="53"/>
        <v/>
      </c>
      <c r="S306" s="3" t="str">
        <f t="shared" ca="1" si="54"/>
        <v/>
      </c>
      <c r="T306" s="103" t="str">
        <f t="shared" ca="1" si="55"/>
        <v/>
      </c>
      <c r="U306" s="101"/>
      <c r="V306" s="101"/>
      <c r="W306" s="104" t="str">
        <f t="shared" ca="1" si="56"/>
        <v/>
      </c>
      <c r="X306" s="3" t="str">
        <f t="shared" ca="1" si="57"/>
        <v/>
      </c>
      <c r="Y306" s="103" t="str">
        <f t="shared" ca="1" si="58"/>
        <v/>
      </c>
      <c r="Z306" s="101"/>
      <c r="AA306" s="101"/>
      <c r="AB306" s="104" t="str">
        <f t="shared" ca="1" si="59"/>
        <v/>
      </c>
    </row>
    <row r="307" spans="1:30" x14ac:dyDescent="0.2">
      <c r="A307" s="99"/>
      <c r="B307" s="3"/>
      <c r="C307" s="4"/>
      <c r="D307" s="3" t="str">
        <f t="shared" ca="1" si="45"/>
        <v/>
      </c>
      <c r="E307" s="103" t="str">
        <f t="shared" ca="1" si="46"/>
        <v/>
      </c>
      <c r="F307" s="101"/>
      <c r="G307" s="101"/>
      <c r="H307" s="104" t="str">
        <f t="shared" ca="1" si="47"/>
        <v/>
      </c>
      <c r="I307" s="3" t="str">
        <f t="shared" ca="1" si="48"/>
        <v/>
      </c>
      <c r="J307" s="103" t="str">
        <f t="shared" ca="1" si="49"/>
        <v/>
      </c>
      <c r="K307" s="101"/>
      <c r="L307" s="101"/>
      <c r="M307" s="104" t="str">
        <f t="shared" ca="1" si="50"/>
        <v/>
      </c>
      <c r="N307" s="3" t="str">
        <f t="shared" ca="1" si="51"/>
        <v/>
      </c>
      <c r="O307" s="103" t="str">
        <f t="shared" ca="1" si="52"/>
        <v/>
      </c>
      <c r="P307" s="101"/>
      <c r="Q307" s="101"/>
      <c r="R307" s="104" t="str">
        <f t="shared" ca="1" si="53"/>
        <v/>
      </c>
      <c r="S307" s="3" t="str">
        <f t="shared" ca="1" si="54"/>
        <v/>
      </c>
      <c r="T307" s="103" t="str">
        <f t="shared" ca="1" si="55"/>
        <v/>
      </c>
      <c r="U307" s="101"/>
      <c r="V307" s="101"/>
      <c r="W307" s="104" t="str">
        <f t="shared" ca="1" si="56"/>
        <v/>
      </c>
      <c r="X307" s="3" t="str">
        <f t="shared" ca="1" si="57"/>
        <v/>
      </c>
      <c r="Y307" s="103" t="str">
        <f t="shared" ca="1" si="58"/>
        <v/>
      </c>
      <c r="Z307" s="101"/>
      <c r="AA307" s="101"/>
      <c r="AB307" s="104" t="str">
        <f t="shared" ca="1" si="59"/>
        <v/>
      </c>
      <c r="AD307" s="105"/>
    </row>
    <row r="308" spans="1:30" x14ac:dyDescent="0.2">
      <c r="A308" s="99"/>
      <c r="B308" s="3"/>
      <c r="C308" s="4"/>
      <c r="D308" s="3" t="str">
        <f t="shared" ca="1" si="45"/>
        <v/>
      </c>
      <c r="E308" s="103" t="str">
        <f t="shared" ca="1" si="46"/>
        <v/>
      </c>
      <c r="F308" s="101"/>
      <c r="G308" s="101"/>
      <c r="H308" s="104" t="str">
        <f t="shared" ca="1" si="47"/>
        <v/>
      </c>
      <c r="I308" s="3" t="str">
        <f t="shared" ca="1" si="48"/>
        <v/>
      </c>
      <c r="J308" s="103" t="str">
        <f t="shared" ca="1" si="49"/>
        <v/>
      </c>
      <c r="K308" s="101"/>
      <c r="L308" s="101"/>
      <c r="M308" s="104" t="str">
        <f t="shared" ca="1" si="50"/>
        <v/>
      </c>
      <c r="N308" s="3" t="str">
        <f t="shared" ca="1" si="51"/>
        <v/>
      </c>
      <c r="O308" s="103" t="str">
        <f t="shared" ca="1" si="52"/>
        <v/>
      </c>
      <c r="P308" s="101"/>
      <c r="Q308" s="101"/>
      <c r="R308" s="104" t="str">
        <f t="shared" ca="1" si="53"/>
        <v/>
      </c>
      <c r="S308" s="3" t="str">
        <f t="shared" ca="1" si="54"/>
        <v/>
      </c>
      <c r="T308" s="103" t="str">
        <f t="shared" ca="1" si="55"/>
        <v/>
      </c>
      <c r="U308" s="101"/>
      <c r="V308" s="101"/>
      <c r="W308" s="104" t="str">
        <f t="shared" ca="1" si="56"/>
        <v/>
      </c>
      <c r="X308" s="3" t="str">
        <f t="shared" ca="1" si="57"/>
        <v/>
      </c>
      <c r="Y308" s="103" t="str">
        <f t="shared" ca="1" si="58"/>
        <v/>
      </c>
      <c r="Z308" s="101"/>
      <c r="AA308" s="101"/>
      <c r="AB308" s="104" t="str">
        <f t="shared" ca="1" si="59"/>
        <v/>
      </c>
    </row>
    <row r="309" spans="1:30" x14ac:dyDescent="0.2">
      <c r="A309" s="99"/>
      <c r="B309" s="3"/>
      <c r="C309" s="4"/>
      <c r="D309" s="3" t="str">
        <f t="shared" ca="1" si="45"/>
        <v/>
      </c>
      <c r="E309" s="103" t="str">
        <f t="shared" ca="1" si="46"/>
        <v/>
      </c>
      <c r="F309" s="101"/>
      <c r="G309" s="101"/>
      <c r="H309" s="104" t="str">
        <f t="shared" ca="1" si="47"/>
        <v/>
      </c>
      <c r="I309" s="3" t="str">
        <f t="shared" ca="1" si="48"/>
        <v/>
      </c>
      <c r="J309" s="103" t="str">
        <f t="shared" ca="1" si="49"/>
        <v/>
      </c>
      <c r="K309" s="101"/>
      <c r="L309" s="101"/>
      <c r="M309" s="104" t="str">
        <f t="shared" ca="1" si="50"/>
        <v/>
      </c>
      <c r="N309" s="3" t="str">
        <f t="shared" ca="1" si="51"/>
        <v/>
      </c>
      <c r="O309" s="103" t="str">
        <f t="shared" ca="1" si="52"/>
        <v/>
      </c>
      <c r="P309" s="101"/>
      <c r="Q309" s="101"/>
      <c r="R309" s="104" t="str">
        <f t="shared" ca="1" si="53"/>
        <v/>
      </c>
      <c r="S309" s="3" t="str">
        <f t="shared" ca="1" si="54"/>
        <v/>
      </c>
      <c r="T309" s="103" t="str">
        <f t="shared" ca="1" si="55"/>
        <v/>
      </c>
      <c r="U309" s="101"/>
      <c r="V309" s="101"/>
      <c r="W309" s="104" t="str">
        <f t="shared" ca="1" si="56"/>
        <v/>
      </c>
      <c r="X309" s="3" t="str">
        <f t="shared" ca="1" si="57"/>
        <v/>
      </c>
      <c r="Y309" s="103" t="str">
        <f t="shared" ca="1" si="58"/>
        <v/>
      </c>
      <c r="Z309" s="101"/>
      <c r="AA309" s="101"/>
      <c r="AB309" s="104" t="str">
        <f t="shared" ca="1" si="59"/>
        <v/>
      </c>
    </row>
    <row r="310" spans="1:30" x14ac:dyDescent="0.2">
      <c r="A310" s="99"/>
      <c r="B310" s="3"/>
      <c r="C310" s="4"/>
      <c r="D310" s="3" t="str">
        <f t="shared" ca="1" si="45"/>
        <v/>
      </c>
      <c r="E310" s="103" t="str">
        <f t="shared" ca="1" si="46"/>
        <v/>
      </c>
      <c r="F310" s="101"/>
      <c r="G310" s="101"/>
      <c r="H310" s="104" t="str">
        <f t="shared" ca="1" si="47"/>
        <v/>
      </c>
      <c r="I310" s="3" t="str">
        <f t="shared" ca="1" si="48"/>
        <v/>
      </c>
      <c r="J310" s="103" t="str">
        <f t="shared" ca="1" si="49"/>
        <v/>
      </c>
      <c r="K310" s="101"/>
      <c r="L310" s="101"/>
      <c r="M310" s="104" t="str">
        <f t="shared" ca="1" si="50"/>
        <v/>
      </c>
      <c r="N310" s="3" t="str">
        <f t="shared" ca="1" si="51"/>
        <v/>
      </c>
      <c r="O310" s="103" t="str">
        <f t="shared" ca="1" si="52"/>
        <v/>
      </c>
      <c r="P310" s="101"/>
      <c r="Q310" s="101"/>
      <c r="R310" s="104" t="str">
        <f t="shared" ca="1" si="53"/>
        <v/>
      </c>
      <c r="S310" s="3" t="str">
        <f t="shared" ca="1" si="54"/>
        <v/>
      </c>
      <c r="T310" s="103" t="str">
        <f t="shared" ca="1" si="55"/>
        <v/>
      </c>
      <c r="U310" s="101"/>
      <c r="V310" s="101"/>
      <c r="W310" s="104" t="str">
        <f t="shared" ca="1" si="56"/>
        <v/>
      </c>
      <c r="X310" s="3" t="str">
        <f t="shared" ca="1" si="57"/>
        <v/>
      </c>
      <c r="Y310" s="103" t="str">
        <f t="shared" ca="1" si="58"/>
        <v/>
      </c>
      <c r="Z310" s="101"/>
      <c r="AA310" s="101"/>
      <c r="AB310" s="104" t="str">
        <f t="shared" ca="1" si="59"/>
        <v/>
      </c>
    </row>
    <row r="311" spans="1:30" x14ac:dyDescent="0.2">
      <c r="A311" s="99"/>
      <c r="B311" s="3"/>
      <c r="C311" s="4"/>
      <c r="D311" s="3" t="str">
        <f t="shared" ca="1" si="45"/>
        <v/>
      </c>
      <c r="E311" s="103" t="str">
        <f t="shared" ca="1" si="46"/>
        <v/>
      </c>
      <c r="F311" s="101"/>
      <c r="G311" s="101"/>
      <c r="H311" s="104" t="str">
        <f t="shared" ca="1" si="47"/>
        <v/>
      </c>
      <c r="I311" s="3" t="str">
        <f t="shared" ca="1" si="48"/>
        <v/>
      </c>
      <c r="J311" s="103" t="str">
        <f t="shared" ca="1" si="49"/>
        <v/>
      </c>
      <c r="K311" s="101"/>
      <c r="L311" s="101"/>
      <c r="M311" s="104" t="str">
        <f t="shared" ca="1" si="50"/>
        <v/>
      </c>
      <c r="N311" s="3" t="str">
        <f t="shared" ca="1" si="51"/>
        <v/>
      </c>
      <c r="O311" s="103" t="str">
        <f t="shared" ca="1" si="52"/>
        <v/>
      </c>
      <c r="P311" s="101"/>
      <c r="Q311" s="101"/>
      <c r="R311" s="104" t="str">
        <f t="shared" ca="1" si="53"/>
        <v/>
      </c>
      <c r="S311" s="3" t="str">
        <f t="shared" ca="1" si="54"/>
        <v/>
      </c>
      <c r="T311" s="103" t="str">
        <f t="shared" ca="1" si="55"/>
        <v/>
      </c>
      <c r="U311" s="101"/>
      <c r="V311" s="101"/>
      <c r="W311" s="104" t="str">
        <f t="shared" ca="1" si="56"/>
        <v/>
      </c>
      <c r="X311" s="3" t="str">
        <f t="shared" ca="1" si="57"/>
        <v/>
      </c>
      <c r="Y311" s="103" t="str">
        <f t="shared" ca="1" si="58"/>
        <v/>
      </c>
      <c r="Z311" s="101"/>
      <c r="AA311" s="101"/>
      <c r="AB311" s="104" t="str">
        <f t="shared" ca="1" si="59"/>
        <v/>
      </c>
    </row>
    <row r="312" spans="1:30" x14ac:dyDescent="0.2">
      <c r="A312" s="99"/>
      <c r="B312" s="3"/>
      <c r="C312" s="4"/>
      <c r="D312" s="3" t="str">
        <f t="shared" ca="1" si="45"/>
        <v/>
      </c>
      <c r="E312" s="103" t="str">
        <f t="shared" ca="1" si="46"/>
        <v/>
      </c>
      <c r="F312" s="101"/>
      <c r="G312" s="101"/>
      <c r="H312" s="104" t="str">
        <f t="shared" ca="1" si="47"/>
        <v/>
      </c>
      <c r="I312" s="3" t="str">
        <f t="shared" ca="1" si="48"/>
        <v/>
      </c>
      <c r="J312" s="103" t="str">
        <f t="shared" ca="1" si="49"/>
        <v/>
      </c>
      <c r="K312" s="101"/>
      <c r="L312" s="101"/>
      <c r="M312" s="104" t="str">
        <f t="shared" ca="1" si="50"/>
        <v/>
      </c>
      <c r="N312" s="3" t="str">
        <f t="shared" ca="1" si="51"/>
        <v/>
      </c>
      <c r="O312" s="103" t="str">
        <f t="shared" ca="1" si="52"/>
        <v/>
      </c>
      <c r="P312" s="101"/>
      <c r="Q312" s="101"/>
      <c r="R312" s="104" t="str">
        <f t="shared" ca="1" si="53"/>
        <v/>
      </c>
      <c r="S312" s="3" t="str">
        <f t="shared" ca="1" si="54"/>
        <v/>
      </c>
      <c r="T312" s="103" t="str">
        <f t="shared" ca="1" si="55"/>
        <v/>
      </c>
      <c r="U312" s="101"/>
      <c r="V312" s="101"/>
      <c r="W312" s="104" t="str">
        <f t="shared" ca="1" si="56"/>
        <v/>
      </c>
      <c r="X312" s="3" t="str">
        <f t="shared" ca="1" si="57"/>
        <v/>
      </c>
      <c r="Y312" s="103" t="str">
        <f t="shared" ca="1" si="58"/>
        <v/>
      </c>
      <c r="Z312" s="101"/>
      <c r="AA312" s="101"/>
      <c r="AB312" s="104" t="str">
        <f t="shared" ca="1" si="59"/>
        <v/>
      </c>
    </row>
    <row r="313" spans="1:30" x14ac:dyDescent="0.2">
      <c r="A313" s="99"/>
      <c r="B313" s="3"/>
      <c r="C313" s="4"/>
      <c r="D313" s="3" t="str">
        <f t="shared" ca="1" si="45"/>
        <v/>
      </c>
      <c r="E313" s="103" t="str">
        <f t="shared" ca="1" si="46"/>
        <v/>
      </c>
      <c r="F313" s="101"/>
      <c r="G313" s="101"/>
      <c r="H313" s="104" t="str">
        <f t="shared" ca="1" si="47"/>
        <v/>
      </c>
      <c r="I313" s="3" t="str">
        <f t="shared" ca="1" si="48"/>
        <v/>
      </c>
      <c r="J313" s="103" t="str">
        <f t="shared" ca="1" si="49"/>
        <v/>
      </c>
      <c r="K313" s="101"/>
      <c r="L313" s="101"/>
      <c r="M313" s="104" t="str">
        <f t="shared" ca="1" si="50"/>
        <v/>
      </c>
      <c r="N313" s="3" t="str">
        <f t="shared" ca="1" si="51"/>
        <v/>
      </c>
      <c r="O313" s="103" t="str">
        <f t="shared" ca="1" si="52"/>
        <v/>
      </c>
      <c r="P313" s="101"/>
      <c r="Q313" s="101"/>
      <c r="R313" s="104" t="str">
        <f t="shared" ca="1" si="53"/>
        <v/>
      </c>
      <c r="S313" s="3" t="str">
        <f t="shared" ca="1" si="54"/>
        <v/>
      </c>
      <c r="T313" s="103" t="str">
        <f t="shared" ca="1" si="55"/>
        <v/>
      </c>
      <c r="U313" s="101"/>
      <c r="V313" s="101"/>
      <c r="W313" s="104" t="str">
        <f t="shared" ca="1" si="56"/>
        <v/>
      </c>
      <c r="X313" s="3" t="str">
        <f t="shared" ca="1" si="57"/>
        <v/>
      </c>
      <c r="Y313" s="103" t="str">
        <f t="shared" ca="1" si="58"/>
        <v/>
      </c>
      <c r="Z313" s="101"/>
      <c r="AA313" s="101"/>
      <c r="AB313" s="104" t="str">
        <f t="shared" ca="1" si="59"/>
        <v/>
      </c>
    </row>
    <row r="314" spans="1:30" x14ac:dyDescent="0.2">
      <c r="A314" s="99"/>
      <c r="B314" s="3"/>
      <c r="C314" s="4"/>
      <c r="D314" s="3" t="str">
        <f t="shared" ca="1" si="45"/>
        <v/>
      </c>
      <c r="E314" s="103" t="str">
        <f t="shared" ca="1" si="46"/>
        <v/>
      </c>
      <c r="F314" s="101"/>
      <c r="G314" s="101"/>
      <c r="H314" s="104" t="str">
        <f t="shared" ca="1" si="47"/>
        <v/>
      </c>
      <c r="I314" s="3" t="str">
        <f t="shared" ca="1" si="48"/>
        <v/>
      </c>
      <c r="J314" s="103" t="str">
        <f t="shared" ca="1" si="49"/>
        <v/>
      </c>
      <c r="K314" s="101"/>
      <c r="L314" s="101"/>
      <c r="M314" s="104" t="str">
        <f t="shared" ca="1" si="50"/>
        <v/>
      </c>
      <c r="N314" s="3" t="str">
        <f t="shared" ca="1" si="51"/>
        <v/>
      </c>
      <c r="O314" s="103" t="str">
        <f t="shared" ca="1" si="52"/>
        <v/>
      </c>
      <c r="P314" s="101"/>
      <c r="Q314" s="101"/>
      <c r="R314" s="104" t="str">
        <f t="shared" ca="1" si="53"/>
        <v/>
      </c>
      <c r="S314" s="3" t="str">
        <f t="shared" ca="1" si="54"/>
        <v/>
      </c>
      <c r="T314" s="103" t="str">
        <f t="shared" ca="1" si="55"/>
        <v/>
      </c>
      <c r="U314" s="101"/>
      <c r="V314" s="101"/>
      <c r="W314" s="104" t="str">
        <f t="shared" ca="1" si="56"/>
        <v/>
      </c>
      <c r="X314" s="3" t="str">
        <f t="shared" ca="1" si="57"/>
        <v/>
      </c>
      <c r="Y314" s="103" t="str">
        <f t="shared" ca="1" si="58"/>
        <v/>
      </c>
      <c r="Z314" s="101"/>
      <c r="AA314" s="101"/>
      <c r="AB314" s="104" t="str">
        <f t="shared" ca="1" si="59"/>
        <v/>
      </c>
    </row>
    <row r="315" spans="1:30" x14ac:dyDescent="0.2">
      <c r="A315" s="99"/>
      <c r="B315" s="3"/>
      <c r="C315" s="4"/>
      <c r="D315" s="3" t="str">
        <f t="shared" ca="1" si="45"/>
        <v/>
      </c>
      <c r="E315" s="103" t="str">
        <f t="shared" ca="1" si="46"/>
        <v/>
      </c>
      <c r="F315" s="101"/>
      <c r="G315" s="101"/>
      <c r="H315" s="104" t="str">
        <f t="shared" ca="1" si="47"/>
        <v/>
      </c>
      <c r="I315" s="3" t="str">
        <f t="shared" ca="1" si="48"/>
        <v/>
      </c>
      <c r="J315" s="103" t="str">
        <f t="shared" ca="1" si="49"/>
        <v/>
      </c>
      <c r="K315" s="101"/>
      <c r="L315" s="101"/>
      <c r="M315" s="104" t="str">
        <f t="shared" ca="1" si="50"/>
        <v/>
      </c>
      <c r="N315" s="3" t="str">
        <f t="shared" ca="1" si="51"/>
        <v/>
      </c>
      <c r="O315" s="103" t="str">
        <f t="shared" ca="1" si="52"/>
        <v/>
      </c>
      <c r="P315" s="101"/>
      <c r="Q315" s="101"/>
      <c r="R315" s="104" t="str">
        <f t="shared" ca="1" si="53"/>
        <v/>
      </c>
      <c r="S315" s="3" t="str">
        <f t="shared" ca="1" si="54"/>
        <v/>
      </c>
      <c r="T315" s="103" t="str">
        <f t="shared" ca="1" si="55"/>
        <v/>
      </c>
      <c r="U315" s="101"/>
      <c r="V315" s="101"/>
      <c r="W315" s="104" t="str">
        <f t="shared" ca="1" si="56"/>
        <v/>
      </c>
      <c r="X315" s="3" t="str">
        <f t="shared" ca="1" si="57"/>
        <v/>
      </c>
      <c r="Y315" s="103" t="str">
        <f t="shared" ca="1" si="58"/>
        <v/>
      </c>
      <c r="Z315" s="101"/>
      <c r="AA315" s="101"/>
      <c r="AB315" s="104" t="str">
        <f t="shared" ca="1" si="59"/>
        <v/>
      </c>
    </row>
    <row r="316" spans="1:30" x14ac:dyDescent="0.2">
      <c r="A316" s="99"/>
      <c r="B316" s="5"/>
      <c r="C316" s="6"/>
      <c r="D316" s="5" t="str">
        <f t="shared" ca="1" si="45"/>
        <v/>
      </c>
      <c r="E316" s="106" t="str">
        <f t="shared" ca="1" si="46"/>
        <v/>
      </c>
      <c r="F316" s="107"/>
      <c r="G316" s="108"/>
      <c r="H316" s="109" t="str">
        <f t="shared" ca="1" si="47"/>
        <v/>
      </c>
      <c r="I316" s="5" t="str">
        <f t="shared" ca="1" si="48"/>
        <v/>
      </c>
      <c r="J316" s="106" t="str">
        <f t="shared" ca="1" si="49"/>
        <v/>
      </c>
      <c r="K316" s="107"/>
      <c r="L316" s="108"/>
      <c r="M316" s="109" t="str">
        <f t="shared" ca="1" si="50"/>
        <v/>
      </c>
      <c r="N316" s="5" t="str">
        <f t="shared" ca="1" si="51"/>
        <v/>
      </c>
      <c r="O316" s="106" t="str">
        <f t="shared" ca="1" si="52"/>
        <v/>
      </c>
      <c r="P316" s="107"/>
      <c r="Q316" s="108"/>
      <c r="R316" s="109" t="str">
        <f t="shared" ca="1" si="53"/>
        <v/>
      </c>
      <c r="S316" s="5" t="str">
        <f t="shared" ca="1" si="54"/>
        <v/>
      </c>
      <c r="T316" s="106" t="str">
        <f t="shared" ca="1" si="55"/>
        <v/>
      </c>
      <c r="U316" s="107"/>
      <c r="V316" s="108"/>
      <c r="W316" s="109" t="str">
        <f t="shared" ca="1" si="56"/>
        <v/>
      </c>
      <c r="X316" s="5" t="str">
        <f t="shared" ca="1" si="57"/>
        <v/>
      </c>
      <c r="Y316" s="106" t="str">
        <f t="shared" ca="1" si="58"/>
        <v/>
      </c>
      <c r="Z316" s="107"/>
      <c r="AA316" s="108"/>
      <c r="AB316" s="109" t="str">
        <f t="shared" ca="1" si="59"/>
        <v/>
      </c>
    </row>
    <row r="317" spans="1:30" ht="11.25" customHeight="1" x14ac:dyDescent="0.2"/>
    <row r="318" spans="1:30" ht="22.5" customHeight="1" x14ac:dyDescent="0.25">
      <c r="B318" s="427" t="str">
        <f>CONCATENATE("Rural sanitation coverage, ",C299,"–",C300)</f>
        <v>Rural sanitation coverage, 2008–2016</v>
      </c>
      <c r="C318" s="428"/>
      <c r="D318" s="428"/>
      <c r="E318" s="428"/>
      <c r="F318" s="428"/>
      <c r="G318" s="428"/>
      <c r="H318" s="428"/>
      <c r="I318" s="428"/>
      <c r="J318" s="428"/>
      <c r="K318" s="428"/>
      <c r="L318" s="428"/>
      <c r="N318" s="110"/>
      <c r="O318" s="110"/>
      <c r="P318" s="110"/>
      <c r="Q318" s="110"/>
      <c r="R318" s="110"/>
      <c r="S318" s="410" t="s">
        <v>11</v>
      </c>
      <c r="T318" s="411"/>
      <c r="U318" s="411"/>
      <c r="V318" s="411"/>
      <c r="W318" s="412"/>
      <c r="X318" s="110"/>
      <c r="Y318" s="110"/>
      <c r="Z318" s="110"/>
      <c r="AA318" s="110"/>
      <c r="AB318" s="111"/>
    </row>
    <row r="319" spans="1:30" ht="7.5" customHeight="1" x14ac:dyDescent="0.2"/>
    <row r="320" spans="1:30" ht="22.5" customHeight="1" x14ac:dyDescent="0.2"/>
    <row r="321" ht="22.5" customHeight="1" x14ac:dyDescent="0.2"/>
    <row r="322" ht="22.5" customHeight="1" x14ac:dyDescent="0.2"/>
    <row r="323" ht="22.5" customHeight="1" x14ac:dyDescent="0.2"/>
    <row r="324" ht="22.5" customHeight="1" x14ac:dyDescent="0.2"/>
    <row r="325" ht="22.5" customHeight="1" x14ac:dyDescent="0.2"/>
    <row r="326" ht="22.5" customHeight="1" x14ac:dyDescent="0.2"/>
    <row r="327" ht="22.5" customHeight="1" x14ac:dyDescent="0.2"/>
    <row r="328" ht="22.5" customHeight="1" x14ac:dyDescent="0.2"/>
    <row r="329" ht="22.5" customHeight="1" x14ac:dyDescent="0.2"/>
    <row r="330" ht="22.5" customHeight="1" x14ac:dyDescent="0.2"/>
    <row r="331" ht="22.5" customHeight="1" x14ac:dyDescent="0.2"/>
    <row r="332" ht="22.5" customHeight="1" x14ac:dyDescent="0.2"/>
    <row r="333" ht="22.5" customHeight="1" x14ac:dyDescent="0.2"/>
    <row r="334" ht="21" customHeight="1" x14ac:dyDescent="0.2"/>
  </sheetData>
  <sheetProtection sheet="1" objects="1" scenarios="1"/>
  <mergeCells count="47">
    <mergeCell ref="A299:B300"/>
    <mergeCell ref="A301:B302"/>
    <mergeCell ref="S318:W318"/>
    <mergeCell ref="X197:AB197"/>
    <mergeCell ref="A199:B200"/>
    <mergeCell ref="A201:B202"/>
    <mergeCell ref="S218:W218"/>
    <mergeCell ref="A297:C298"/>
    <mergeCell ref="D297:H297"/>
    <mergeCell ref="I297:M297"/>
    <mergeCell ref="N297:R297"/>
    <mergeCell ref="S297:W297"/>
    <mergeCell ref="X297:AB297"/>
    <mergeCell ref="B218:L218"/>
    <mergeCell ref="B318:L318"/>
    <mergeCell ref="A99:B100"/>
    <mergeCell ref="A101:B102"/>
    <mergeCell ref="S118:W118"/>
    <mergeCell ref="A197:C198"/>
    <mergeCell ref="D197:H197"/>
    <mergeCell ref="I197:M197"/>
    <mergeCell ref="N197:R197"/>
    <mergeCell ref="S197:W197"/>
    <mergeCell ref="B118:L118"/>
    <mergeCell ref="X97:AB97"/>
    <mergeCell ref="B33:C34"/>
    <mergeCell ref="D33:D34"/>
    <mergeCell ref="B36:C37"/>
    <mergeCell ref="D36:D37"/>
    <mergeCell ref="B39:C40"/>
    <mergeCell ref="D39:D40"/>
    <mergeCell ref="A97:C98"/>
    <mergeCell ref="D97:H97"/>
    <mergeCell ref="I97:M97"/>
    <mergeCell ref="N97:R97"/>
    <mergeCell ref="S97:W97"/>
    <mergeCell ref="V31:Y31"/>
    <mergeCell ref="B5:Y5"/>
    <mergeCell ref="B4:Y4"/>
    <mergeCell ref="B7:I7"/>
    <mergeCell ref="J7:Q7"/>
    <mergeCell ref="R7:Y7"/>
    <mergeCell ref="B31:E32"/>
    <mergeCell ref="F31:I31"/>
    <mergeCell ref="J31:M31"/>
    <mergeCell ref="N31:Q31"/>
    <mergeCell ref="R31:U31"/>
  </mergeCells>
  <pageMargins left="0.78740157499999996" right="0.78740157499999996" top="0.984251969" bottom="0.984251969" header="0.5" footer="0.5"/>
  <pageSetup paperSize="9" orientation="portrait" r:id="rId1"/>
  <headerFooter alignWithMargins="0"/>
  <drawing r:id="rId2"/>
  <legacyDrawing r:id="rId3"/>
  <controls>
    <mc:AlternateContent xmlns:mc="http://schemas.openxmlformats.org/markup-compatibility/2006">
      <mc:Choice Requires="x14">
        <control shapeId="209971" r:id="rId4" name="CheckBoxSU8">
          <controlPr autoLine="0" r:id="rId5">
            <anchor moveWithCells="1">
              <from>
                <xdr:col>0</xdr:col>
                <xdr:colOff>419100</xdr:colOff>
                <xdr:row>210</xdr:row>
                <xdr:rowOff>142875</xdr:rowOff>
              </from>
              <to>
                <xdr:col>1</xdr:col>
                <xdr:colOff>0</xdr:colOff>
                <xdr:row>212</xdr:row>
                <xdr:rowOff>0</xdr:rowOff>
              </to>
            </anchor>
          </controlPr>
        </control>
      </mc:Choice>
      <mc:Fallback>
        <control shapeId="209971" r:id="rId4" name="CheckBoxSU8"/>
      </mc:Fallback>
    </mc:AlternateContent>
    <mc:AlternateContent xmlns:mc="http://schemas.openxmlformats.org/markup-compatibility/2006">
      <mc:Choice Requires="x14">
        <control shapeId="209970" r:id="rId6" name="CheckBoxSU9">
          <controlPr autoLine="0" r:id="rId7">
            <anchor moveWithCells="1">
              <from>
                <xdr:col>0</xdr:col>
                <xdr:colOff>419100</xdr:colOff>
                <xdr:row>211</xdr:row>
                <xdr:rowOff>142875</xdr:rowOff>
              </from>
              <to>
                <xdr:col>1</xdr:col>
                <xdr:colOff>0</xdr:colOff>
                <xdr:row>213</xdr:row>
                <xdr:rowOff>0</xdr:rowOff>
              </to>
            </anchor>
          </controlPr>
        </control>
      </mc:Choice>
      <mc:Fallback>
        <control shapeId="209970" r:id="rId6" name="CheckBoxSU9"/>
      </mc:Fallback>
    </mc:AlternateContent>
    <mc:AlternateContent xmlns:mc="http://schemas.openxmlformats.org/markup-compatibility/2006">
      <mc:Choice Requires="x14">
        <control shapeId="209969" r:id="rId8" name="CheckBoxSU10">
          <controlPr autoLine="0" r:id="rId9">
            <anchor moveWithCells="1">
              <from>
                <xdr:col>0</xdr:col>
                <xdr:colOff>419100</xdr:colOff>
                <xdr:row>212</xdr:row>
                <xdr:rowOff>142875</xdr:rowOff>
              </from>
              <to>
                <xdr:col>1</xdr:col>
                <xdr:colOff>0</xdr:colOff>
                <xdr:row>214</xdr:row>
                <xdr:rowOff>0</xdr:rowOff>
              </to>
            </anchor>
          </controlPr>
        </control>
      </mc:Choice>
      <mc:Fallback>
        <control shapeId="209969" r:id="rId8" name="CheckBoxSU10"/>
      </mc:Fallback>
    </mc:AlternateContent>
    <mc:AlternateContent xmlns:mc="http://schemas.openxmlformats.org/markup-compatibility/2006">
      <mc:Choice Requires="x14">
        <control shapeId="209968" r:id="rId10" name="CheckBoxSU11">
          <controlPr autoLine="0" r:id="rId11">
            <anchor moveWithCells="1">
              <from>
                <xdr:col>0</xdr:col>
                <xdr:colOff>419100</xdr:colOff>
                <xdr:row>213</xdr:row>
                <xdr:rowOff>142875</xdr:rowOff>
              </from>
              <to>
                <xdr:col>1</xdr:col>
                <xdr:colOff>0</xdr:colOff>
                <xdr:row>215</xdr:row>
                <xdr:rowOff>0</xdr:rowOff>
              </to>
            </anchor>
          </controlPr>
        </control>
      </mc:Choice>
      <mc:Fallback>
        <control shapeId="209968" r:id="rId10" name="CheckBoxSU11"/>
      </mc:Fallback>
    </mc:AlternateContent>
    <mc:AlternateContent xmlns:mc="http://schemas.openxmlformats.org/markup-compatibility/2006">
      <mc:Choice Requires="x14">
        <control shapeId="209967" r:id="rId12" name="CheckBoxSN7">
          <controlPr autoLine="0" r:id="rId13">
            <anchor moveWithCells="1">
              <from>
                <xdr:col>0</xdr:col>
                <xdr:colOff>419100</xdr:colOff>
                <xdr:row>110</xdr:row>
                <xdr:rowOff>0</xdr:rowOff>
              </from>
              <to>
                <xdr:col>1</xdr:col>
                <xdr:colOff>0</xdr:colOff>
                <xdr:row>111</xdr:row>
                <xdr:rowOff>19050</xdr:rowOff>
              </to>
            </anchor>
          </controlPr>
        </control>
      </mc:Choice>
      <mc:Fallback>
        <control shapeId="209967" r:id="rId12" name="CheckBoxSN7"/>
      </mc:Fallback>
    </mc:AlternateContent>
    <mc:AlternateContent xmlns:mc="http://schemas.openxmlformats.org/markup-compatibility/2006">
      <mc:Choice Requires="x14">
        <control shapeId="209966" r:id="rId14" name="CheckBoxSN11">
          <controlPr autoLine="0" r:id="rId15">
            <anchor moveWithCells="1">
              <from>
                <xdr:col>0</xdr:col>
                <xdr:colOff>419100</xdr:colOff>
                <xdr:row>114</xdr:row>
                <xdr:rowOff>0</xdr:rowOff>
              </from>
              <to>
                <xdr:col>1</xdr:col>
                <xdr:colOff>0</xdr:colOff>
                <xdr:row>115</xdr:row>
                <xdr:rowOff>19050</xdr:rowOff>
              </to>
            </anchor>
          </controlPr>
        </control>
      </mc:Choice>
      <mc:Fallback>
        <control shapeId="209966" r:id="rId14" name="CheckBoxSN11"/>
      </mc:Fallback>
    </mc:AlternateContent>
    <mc:AlternateContent xmlns:mc="http://schemas.openxmlformats.org/markup-compatibility/2006">
      <mc:Choice Requires="x14">
        <control shapeId="209965" r:id="rId16" name="CheckBoxSN10">
          <controlPr autoLine="0" r:id="rId17">
            <anchor moveWithCells="1">
              <from>
                <xdr:col>0</xdr:col>
                <xdr:colOff>419100</xdr:colOff>
                <xdr:row>113</xdr:row>
                <xdr:rowOff>0</xdr:rowOff>
              </from>
              <to>
                <xdr:col>1</xdr:col>
                <xdr:colOff>0</xdr:colOff>
                <xdr:row>114</xdr:row>
                <xdr:rowOff>19050</xdr:rowOff>
              </to>
            </anchor>
          </controlPr>
        </control>
      </mc:Choice>
      <mc:Fallback>
        <control shapeId="209965" r:id="rId16" name="CheckBoxSN10"/>
      </mc:Fallback>
    </mc:AlternateContent>
    <mc:AlternateContent xmlns:mc="http://schemas.openxmlformats.org/markup-compatibility/2006">
      <mc:Choice Requires="x14">
        <control shapeId="209964" r:id="rId18" name="CheckBoxSN9">
          <controlPr autoLine="0" r:id="rId19">
            <anchor moveWithCells="1">
              <from>
                <xdr:col>0</xdr:col>
                <xdr:colOff>419100</xdr:colOff>
                <xdr:row>112</xdr:row>
                <xdr:rowOff>0</xdr:rowOff>
              </from>
              <to>
                <xdr:col>1</xdr:col>
                <xdr:colOff>0</xdr:colOff>
                <xdr:row>113</xdr:row>
                <xdr:rowOff>19050</xdr:rowOff>
              </to>
            </anchor>
          </controlPr>
        </control>
      </mc:Choice>
      <mc:Fallback>
        <control shapeId="209964" r:id="rId18" name="CheckBoxSN9"/>
      </mc:Fallback>
    </mc:AlternateContent>
    <mc:AlternateContent xmlns:mc="http://schemas.openxmlformats.org/markup-compatibility/2006">
      <mc:Choice Requires="x14">
        <control shapeId="209963" r:id="rId20" name="CheckBoxSR10">
          <controlPr autoLine="0" r:id="rId21">
            <anchor moveWithCells="1">
              <from>
                <xdr:col>0</xdr:col>
                <xdr:colOff>390525</xdr:colOff>
                <xdr:row>312</xdr:row>
                <xdr:rowOff>142875</xdr:rowOff>
              </from>
              <to>
                <xdr:col>0</xdr:col>
                <xdr:colOff>571500</xdr:colOff>
                <xdr:row>314</xdr:row>
                <xdr:rowOff>0</xdr:rowOff>
              </to>
            </anchor>
          </controlPr>
        </control>
      </mc:Choice>
      <mc:Fallback>
        <control shapeId="209963" r:id="rId20" name="CheckBoxSR10"/>
      </mc:Fallback>
    </mc:AlternateContent>
    <mc:AlternateContent xmlns:mc="http://schemas.openxmlformats.org/markup-compatibility/2006">
      <mc:Choice Requires="x14">
        <control shapeId="209962" r:id="rId22" name="CheckBoxSR8">
          <controlPr autoLine="0" r:id="rId23">
            <anchor moveWithCells="1">
              <from>
                <xdr:col>0</xdr:col>
                <xdr:colOff>390525</xdr:colOff>
                <xdr:row>310</xdr:row>
                <xdr:rowOff>142875</xdr:rowOff>
              </from>
              <to>
                <xdr:col>0</xdr:col>
                <xdr:colOff>571500</xdr:colOff>
                <xdr:row>312</xdr:row>
                <xdr:rowOff>0</xdr:rowOff>
              </to>
            </anchor>
          </controlPr>
        </control>
      </mc:Choice>
      <mc:Fallback>
        <control shapeId="209962" r:id="rId22" name="CheckBoxSR8"/>
      </mc:Fallback>
    </mc:AlternateContent>
    <mc:AlternateContent xmlns:mc="http://schemas.openxmlformats.org/markup-compatibility/2006">
      <mc:Choice Requires="x14">
        <control shapeId="209961" r:id="rId24" name="CheckBoxSR6">
          <controlPr autoLine="0" r:id="rId25">
            <anchor moveWithCells="1">
              <from>
                <xdr:col>0</xdr:col>
                <xdr:colOff>390525</xdr:colOff>
                <xdr:row>308</xdr:row>
                <xdr:rowOff>142875</xdr:rowOff>
              </from>
              <to>
                <xdr:col>0</xdr:col>
                <xdr:colOff>571500</xdr:colOff>
                <xdr:row>310</xdr:row>
                <xdr:rowOff>0</xdr:rowOff>
              </to>
            </anchor>
          </controlPr>
        </control>
      </mc:Choice>
      <mc:Fallback>
        <control shapeId="209961" r:id="rId24" name="CheckBoxSR6"/>
      </mc:Fallback>
    </mc:AlternateContent>
    <mc:AlternateContent xmlns:mc="http://schemas.openxmlformats.org/markup-compatibility/2006">
      <mc:Choice Requires="x14">
        <control shapeId="209960" r:id="rId26" name="CheckBoxSR5">
          <controlPr autoLine="0" r:id="rId27">
            <anchor moveWithCells="1">
              <from>
                <xdr:col>0</xdr:col>
                <xdr:colOff>390525</xdr:colOff>
                <xdr:row>307</xdr:row>
                <xdr:rowOff>142875</xdr:rowOff>
              </from>
              <to>
                <xdr:col>0</xdr:col>
                <xdr:colOff>571500</xdr:colOff>
                <xdr:row>309</xdr:row>
                <xdr:rowOff>0</xdr:rowOff>
              </to>
            </anchor>
          </controlPr>
        </control>
      </mc:Choice>
      <mc:Fallback>
        <control shapeId="209960" r:id="rId26" name="CheckBoxSR5"/>
      </mc:Fallback>
    </mc:AlternateContent>
    <mc:AlternateContent xmlns:mc="http://schemas.openxmlformats.org/markup-compatibility/2006">
      <mc:Choice Requires="x14">
        <control shapeId="209947" r:id="rId28" name="CheckBoxSR12">
          <controlPr autoLine="0" r:id="rId29">
            <anchor moveWithCells="1">
              <from>
                <xdr:col>0</xdr:col>
                <xdr:colOff>390525</xdr:colOff>
                <xdr:row>314</xdr:row>
                <xdr:rowOff>133350</xdr:rowOff>
              </from>
              <to>
                <xdr:col>0</xdr:col>
                <xdr:colOff>571500</xdr:colOff>
                <xdr:row>315</xdr:row>
                <xdr:rowOff>152400</xdr:rowOff>
              </to>
            </anchor>
          </controlPr>
        </control>
      </mc:Choice>
      <mc:Fallback>
        <control shapeId="209947" r:id="rId28" name="CheckBoxSR12"/>
      </mc:Fallback>
    </mc:AlternateContent>
    <mc:AlternateContent xmlns:mc="http://schemas.openxmlformats.org/markup-compatibility/2006">
      <mc:Choice Requires="x14">
        <control shapeId="209946" r:id="rId30" name="CheckBoxSR11">
          <controlPr autoLine="0" r:id="rId31">
            <anchor moveWithCells="1">
              <from>
                <xdr:col>0</xdr:col>
                <xdr:colOff>390525</xdr:colOff>
                <xdr:row>313</xdr:row>
                <xdr:rowOff>133350</xdr:rowOff>
              </from>
              <to>
                <xdr:col>0</xdr:col>
                <xdr:colOff>571500</xdr:colOff>
                <xdr:row>314</xdr:row>
                <xdr:rowOff>152400</xdr:rowOff>
              </to>
            </anchor>
          </controlPr>
        </control>
      </mc:Choice>
      <mc:Fallback>
        <control shapeId="209946" r:id="rId30" name="CheckBoxSR11"/>
      </mc:Fallback>
    </mc:AlternateContent>
    <mc:AlternateContent xmlns:mc="http://schemas.openxmlformats.org/markup-compatibility/2006">
      <mc:Choice Requires="x14">
        <control shapeId="209945" r:id="rId32" name="CheckBoxSR9">
          <controlPr autoLine="0" r:id="rId33">
            <anchor moveWithCells="1">
              <from>
                <xdr:col>0</xdr:col>
                <xdr:colOff>390525</xdr:colOff>
                <xdr:row>311</xdr:row>
                <xdr:rowOff>133350</xdr:rowOff>
              </from>
              <to>
                <xdr:col>0</xdr:col>
                <xdr:colOff>571500</xdr:colOff>
                <xdr:row>312</xdr:row>
                <xdr:rowOff>152400</xdr:rowOff>
              </to>
            </anchor>
          </controlPr>
        </control>
      </mc:Choice>
      <mc:Fallback>
        <control shapeId="209945" r:id="rId32" name="CheckBoxSR9"/>
      </mc:Fallback>
    </mc:AlternateContent>
    <mc:AlternateContent xmlns:mc="http://schemas.openxmlformats.org/markup-compatibility/2006">
      <mc:Choice Requires="x14">
        <control shapeId="209944" r:id="rId34" name="CheckBoxSR4">
          <controlPr autoLine="0" r:id="rId35">
            <anchor moveWithCells="1">
              <from>
                <xdr:col>0</xdr:col>
                <xdr:colOff>390525</xdr:colOff>
                <xdr:row>306</xdr:row>
                <xdr:rowOff>142875</xdr:rowOff>
              </from>
              <to>
                <xdr:col>0</xdr:col>
                <xdr:colOff>571500</xdr:colOff>
                <xdr:row>308</xdr:row>
                <xdr:rowOff>0</xdr:rowOff>
              </to>
            </anchor>
          </controlPr>
        </control>
      </mc:Choice>
      <mc:Fallback>
        <control shapeId="209944" r:id="rId34" name="CheckBoxSR4"/>
      </mc:Fallback>
    </mc:AlternateContent>
    <mc:AlternateContent xmlns:mc="http://schemas.openxmlformats.org/markup-compatibility/2006">
      <mc:Choice Requires="x14">
        <control shapeId="209943" r:id="rId36" name="CheckBoxSR7">
          <controlPr autoLine="0" r:id="rId37">
            <anchor moveWithCells="1">
              <from>
                <xdr:col>0</xdr:col>
                <xdr:colOff>390525</xdr:colOff>
                <xdr:row>309</xdr:row>
                <xdr:rowOff>142875</xdr:rowOff>
              </from>
              <to>
                <xdr:col>0</xdr:col>
                <xdr:colOff>571500</xdr:colOff>
                <xdr:row>311</xdr:row>
                <xdr:rowOff>0</xdr:rowOff>
              </to>
            </anchor>
          </controlPr>
        </control>
      </mc:Choice>
      <mc:Fallback>
        <control shapeId="209943" r:id="rId36" name="CheckBoxSR7"/>
      </mc:Fallback>
    </mc:AlternateContent>
    <mc:AlternateContent xmlns:mc="http://schemas.openxmlformats.org/markup-compatibility/2006">
      <mc:Choice Requires="x14">
        <control shapeId="209942" r:id="rId38" name="CheckBoxSR1">
          <controlPr autoLine="0" r:id="rId39">
            <anchor moveWithCells="1">
              <from>
                <xdr:col>0</xdr:col>
                <xdr:colOff>390525</xdr:colOff>
                <xdr:row>303</xdr:row>
                <xdr:rowOff>266700</xdr:rowOff>
              </from>
              <to>
                <xdr:col>0</xdr:col>
                <xdr:colOff>571500</xdr:colOff>
                <xdr:row>305</xdr:row>
                <xdr:rowOff>0</xdr:rowOff>
              </to>
            </anchor>
          </controlPr>
        </control>
      </mc:Choice>
      <mc:Fallback>
        <control shapeId="209942" r:id="rId38" name="CheckBoxSR1"/>
      </mc:Fallback>
    </mc:AlternateContent>
    <mc:AlternateContent xmlns:mc="http://schemas.openxmlformats.org/markup-compatibility/2006">
      <mc:Choice Requires="x14">
        <control shapeId="209941" r:id="rId40" name="CheckBoxSR3">
          <controlPr autoLine="0" r:id="rId41">
            <anchor moveWithCells="1">
              <from>
                <xdr:col>0</xdr:col>
                <xdr:colOff>390525</xdr:colOff>
                <xdr:row>305</xdr:row>
                <xdr:rowOff>142875</xdr:rowOff>
              </from>
              <to>
                <xdr:col>0</xdr:col>
                <xdr:colOff>571500</xdr:colOff>
                <xdr:row>307</xdr:row>
                <xdr:rowOff>0</xdr:rowOff>
              </to>
            </anchor>
          </controlPr>
        </control>
      </mc:Choice>
      <mc:Fallback>
        <control shapeId="209941" r:id="rId40" name="CheckBoxSR3"/>
      </mc:Fallback>
    </mc:AlternateContent>
    <mc:AlternateContent xmlns:mc="http://schemas.openxmlformats.org/markup-compatibility/2006">
      <mc:Choice Requires="x14">
        <control shapeId="209940" r:id="rId42" name="CheckBoxSR2">
          <controlPr autoLine="0" r:id="rId43">
            <anchor moveWithCells="1">
              <from>
                <xdr:col>0</xdr:col>
                <xdr:colOff>390525</xdr:colOff>
                <xdr:row>304</xdr:row>
                <xdr:rowOff>142875</xdr:rowOff>
              </from>
              <to>
                <xdr:col>0</xdr:col>
                <xdr:colOff>571500</xdr:colOff>
                <xdr:row>306</xdr:row>
                <xdr:rowOff>0</xdr:rowOff>
              </to>
            </anchor>
          </controlPr>
        </control>
      </mc:Choice>
      <mc:Fallback>
        <control shapeId="209940" r:id="rId42" name="CheckBoxSR2"/>
      </mc:Fallback>
    </mc:AlternateContent>
    <mc:AlternateContent xmlns:mc="http://schemas.openxmlformats.org/markup-compatibility/2006">
      <mc:Choice Requires="x14">
        <control shapeId="209939" r:id="rId44" name="CheckBoxSU12">
          <controlPr autoLine="0" r:id="rId45">
            <anchor moveWithCells="1">
              <from>
                <xdr:col>0</xdr:col>
                <xdr:colOff>419100</xdr:colOff>
                <xdr:row>214</xdr:row>
                <xdr:rowOff>142875</xdr:rowOff>
              </from>
              <to>
                <xdr:col>1</xdr:col>
                <xdr:colOff>0</xdr:colOff>
                <xdr:row>216</xdr:row>
                <xdr:rowOff>0</xdr:rowOff>
              </to>
            </anchor>
          </controlPr>
        </control>
      </mc:Choice>
      <mc:Fallback>
        <control shapeId="209939" r:id="rId44" name="CheckBoxSU12"/>
      </mc:Fallback>
    </mc:AlternateContent>
    <mc:AlternateContent xmlns:mc="http://schemas.openxmlformats.org/markup-compatibility/2006">
      <mc:Choice Requires="x14">
        <control shapeId="209938" r:id="rId46" name="CheckBoxSU7">
          <controlPr autoLine="0" r:id="rId47">
            <anchor moveWithCells="1">
              <from>
                <xdr:col>0</xdr:col>
                <xdr:colOff>419100</xdr:colOff>
                <xdr:row>209</xdr:row>
                <xdr:rowOff>142875</xdr:rowOff>
              </from>
              <to>
                <xdr:col>1</xdr:col>
                <xdr:colOff>0</xdr:colOff>
                <xdr:row>211</xdr:row>
                <xdr:rowOff>0</xdr:rowOff>
              </to>
            </anchor>
          </controlPr>
        </control>
      </mc:Choice>
      <mc:Fallback>
        <control shapeId="209938" r:id="rId46" name="CheckBoxSU7"/>
      </mc:Fallback>
    </mc:AlternateContent>
    <mc:AlternateContent xmlns:mc="http://schemas.openxmlformats.org/markup-compatibility/2006">
      <mc:Choice Requires="x14">
        <control shapeId="209937" r:id="rId48" name="CheckBoxSU6">
          <controlPr autoLine="0" r:id="rId49">
            <anchor moveWithCells="1">
              <from>
                <xdr:col>0</xdr:col>
                <xdr:colOff>419100</xdr:colOff>
                <xdr:row>208</xdr:row>
                <xdr:rowOff>142875</xdr:rowOff>
              </from>
              <to>
                <xdr:col>1</xdr:col>
                <xdr:colOff>0</xdr:colOff>
                <xdr:row>210</xdr:row>
                <xdr:rowOff>0</xdr:rowOff>
              </to>
            </anchor>
          </controlPr>
        </control>
      </mc:Choice>
      <mc:Fallback>
        <control shapeId="209937" r:id="rId48" name="CheckBoxSU6"/>
      </mc:Fallback>
    </mc:AlternateContent>
    <mc:AlternateContent xmlns:mc="http://schemas.openxmlformats.org/markup-compatibility/2006">
      <mc:Choice Requires="x14">
        <control shapeId="209936" r:id="rId50" name="CheckBoxSU4">
          <controlPr autoLine="0" r:id="rId51">
            <anchor moveWithCells="1">
              <from>
                <xdr:col>0</xdr:col>
                <xdr:colOff>419100</xdr:colOff>
                <xdr:row>206</xdr:row>
                <xdr:rowOff>152400</xdr:rowOff>
              </from>
              <to>
                <xdr:col>1</xdr:col>
                <xdr:colOff>0</xdr:colOff>
                <xdr:row>208</xdr:row>
                <xdr:rowOff>9525</xdr:rowOff>
              </to>
            </anchor>
          </controlPr>
        </control>
      </mc:Choice>
      <mc:Fallback>
        <control shapeId="209936" r:id="rId50" name="CheckBoxSU4"/>
      </mc:Fallback>
    </mc:AlternateContent>
    <mc:AlternateContent xmlns:mc="http://schemas.openxmlformats.org/markup-compatibility/2006">
      <mc:Choice Requires="x14">
        <control shapeId="209935" r:id="rId52" name="CheckBoxSU5">
          <controlPr autoLine="0" r:id="rId53">
            <anchor moveWithCells="1">
              <from>
                <xdr:col>0</xdr:col>
                <xdr:colOff>419100</xdr:colOff>
                <xdr:row>207</xdr:row>
                <xdr:rowOff>152400</xdr:rowOff>
              </from>
              <to>
                <xdr:col>1</xdr:col>
                <xdr:colOff>0</xdr:colOff>
                <xdr:row>209</xdr:row>
                <xdr:rowOff>9525</xdr:rowOff>
              </to>
            </anchor>
          </controlPr>
        </control>
      </mc:Choice>
      <mc:Fallback>
        <control shapeId="209935" r:id="rId52" name="CheckBoxSU5"/>
      </mc:Fallback>
    </mc:AlternateContent>
    <mc:AlternateContent xmlns:mc="http://schemas.openxmlformats.org/markup-compatibility/2006">
      <mc:Choice Requires="x14">
        <control shapeId="209934" r:id="rId54" name="CheckBoxSU1">
          <controlPr autoLine="0" r:id="rId55">
            <anchor moveWithCells="1">
              <from>
                <xdr:col>0</xdr:col>
                <xdr:colOff>419100</xdr:colOff>
                <xdr:row>203</xdr:row>
                <xdr:rowOff>276225</xdr:rowOff>
              </from>
              <to>
                <xdr:col>1</xdr:col>
                <xdr:colOff>0</xdr:colOff>
                <xdr:row>205</xdr:row>
                <xdr:rowOff>9525</xdr:rowOff>
              </to>
            </anchor>
          </controlPr>
        </control>
      </mc:Choice>
      <mc:Fallback>
        <control shapeId="209934" r:id="rId54" name="CheckBoxSU1"/>
      </mc:Fallback>
    </mc:AlternateContent>
    <mc:AlternateContent xmlns:mc="http://schemas.openxmlformats.org/markup-compatibility/2006">
      <mc:Choice Requires="x14">
        <control shapeId="209933" r:id="rId56" name="CheckBoxSU3">
          <controlPr autoLine="0" r:id="rId57">
            <anchor moveWithCells="1">
              <from>
                <xdr:col>0</xdr:col>
                <xdr:colOff>419100</xdr:colOff>
                <xdr:row>205</xdr:row>
                <xdr:rowOff>152400</xdr:rowOff>
              </from>
              <to>
                <xdr:col>1</xdr:col>
                <xdr:colOff>0</xdr:colOff>
                <xdr:row>207</xdr:row>
                <xdr:rowOff>9525</xdr:rowOff>
              </to>
            </anchor>
          </controlPr>
        </control>
      </mc:Choice>
      <mc:Fallback>
        <control shapeId="209933" r:id="rId56" name="CheckBoxSU3"/>
      </mc:Fallback>
    </mc:AlternateContent>
    <mc:AlternateContent xmlns:mc="http://schemas.openxmlformats.org/markup-compatibility/2006">
      <mc:Choice Requires="x14">
        <control shapeId="209932" r:id="rId58" name="CheckBoxSU2">
          <controlPr autoLine="0" r:id="rId59">
            <anchor moveWithCells="1">
              <from>
                <xdr:col>0</xdr:col>
                <xdr:colOff>419100</xdr:colOff>
                <xdr:row>204</xdr:row>
                <xdr:rowOff>152400</xdr:rowOff>
              </from>
              <to>
                <xdr:col>1</xdr:col>
                <xdr:colOff>0</xdr:colOff>
                <xdr:row>206</xdr:row>
                <xdr:rowOff>9525</xdr:rowOff>
              </to>
            </anchor>
          </controlPr>
        </control>
      </mc:Choice>
      <mc:Fallback>
        <control shapeId="209932" r:id="rId58" name="CheckBoxSU2"/>
      </mc:Fallback>
    </mc:AlternateContent>
    <mc:AlternateContent xmlns:mc="http://schemas.openxmlformats.org/markup-compatibility/2006">
      <mc:Choice Requires="x14">
        <control shapeId="209931" r:id="rId60" name="CheckBoxSN12">
          <controlPr autoLine="0" r:id="rId61">
            <anchor moveWithCells="1">
              <from>
                <xdr:col>0</xdr:col>
                <xdr:colOff>419100</xdr:colOff>
                <xdr:row>115</xdr:row>
                <xdr:rowOff>0</xdr:rowOff>
              </from>
              <to>
                <xdr:col>1</xdr:col>
                <xdr:colOff>0</xdr:colOff>
                <xdr:row>116</xdr:row>
                <xdr:rowOff>19050</xdr:rowOff>
              </to>
            </anchor>
          </controlPr>
        </control>
      </mc:Choice>
      <mc:Fallback>
        <control shapeId="209931" r:id="rId60" name="CheckBoxSN12"/>
      </mc:Fallback>
    </mc:AlternateContent>
    <mc:AlternateContent xmlns:mc="http://schemas.openxmlformats.org/markup-compatibility/2006">
      <mc:Choice Requires="x14">
        <control shapeId="209930" r:id="rId62" name="CheckBoxSN8">
          <controlPr autoLine="0" r:id="rId63">
            <anchor moveWithCells="1">
              <from>
                <xdr:col>0</xdr:col>
                <xdr:colOff>419100</xdr:colOff>
                <xdr:row>111</xdr:row>
                <xdr:rowOff>0</xdr:rowOff>
              </from>
              <to>
                <xdr:col>1</xdr:col>
                <xdr:colOff>0</xdr:colOff>
                <xdr:row>112</xdr:row>
                <xdr:rowOff>19050</xdr:rowOff>
              </to>
            </anchor>
          </controlPr>
        </control>
      </mc:Choice>
      <mc:Fallback>
        <control shapeId="209930" r:id="rId62" name="CheckBoxSN8"/>
      </mc:Fallback>
    </mc:AlternateContent>
    <mc:AlternateContent xmlns:mc="http://schemas.openxmlformats.org/markup-compatibility/2006">
      <mc:Choice Requires="x14">
        <control shapeId="209929" r:id="rId64" name="CheckBoxSN6">
          <controlPr autoLine="0" r:id="rId65">
            <anchor moveWithCells="1">
              <from>
                <xdr:col>0</xdr:col>
                <xdr:colOff>419100</xdr:colOff>
                <xdr:row>109</xdr:row>
                <xdr:rowOff>0</xdr:rowOff>
              </from>
              <to>
                <xdr:col>1</xdr:col>
                <xdr:colOff>0</xdr:colOff>
                <xdr:row>110</xdr:row>
                <xdr:rowOff>19050</xdr:rowOff>
              </to>
            </anchor>
          </controlPr>
        </control>
      </mc:Choice>
      <mc:Fallback>
        <control shapeId="209929" r:id="rId64" name="CheckBoxSN6"/>
      </mc:Fallback>
    </mc:AlternateContent>
    <mc:AlternateContent xmlns:mc="http://schemas.openxmlformats.org/markup-compatibility/2006">
      <mc:Choice Requires="x14">
        <control shapeId="209928" r:id="rId66" name="CheckBoxSN4">
          <controlPr autoLine="0" r:id="rId67">
            <anchor moveWithCells="1">
              <from>
                <xdr:col>0</xdr:col>
                <xdr:colOff>419100</xdr:colOff>
                <xdr:row>107</xdr:row>
                <xdr:rowOff>0</xdr:rowOff>
              </from>
              <to>
                <xdr:col>1</xdr:col>
                <xdr:colOff>0</xdr:colOff>
                <xdr:row>108</xdr:row>
                <xdr:rowOff>19050</xdr:rowOff>
              </to>
            </anchor>
          </controlPr>
        </control>
      </mc:Choice>
      <mc:Fallback>
        <control shapeId="209928" r:id="rId66" name="CheckBoxSN4"/>
      </mc:Fallback>
    </mc:AlternateContent>
    <mc:AlternateContent xmlns:mc="http://schemas.openxmlformats.org/markup-compatibility/2006">
      <mc:Choice Requires="x14">
        <control shapeId="209927" r:id="rId68" name="CheckBoxSN5">
          <controlPr autoLine="0" r:id="rId69">
            <anchor moveWithCells="1">
              <from>
                <xdr:col>0</xdr:col>
                <xdr:colOff>419100</xdr:colOff>
                <xdr:row>108</xdr:row>
                <xdr:rowOff>0</xdr:rowOff>
              </from>
              <to>
                <xdr:col>1</xdr:col>
                <xdr:colOff>0</xdr:colOff>
                <xdr:row>109</xdr:row>
                <xdr:rowOff>19050</xdr:rowOff>
              </to>
            </anchor>
          </controlPr>
        </control>
      </mc:Choice>
      <mc:Fallback>
        <control shapeId="209927" r:id="rId68" name="CheckBoxSN5"/>
      </mc:Fallback>
    </mc:AlternateContent>
    <mc:AlternateContent xmlns:mc="http://schemas.openxmlformats.org/markup-compatibility/2006">
      <mc:Choice Requires="x14">
        <control shapeId="209926" r:id="rId70" name="CheckBoxSN1">
          <controlPr autoLine="0" r:id="rId71">
            <anchor moveWithCells="1">
              <from>
                <xdr:col>0</xdr:col>
                <xdr:colOff>419100</xdr:colOff>
                <xdr:row>103</xdr:row>
                <xdr:rowOff>276225</xdr:rowOff>
              </from>
              <to>
                <xdr:col>1</xdr:col>
                <xdr:colOff>0</xdr:colOff>
                <xdr:row>105</xdr:row>
                <xdr:rowOff>9525</xdr:rowOff>
              </to>
            </anchor>
          </controlPr>
        </control>
      </mc:Choice>
      <mc:Fallback>
        <control shapeId="209926" r:id="rId70" name="CheckBoxSN1"/>
      </mc:Fallback>
    </mc:AlternateContent>
    <mc:AlternateContent xmlns:mc="http://schemas.openxmlformats.org/markup-compatibility/2006">
      <mc:Choice Requires="x14">
        <control shapeId="209925" r:id="rId72" name="CheckBoxSN3">
          <controlPr autoLine="0" r:id="rId73">
            <anchor moveWithCells="1">
              <from>
                <xdr:col>0</xdr:col>
                <xdr:colOff>419100</xdr:colOff>
                <xdr:row>106</xdr:row>
                <xdr:rowOff>0</xdr:rowOff>
              </from>
              <to>
                <xdr:col>1</xdr:col>
                <xdr:colOff>0</xdr:colOff>
                <xdr:row>107</xdr:row>
                <xdr:rowOff>19050</xdr:rowOff>
              </to>
            </anchor>
          </controlPr>
        </control>
      </mc:Choice>
      <mc:Fallback>
        <control shapeId="209925" r:id="rId72" name="CheckBoxSN3"/>
      </mc:Fallback>
    </mc:AlternateContent>
    <mc:AlternateContent xmlns:mc="http://schemas.openxmlformats.org/markup-compatibility/2006">
      <mc:Choice Requires="x14">
        <control shapeId="209924" r:id="rId74" name="CheckBoxSN2">
          <controlPr autoLine="0" r:id="rId75">
            <anchor moveWithCells="1">
              <from>
                <xdr:col>0</xdr:col>
                <xdr:colOff>419100</xdr:colOff>
                <xdr:row>105</xdr:row>
                <xdr:rowOff>0</xdr:rowOff>
              </from>
              <to>
                <xdr:col>1</xdr:col>
                <xdr:colOff>0</xdr:colOff>
                <xdr:row>106</xdr:row>
                <xdr:rowOff>19050</xdr:rowOff>
              </to>
            </anchor>
          </controlPr>
        </control>
      </mc:Choice>
      <mc:Fallback>
        <control shapeId="209924" r:id="rId74" name="CheckBoxSN2"/>
      </mc:Fallback>
    </mc:AlternateContent>
    <mc:AlternateContent xmlns:mc="http://schemas.openxmlformats.org/markup-compatibility/2006">
      <mc:Choice Requires="x14">
        <control shapeId="209948" r:id="rId76" name="Button 28">
          <controlPr defaultSize="0" print="0" autoFill="0" autoPict="0" macro="[0]!GoTo_URBAN">
            <anchor moveWithCells="1">
              <from>
                <xdr:col>0</xdr:col>
                <xdr:colOff>200025</xdr:colOff>
                <xdr:row>94</xdr:row>
                <xdr:rowOff>47625</xdr:rowOff>
              </from>
              <to>
                <xdr:col>2</xdr:col>
                <xdr:colOff>571500</xdr:colOff>
                <xdr:row>95</xdr:row>
                <xdr:rowOff>114300</xdr:rowOff>
              </to>
            </anchor>
          </controlPr>
        </control>
      </mc:Choice>
    </mc:AlternateContent>
    <mc:AlternateContent xmlns:mc="http://schemas.openxmlformats.org/markup-compatibility/2006">
      <mc:Choice Requires="x14">
        <control shapeId="209949" r:id="rId77" name="Button 29">
          <controlPr defaultSize="0" print="0" autoFill="0" autoPict="0" macro="[0]!GoTo_RURAL">
            <anchor moveWithCells="1">
              <from>
                <xdr:col>3</xdr:col>
                <xdr:colOff>200025</xdr:colOff>
                <xdr:row>94</xdr:row>
                <xdr:rowOff>47625</xdr:rowOff>
              </from>
              <to>
                <xdr:col>5</xdr:col>
                <xdr:colOff>571500</xdr:colOff>
                <xdr:row>95</xdr:row>
                <xdr:rowOff>114300</xdr:rowOff>
              </to>
            </anchor>
          </controlPr>
        </control>
      </mc:Choice>
    </mc:AlternateContent>
    <mc:AlternateContent xmlns:mc="http://schemas.openxmlformats.org/markup-compatibility/2006">
      <mc:Choice Requires="x14">
        <control shapeId="209950" r:id="rId78" name="Button 30">
          <controlPr defaultSize="0" print="0" autoFill="0" autoPict="0" macro="[0]!BackTo_Summary">
            <anchor moveWithCells="1">
              <from>
                <xdr:col>6</xdr:col>
                <xdr:colOff>200025</xdr:colOff>
                <xdr:row>94</xdr:row>
                <xdr:rowOff>47625</xdr:rowOff>
              </from>
              <to>
                <xdr:col>8</xdr:col>
                <xdr:colOff>571500</xdr:colOff>
                <xdr:row>95</xdr:row>
                <xdr:rowOff>114300</xdr:rowOff>
              </to>
            </anchor>
          </controlPr>
        </control>
      </mc:Choice>
    </mc:AlternateContent>
    <mc:AlternateContent xmlns:mc="http://schemas.openxmlformats.org/markup-compatibility/2006">
      <mc:Choice Requires="x14">
        <control shapeId="209951" r:id="rId79" name="Button 31">
          <controlPr defaultSize="0" print="0" autoFill="0" autoPict="0" macro="[0]!GoTo_RURAL">
            <anchor moveWithCells="1">
              <from>
                <xdr:col>0</xdr:col>
                <xdr:colOff>200025</xdr:colOff>
                <xdr:row>194</xdr:row>
                <xdr:rowOff>47625</xdr:rowOff>
              </from>
              <to>
                <xdr:col>2</xdr:col>
                <xdr:colOff>571500</xdr:colOff>
                <xdr:row>195</xdr:row>
                <xdr:rowOff>114300</xdr:rowOff>
              </to>
            </anchor>
          </controlPr>
        </control>
      </mc:Choice>
    </mc:AlternateContent>
    <mc:AlternateContent xmlns:mc="http://schemas.openxmlformats.org/markup-compatibility/2006">
      <mc:Choice Requires="x14">
        <control shapeId="209952" r:id="rId80" name="Button 32">
          <controlPr defaultSize="0" print="0" autoFill="0" autoPict="0" macro="[0]!GoTo_NATIONAL2">
            <anchor moveWithCells="1">
              <from>
                <xdr:col>3</xdr:col>
                <xdr:colOff>200025</xdr:colOff>
                <xdr:row>194</xdr:row>
                <xdr:rowOff>47625</xdr:rowOff>
              </from>
              <to>
                <xdr:col>5</xdr:col>
                <xdr:colOff>571500</xdr:colOff>
                <xdr:row>195</xdr:row>
                <xdr:rowOff>114300</xdr:rowOff>
              </to>
            </anchor>
          </controlPr>
        </control>
      </mc:Choice>
    </mc:AlternateContent>
    <mc:AlternateContent xmlns:mc="http://schemas.openxmlformats.org/markup-compatibility/2006">
      <mc:Choice Requires="x14">
        <control shapeId="209953" r:id="rId81" name="Button 33">
          <controlPr defaultSize="0" print="0" autoFill="0" autoPict="0" macro="[0]!BackTo_Summary">
            <anchor moveWithCells="1">
              <from>
                <xdr:col>6</xdr:col>
                <xdr:colOff>200025</xdr:colOff>
                <xdr:row>194</xdr:row>
                <xdr:rowOff>47625</xdr:rowOff>
              </from>
              <to>
                <xdr:col>8</xdr:col>
                <xdr:colOff>571500</xdr:colOff>
                <xdr:row>195</xdr:row>
                <xdr:rowOff>114300</xdr:rowOff>
              </to>
            </anchor>
          </controlPr>
        </control>
      </mc:Choice>
    </mc:AlternateContent>
    <mc:AlternateContent xmlns:mc="http://schemas.openxmlformats.org/markup-compatibility/2006">
      <mc:Choice Requires="x14">
        <control shapeId="209954" r:id="rId82" name="Button 34">
          <controlPr defaultSize="0" print="0" autoFill="0" autoPict="0" macro="[0]!BackTo_Summary">
            <anchor moveWithCells="1">
              <from>
                <xdr:col>0</xdr:col>
                <xdr:colOff>200025</xdr:colOff>
                <xdr:row>294</xdr:row>
                <xdr:rowOff>47625</xdr:rowOff>
              </from>
              <to>
                <xdr:col>2</xdr:col>
                <xdr:colOff>571500</xdr:colOff>
                <xdr:row>295</xdr:row>
                <xdr:rowOff>114300</xdr:rowOff>
              </to>
            </anchor>
          </controlPr>
        </control>
      </mc:Choice>
    </mc:AlternateContent>
    <mc:AlternateContent xmlns:mc="http://schemas.openxmlformats.org/markup-compatibility/2006">
      <mc:Choice Requires="x14">
        <control shapeId="209955" r:id="rId83" name="Button 35">
          <controlPr defaultSize="0" print="0" autoFill="0" autoPict="0" macro="[0]!GoTo_URBAN">
            <anchor moveWithCells="1">
              <from>
                <xdr:col>3</xdr:col>
                <xdr:colOff>200025</xdr:colOff>
                <xdr:row>294</xdr:row>
                <xdr:rowOff>47625</xdr:rowOff>
              </from>
              <to>
                <xdr:col>5</xdr:col>
                <xdr:colOff>571500</xdr:colOff>
                <xdr:row>295</xdr:row>
                <xdr:rowOff>114300</xdr:rowOff>
              </to>
            </anchor>
          </controlPr>
        </control>
      </mc:Choice>
    </mc:AlternateContent>
    <mc:AlternateContent xmlns:mc="http://schemas.openxmlformats.org/markup-compatibility/2006">
      <mc:Choice Requires="x14">
        <control shapeId="209956" r:id="rId84" name="Button 36">
          <controlPr defaultSize="0" print="0" autoFill="0" autoPict="0" macro="[0]!GoTo_NATIONAL2">
            <anchor moveWithCells="1">
              <from>
                <xdr:col>6</xdr:col>
                <xdr:colOff>200025</xdr:colOff>
                <xdr:row>294</xdr:row>
                <xdr:rowOff>47625</xdr:rowOff>
              </from>
              <to>
                <xdr:col>8</xdr:col>
                <xdr:colOff>571500</xdr:colOff>
                <xdr:row>295</xdr:row>
                <xdr:rowOff>114300</xdr:rowOff>
              </to>
            </anchor>
          </controlPr>
        </control>
      </mc:Choice>
    </mc:AlternateContent>
    <mc:AlternateContent xmlns:mc="http://schemas.openxmlformats.org/markup-compatibility/2006">
      <mc:Choice Requires="x14">
        <control shapeId="209957" r:id="rId85" name="Button 37">
          <controlPr defaultSize="0" print="0" autoFill="0" autoPict="0" macro="[0]!GoTo_NATIONAL2">
            <anchor moveWithCells="1">
              <from>
                <xdr:col>0</xdr:col>
                <xdr:colOff>200025</xdr:colOff>
                <xdr:row>0</xdr:row>
                <xdr:rowOff>47625</xdr:rowOff>
              </from>
              <to>
                <xdr:col>2</xdr:col>
                <xdr:colOff>571500</xdr:colOff>
                <xdr:row>1</xdr:row>
                <xdr:rowOff>114300</xdr:rowOff>
              </to>
            </anchor>
          </controlPr>
        </control>
      </mc:Choice>
    </mc:AlternateContent>
    <mc:AlternateContent xmlns:mc="http://schemas.openxmlformats.org/markup-compatibility/2006">
      <mc:Choice Requires="x14">
        <control shapeId="209958" r:id="rId86" name="Button 38">
          <controlPr defaultSize="0" print="0" autoFill="0" autoPict="0" macro="[0]!GoTo_URBAN">
            <anchor moveWithCells="1">
              <from>
                <xdr:col>3</xdr:col>
                <xdr:colOff>200025</xdr:colOff>
                <xdr:row>0</xdr:row>
                <xdr:rowOff>47625</xdr:rowOff>
              </from>
              <to>
                <xdr:col>5</xdr:col>
                <xdr:colOff>571500</xdr:colOff>
                <xdr:row>1</xdr:row>
                <xdr:rowOff>114300</xdr:rowOff>
              </to>
            </anchor>
          </controlPr>
        </control>
      </mc:Choice>
    </mc:AlternateContent>
    <mc:AlternateContent xmlns:mc="http://schemas.openxmlformats.org/markup-compatibility/2006">
      <mc:Choice Requires="x14">
        <control shapeId="209959" r:id="rId87" name="Button 39">
          <controlPr defaultSize="0" print="0" autoFill="0" autoPict="0" macro="[0]!GoTo_RURAL">
            <anchor moveWithCells="1">
              <from>
                <xdr:col>6</xdr:col>
                <xdr:colOff>200025</xdr:colOff>
                <xdr:row>0</xdr:row>
                <xdr:rowOff>47625</xdr:rowOff>
              </from>
              <to>
                <xdr:col>8</xdr:col>
                <xdr:colOff>571500</xdr:colOff>
                <xdr:row>1</xdr:row>
                <xdr:rowOff>114300</xdr:rowOff>
              </to>
            </anchor>
          </controlPr>
        </control>
      </mc:Choice>
    </mc:AlternateContent>
    <mc:AlternateContent xmlns:mc="http://schemas.openxmlformats.org/markup-compatibility/2006">
      <mc:Choice Requires="x14">
        <control shapeId="209972" r:id="rId88" name="Button 52">
          <controlPr defaultSize="0" print="0" autoFill="0" autoPict="0" macro="[0]!Base_Target_WSN">
            <anchor moveWithCells="1" sizeWithCells="1">
              <from>
                <xdr:col>0</xdr:col>
                <xdr:colOff>28575</xdr:colOff>
                <xdr:row>98</xdr:row>
                <xdr:rowOff>9525</xdr:rowOff>
              </from>
              <to>
                <xdr:col>2</xdr:col>
                <xdr:colOff>581025</xdr:colOff>
                <xdr:row>100</xdr:row>
                <xdr:rowOff>0</xdr:rowOff>
              </to>
            </anchor>
          </controlPr>
        </control>
      </mc:Choice>
    </mc:AlternateContent>
    <mc:AlternateContent xmlns:mc="http://schemas.openxmlformats.org/markup-compatibility/2006">
      <mc:Choice Requires="x14">
        <control shapeId="209973" r:id="rId89" name="Button 53">
          <controlPr defaultSize="0" print="0" autoFill="0" autoPict="0" macro="[0]!Base_Target_WSU">
            <anchor moveWithCells="1" sizeWithCells="1">
              <from>
                <xdr:col>0</xdr:col>
                <xdr:colOff>9525</xdr:colOff>
                <xdr:row>198</xdr:row>
                <xdr:rowOff>9525</xdr:rowOff>
              </from>
              <to>
                <xdr:col>2</xdr:col>
                <xdr:colOff>590550</xdr:colOff>
                <xdr:row>199</xdr:row>
                <xdr:rowOff>180975</xdr:rowOff>
              </to>
            </anchor>
          </controlPr>
        </control>
      </mc:Choice>
    </mc:AlternateContent>
    <mc:AlternateContent xmlns:mc="http://schemas.openxmlformats.org/markup-compatibility/2006">
      <mc:Choice Requires="x14">
        <control shapeId="209974" r:id="rId90" name="Button 54">
          <controlPr defaultSize="0" print="0" autoFill="0" autoPict="0" macro="[0]!Base_Target_WSR">
            <anchor moveWithCells="1" sizeWithCells="1">
              <from>
                <xdr:col>0</xdr:col>
                <xdr:colOff>19050</xdr:colOff>
                <xdr:row>298</xdr:row>
                <xdr:rowOff>19050</xdr:rowOff>
              </from>
              <to>
                <xdr:col>2</xdr:col>
                <xdr:colOff>590550</xdr:colOff>
                <xdr:row>299</xdr:row>
                <xdr:rowOff>180975</xdr:rowOff>
              </to>
            </anchor>
          </controlPr>
        </control>
      </mc:Choice>
    </mc:AlternateContent>
    <mc:AlternateContent xmlns:mc="http://schemas.openxmlformats.org/markup-compatibility/2006">
      <mc:Choice Requires="x14">
        <control shapeId="209975" r:id="rId91" name="Reset_JMP_WR">
          <controlPr defaultSize="0" print="0" autoFill="0" autoPict="0" macro="[0]!ResetJMP_SR">
            <anchor moveWithCells="1">
              <from>
                <xdr:col>0</xdr:col>
                <xdr:colOff>28575</xdr:colOff>
                <xdr:row>302</xdr:row>
                <xdr:rowOff>38100</xdr:rowOff>
              </from>
              <to>
                <xdr:col>0</xdr:col>
                <xdr:colOff>571500</xdr:colOff>
                <xdr:row>303</xdr:row>
                <xdr:rowOff>276225</xdr:rowOff>
              </to>
            </anchor>
          </controlPr>
        </control>
      </mc:Choice>
    </mc:AlternateContent>
    <mc:AlternateContent xmlns:mc="http://schemas.openxmlformats.org/markup-compatibility/2006">
      <mc:Choice Requires="x14">
        <control shapeId="209976" r:id="rId92" name="Button 56">
          <controlPr defaultSize="0" print="0" autoFill="0" autoPict="0" macro="[0]!ResetJMP_SU">
            <anchor moveWithCells="1">
              <from>
                <xdr:col>0</xdr:col>
                <xdr:colOff>19050</xdr:colOff>
                <xdr:row>202</xdr:row>
                <xdr:rowOff>28575</xdr:rowOff>
              </from>
              <to>
                <xdr:col>0</xdr:col>
                <xdr:colOff>561975</xdr:colOff>
                <xdr:row>203</xdr:row>
                <xdr:rowOff>266700</xdr:rowOff>
              </to>
            </anchor>
          </controlPr>
        </control>
      </mc:Choice>
    </mc:AlternateContent>
    <mc:AlternateContent xmlns:mc="http://schemas.openxmlformats.org/markup-compatibility/2006">
      <mc:Choice Requires="x14">
        <control shapeId="209977" r:id="rId93" name="Reset_JMP_WN">
          <controlPr defaultSize="0" print="0" autoFill="0" autoPict="0" macro="[0]!ResetJMP_SN">
            <anchor moveWithCells="1">
              <from>
                <xdr:col>0</xdr:col>
                <xdr:colOff>9525</xdr:colOff>
                <xdr:row>102</xdr:row>
                <xdr:rowOff>38100</xdr:rowOff>
              </from>
              <to>
                <xdr:col>0</xdr:col>
                <xdr:colOff>552450</xdr:colOff>
                <xdr:row>103</xdr:row>
                <xdr:rowOff>276225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75A19-ED05-42C6-A19D-59E4560CF7CA}">
  <sheetPr codeName="Sheet3"/>
  <dimension ref="A4:Z100"/>
  <sheetViews>
    <sheetView showGridLines="0" showRowColHeaders="0" zoomScaleNormal="100" workbookViewId="0"/>
  </sheetViews>
  <sheetFormatPr defaultColWidth="9.140625" defaultRowHeight="12.75" x14ac:dyDescent="0.2"/>
  <cols>
    <col min="1" max="5" width="9" style="47" customWidth="1"/>
    <col min="6" max="7" width="9" style="50" customWidth="1"/>
    <col min="8" max="38" width="9" style="47" customWidth="1"/>
    <col min="39" max="261" width="9.140625" style="47"/>
    <col min="262" max="262" width="5" style="47" customWidth="1"/>
    <col min="263" max="263" width="13.85546875" style="47" customWidth="1"/>
    <col min="264" max="265" width="6.28515625" style="47" customWidth="1"/>
    <col min="266" max="267" width="7" style="47" customWidth="1"/>
    <col min="268" max="274" width="6.28515625" style="47" customWidth="1"/>
    <col min="275" max="517" width="9.140625" style="47"/>
    <col min="518" max="518" width="5" style="47" customWidth="1"/>
    <col min="519" max="519" width="13.85546875" style="47" customWidth="1"/>
    <col min="520" max="521" width="6.28515625" style="47" customWidth="1"/>
    <col min="522" max="523" width="7" style="47" customWidth="1"/>
    <col min="524" max="530" width="6.28515625" style="47" customWidth="1"/>
    <col min="531" max="773" width="9.140625" style="47"/>
    <col min="774" max="774" width="5" style="47" customWidth="1"/>
    <col min="775" max="775" width="13.85546875" style="47" customWidth="1"/>
    <col min="776" max="777" width="6.28515625" style="47" customWidth="1"/>
    <col min="778" max="779" width="7" style="47" customWidth="1"/>
    <col min="780" max="786" width="6.28515625" style="47" customWidth="1"/>
    <col min="787" max="1029" width="9.140625" style="47"/>
    <col min="1030" max="1030" width="5" style="47" customWidth="1"/>
    <col min="1031" max="1031" width="13.85546875" style="47" customWidth="1"/>
    <col min="1032" max="1033" width="6.28515625" style="47" customWidth="1"/>
    <col min="1034" max="1035" width="7" style="47" customWidth="1"/>
    <col min="1036" max="1042" width="6.28515625" style="47" customWidth="1"/>
    <col min="1043" max="1285" width="9.140625" style="47"/>
    <col min="1286" max="1286" width="5" style="47" customWidth="1"/>
    <col min="1287" max="1287" width="13.85546875" style="47" customWidth="1"/>
    <col min="1288" max="1289" width="6.28515625" style="47" customWidth="1"/>
    <col min="1290" max="1291" width="7" style="47" customWidth="1"/>
    <col min="1292" max="1298" width="6.28515625" style="47" customWidth="1"/>
    <col min="1299" max="1541" width="9.140625" style="47"/>
    <col min="1542" max="1542" width="5" style="47" customWidth="1"/>
    <col min="1543" max="1543" width="13.85546875" style="47" customWidth="1"/>
    <col min="1544" max="1545" width="6.28515625" style="47" customWidth="1"/>
    <col min="1546" max="1547" width="7" style="47" customWidth="1"/>
    <col min="1548" max="1554" width="6.28515625" style="47" customWidth="1"/>
    <col min="1555" max="1797" width="9.140625" style="47"/>
    <col min="1798" max="1798" width="5" style="47" customWidth="1"/>
    <col min="1799" max="1799" width="13.85546875" style="47" customWidth="1"/>
    <col min="1800" max="1801" width="6.28515625" style="47" customWidth="1"/>
    <col min="1802" max="1803" width="7" style="47" customWidth="1"/>
    <col min="1804" max="1810" width="6.28515625" style="47" customWidth="1"/>
    <col min="1811" max="2053" width="9.140625" style="47"/>
    <col min="2054" max="2054" width="5" style="47" customWidth="1"/>
    <col min="2055" max="2055" width="13.85546875" style="47" customWidth="1"/>
    <col min="2056" max="2057" width="6.28515625" style="47" customWidth="1"/>
    <col min="2058" max="2059" width="7" style="47" customWidth="1"/>
    <col min="2060" max="2066" width="6.28515625" style="47" customWidth="1"/>
    <col min="2067" max="2309" width="9.140625" style="47"/>
    <col min="2310" max="2310" width="5" style="47" customWidth="1"/>
    <col min="2311" max="2311" width="13.85546875" style="47" customWidth="1"/>
    <col min="2312" max="2313" width="6.28515625" style="47" customWidth="1"/>
    <col min="2314" max="2315" width="7" style="47" customWidth="1"/>
    <col min="2316" max="2322" width="6.28515625" style="47" customWidth="1"/>
    <col min="2323" max="2565" width="9.140625" style="47"/>
    <col min="2566" max="2566" width="5" style="47" customWidth="1"/>
    <col min="2567" max="2567" width="13.85546875" style="47" customWidth="1"/>
    <col min="2568" max="2569" width="6.28515625" style="47" customWidth="1"/>
    <col min="2570" max="2571" width="7" style="47" customWidth="1"/>
    <col min="2572" max="2578" width="6.28515625" style="47" customWidth="1"/>
    <col min="2579" max="2821" width="9.140625" style="47"/>
    <col min="2822" max="2822" width="5" style="47" customWidth="1"/>
    <col min="2823" max="2823" width="13.85546875" style="47" customWidth="1"/>
    <col min="2824" max="2825" width="6.28515625" style="47" customWidth="1"/>
    <col min="2826" max="2827" width="7" style="47" customWidth="1"/>
    <col min="2828" max="2834" width="6.28515625" style="47" customWidth="1"/>
    <col min="2835" max="3077" width="9.140625" style="47"/>
    <col min="3078" max="3078" width="5" style="47" customWidth="1"/>
    <col min="3079" max="3079" width="13.85546875" style="47" customWidth="1"/>
    <col min="3080" max="3081" width="6.28515625" style="47" customWidth="1"/>
    <col min="3082" max="3083" width="7" style="47" customWidth="1"/>
    <col min="3084" max="3090" width="6.28515625" style="47" customWidth="1"/>
    <col min="3091" max="3333" width="9.140625" style="47"/>
    <col min="3334" max="3334" width="5" style="47" customWidth="1"/>
    <col min="3335" max="3335" width="13.85546875" style="47" customWidth="1"/>
    <col min="3336" max="3337" width="6.28515625" style="47" customWidth="1"/>
    <col min="3338" max="3339" width="7" style="47" customWidth="1"/>
    <col min="3340" max="3346" width="6.28515625" style="47" customWidth="1"/>
    <col min="3347" max="3589" width="9.140625" style="47"/>
    <col min="3590" max="3590" width="5" style="47" customWidth="1"/>
    <col min="3591" max="3591" width="13.85546875" style="47" customWidth="1"/>
    <col min="3592" max="3593" width="6.28515625" style="47" customWidth="1"/>
    <col min="3594" max="3595" width="7" style="47" customWidth="1"/>
    <col min="3596" max="3602" width="6.28515625" style="47" customWidth="1"/>
    <col min="3603" max="3845" width="9.140625" style="47"/>
    <col min="3846" max="3846" width="5" style="47" customWidth="1"/>
    <col min="3847" max="3847" width="13.85546875" style="47" customWidth="1"/>
    <col min="3848" max="3849" width="6.28515625" style="47" customWidth="1"/>
    <col min="3850" max="3851" width="7" style="47" customWidth="1"/>
    <col min="3852" max="3858" width="6.28515625" style="47" customWidth="1"/>
    <col min="3859" max="4101" width="9.140625" style="47"/>
    <col min="4102" max="4102" width="5" style="47" customWidth="1"/>
    <col min="4103" max="4103" width="13.85546875" style="47" customWidth="1"/>
    <col min="4104" max="4105" width="6.28515625" style="47" customWidth="1"/>
    <col min="4106" max="4107" width="7" style="47" customWidth="1"/>
    <col min="4108" max="4114" width="6.28515625" style="47" customWidth="1"/>
    <col min="4115" max="4357" width="9.140625" style="47"/>
    <col min="4358" max="4358" width="5" style="47" customWidth="1"/>
    <col min="4359" max="4359" width="13.85546875" style="47" customWidth="1"/>
    <col min="4360" max="4361" width="6.28515625" style="47" customWidth="1"/>
    <col min="4362" max="4363" width="7" style="47" customWidth="1"/>
    <col min="4364" max="4370" width="6.28515625" style="47" customWidth="1"/>
    <col min="4371" max="4613" width="9.140625" style="47"/>
    <col min="4614" max="4614" width="5" style="47" customWidth="1"/>
    <col min="4615" max="4615" width="13.85546875" style="47" customWidth="1"/>
    <col min="4616" max="4617" width="6.28515625" style="47" customWidth="1"/>
    <col min="4618" max="4619" width="7" style="47" customWidth="1"/>
    <col min="4620" max="4626" width="6.28515625" style="47" customWidth="1"/>
    <col min="4627" max="4869" width="9.140625" style="47"/>
    <col min="4870" max="4870" width="5" style="47" customWidth="1"/>
    <col min="4871" max="4871" width="13.85546875" style="47" customWidth="1"/>
    <col min="4872" max="4873" width="6.28515625" style="47" customWidth="1"/>
    <col min="4874" max="4875" width="7" style="47" customWidth="1"/>
    <col min="4876" max="4882" width="6.28515625" style="47" customWidth="1"/>
    <col min="4883" max="5125" width="9.140625" style="47"/>
    <col min="5126" max="5126" width="5" style="47" customWidth="1"/>
    <col min="5127" max="5127" width="13.85546875" style="47" customWidth="1"/>
    <col min="5128" max="5129" width="6.28515625" style="47" customWidth="1"/>
    <col min="5130" max="5131" width="7" style="47" customWidth="1"/>
    <col min="5132" max="5138" width="6.28515625" style="47" customWidth="1"/>
    <col min="5139" max="5381" width="9.140625" style="47"/>
    <col min="5382" max="5382" width="5" style="47" customWidth="1"/>
    <col min="5383" max="5383" width="13.85546875" style="47" customWidth="1"/>
    <col min="5384" max="5385" width="6.28515625" style="47" customWidth="1"/>
    <col min="5386" max="5387" width="7" style="47" customWidth="1"/>
    <col min="5388" max="5394" width="6.28515625" style="47" customWidth="1"/>
    <col min="5395" max="5637" width="9.140625" style="47"/>
    <col min="5638" max="5638" width="5" style="47" customWidth="1"/>
    <col min="5639" max="5639" width="13.85546875" style="47" customWidth="1"/>
    <col min="5640" max="5641" width="6.28515625" style="47" customWidth="1"/>
    <col min="5642" max="5643" width="7" style="47" customWidth="1"/>
    <col min="5644" max="5650" width="6.28515625" style="47" customWidth="1"/>
    <col min="5651" max="5893" width="9.140625" style="47"/>
    <col min="5894" max="5894" width="5" style="47" customWidth="1"/>
    <col min="5895" max="5895" width="13.85546875" style="47" customWidth="1"/>
    <col min="5896" max="5897" width="6.28515625" style="47" customWidth="1"/>
    <col min="5898" max="5899" width="7" style="47" customWidth="1"/>
    <col min="5900" max="5906" width="6.28515625" style="47" customWidth="1"/>
    <col min="5907" max="6149" width="9.140625" style="47"/>
    <col min="6150" max="6150" width="5" style="47" customWidth="1"/>
    <col min="6151" max="6151" width="13.85546875" style="47" customWidth="1"/>
    <col min="6152" max="6153" width="6.28515625" style="47" customWidth="1"/>
    <col min="6154" max="6155" width="7" style="47" customWidth="1"/>
    <col min="6156" max="6162" width="6.28515625" style="47" customWidth="1"/>
    <col min="6163" max="6405" width="9.140625" style="47"/>
    <col min="6406" max="6406" width="5" style="47" customWidth="1"/>
    <col min="6407" max="6407" width="13.85546875" style="47" customWidth="1"/>
    <col min="6408" max="6409" width="6.28515625" style="47" customWidth="1"/>
    <col min="6410" max="6411" width="7" style="47" customWidth="1"/>
    <col min="6412" max="6418" width="6.28515625" style="47" customWidth="1"/>
    <col min="6419" max="6661" width="9.140625" style="47"/>
    <col min="6662" max="6662" width="5" style="47" customWidth="1"/>
    <col min="6663" max="6663" width="13.85546875" style="47" customWidth="1"/>
    <col min="6664" max="6665" width="6.28515625" style="47" customWidth="1"/>
    <col min="6666" max="6667" width="7" style="47" customWidth="1"/>
    <col min="6668" max="6674" width="6.28515625" style="47" customWidth="1"/>
    <col min="6675" max="6917" width="9.140625" style="47"/>
    <col min="6918" max="6918" width="5" style="47" customWidth="1"/>
    <col min="6919" max="6919" width="13.85546875" style="47" customWidth="1"/>
    <col min="6920" max="6921" width="6.28515625" style="47" customWidth="1"/>
    <col min="6922" max="6923" width="7" style="47" customWidth="1"/>
    <col min="6924" max="6930" width="6.28515625" style="47" customWidth="1"/>
    <col min="6931" max="7173" width="9.140625" style="47"/>
    <col min="7174" max="7174" width="5" style="47" customWidth="1"/>
    <col min="7175" max="7175" width="13.85546875" style="47" customWidth="1"/>
    <col min="7176" max="7177" width="6.28515625" style="47" customWidth="1"/>
    <col min="7178" max="7179" width="7" style="47" customWidth="1"/>
    <col min="7180" max="7186" width="6.28515625" style="47" customWidth="1"/>
    <col min="7187" max="7429" width="9.140625" style="47"/>
    <col min="7430" max="7430" width="5" style="47" customWidth="1"/>
    <col min="7431" max="7431" width="13.85546875" style="47" customWidth="1"/>
    <col min="7432" max="7433" width="6.28515625" style="47" customWidth="1"/>
    <col min="7434" max="7435" width="7" style="47" customWidth="1"/>
    <col min="7436" max="7442" width="6.28515625" style="47" customWidth="1"/>
    <col min="7443" max="7685" width="9.140625" style="47"/>
    <col min="7686" max="7686" width="5" style="47" customWidth="1"/>
    <col min="7687" max="7687" width="13.85546875" style="47" customWidth="1"/>
    <col min="7688" max="7689" width="6.28515625" style="47" customWidth="1"/>
    <col min="7690" max="7691" width="7" style="47" customWidth="1"/>
    <col min="7692" max="7698" width="6.28515625" style="47" customWidth="1"/>
    <col min="7699" max="7941" width="9.140625" style="47"/>
    <col min="7942" max="7942" width="5" style="47" customWidth="1"/>
    <col min="7943" max="7943" width="13.85546875" style="47" customWidth="1"/>
    <col min="7944" max="7945" width="6.28515625" style="47" customWidth="1"/>
    <col min="7946" max="7947" width="7" style="47" customWidth="1"/>
    <col min="7948" max="7954" width="6.28515625" style="47" customWidth="1"/>
    <col min="7955" max="8197" width="9.140625" style="47"/>
    <col min="8198" max="8198" width="5" style="47" customWidth="1"/>
    <col min="8199" max="8199" width="13.85546875" style="47" customWidth="1"/>
    <col min="8200" max="8201" width="6.28515625" style="47" customWidth="1"/>
    <col min="8202" max="8203" width="7" style="47" customWidth="1"/>
    <col min="8204" max="8210" width="6.28515625" style="47" customWidth="1"/>
    <col min="8211" max="8453" width="9.140625" style="47"/>
    <col min="8454" max="8454" width="5" style="47" customWidth="1"/>
    <col min="8455" max="8455" width="13.85546875" style="47" customWidth="1"/>
    <col min="8456" max="8457" width="6.28515625" style="47" customWidth="1"/>
    <col min="8458" max="8459" width="7" style="47" customWidth="1"/>
    <col min="8460" max="8466" width="6.28515625" style="47" customWidth="1"/>
    <col min="8467" max="8709" width="9.140625" style="47"/>
    <col min="8710" max="8710" width="5" style="47" customWidth="1"/>
    <col min="8711" max="8711" width="13.85546875" style="47" customWidth="1"/>
    <col min="8712" max="8713" width="6.28515625" style="47" customWidth="1"/>
    <col min="8714" max="8715" width="7" style="47" customWidth="1"/>
    <col min="8716" max="8722" width="6.28515625" style="47" customWidth="1"/>
    <col min="8723" max="8965" width="9.140625" style="47"/>
    <col min="8966" max="8966" width="5" style="47" customWidth="1"/>
    <col min="8967" max="8967" width="13.85546875" style="47" customWidth="1"/>
    <col min="8968" max="8969" width="6.28515625" style="47" customWidth="1"/>
    <col min="8970" max="8971" width="7" style="47" customWidth="1"/>
    <col min="8972" max="8978" width="6.28515625" style="47" customWidth="1"/>
    <col min="8979" max="9221" width="9.140625" style="47"/>
    <col min="9222" max="9222" width="5" style="47" customWidth="1"/>
    <col min="9223" max="9223" width="13.85546875" style="47" customWidth="1"/>
    <col min="9224" max="9225" width="6.28515625" style="47" customWidth="1"/>
    <col min="9226" max="9227" width="7" style="47" customWidth="1"/>
    <col min="9228" max="9234" width="6.28515625" style="47" customWidth="1"/>
    <col min="9235" max="9477" width="9.140625" style="47"/>
    <col min="9478" max="9478" width="5" style="47" customWidth="1"/>
    <col min="9479" max="9479" width="13.85546875" style="47" customWidth="1"/>
    <col min="9480" max="9481" width="6.28515625" style="47" customWidth="1"/>
    <col min="9482" max="9483" width="7" style="47" customWidth="1"/>
    <col min="9484" max="9490" width="6.28515625" style="47" customWidth="1"/>
    <col min="9491" max="9733" width="9.140625" style="47"/>
    <col min="9734" max="9734" width="5" style="47" customWidth="1"/>
    <col min="9735" max="9735" width="13.85546875" style="47" customWidth="1"/>
    <col min="9736" max="9737" width="6.28515625" style="47" customWidth="1"/>
    <col min="9738" max="9739" width="7" style="47" customWidth="1"/>
    <col min="9740" max="9746" width="6.28515625" style="47" customWidth="1"/>
    <col min="9747" max="9989" width="9.140625" style="47"/>
    <col min="9990" max="9990" width="5" style="47" customWidth="1"/>
    <col min="9991" max="9991" width="13.85546875" style="47" customWidth="1"/>
    <col min="9992" max="9993" width="6.28515625" style="47" customWidth="1"/>
    <col min="9994" max="9995" width="7" style="47" customWidth="1"/>
    <col min="9996" max="10002" width="6.28515625" style="47" customWidth="1"/>
    <col min="10003" max="10245" width="9.140625" style="47"/>
    <col min="10246" max="10246" width="5" style="47" customWidth="1"/>
    <col min="10247" max="10247" width="13.85546875" style="47" customWidth="1"/>
    <col min="10248" max="10249" width="6.28515625" style="47" customWidth="1"/>
    <col min="10250" max="10251" width="7" style="47" customWidth="1"/>
    <col min="10252" max="10258" width="6.28515625" style="47" customWidth="1"/>
    <col min="10259" max="10501" width="9.140625" style="47"/>
    <col min="10502" max="10502" width="5" style="47" customWidth="1"/>
    <col min="10503" max="10503" width="13.85546875" style="47" customWidth="1"/>
    <col min="10504" max="10505" width="6.28515625" style="47" customWidth="1"/>
    <col min="10506" max="10507" width="7" style="47" customWidth="1"/>
    <col min="10508" max="10514" width="6.28515625" style="47" customWidth="1"/>
    <col min="10515" max="10757" width="9.140625" style="47"/>
    <col min="10758" max="10758" width="5" style="47" customWidth="1"/>
    <col min="10759" max="10759" width="13.85546875" style="47" customWidth="1"/>
    <col min="10760" max="10761" width="6.28515625" style="47" customWidth="1"/>
    <col min="10762" max="10763" width="7" style="47" customWidth="1"/>
    <col min="10764" max="10770" width="6.28515625" style="47" customWidth="1"/>
    <col min="10771" max="11013" width="9.140625" style="47"/>
    <col min="11014" max="11014" width="5" style="47" customWidth="1"/>
    <col min="11015" max="11015" width="13.85546875" style="47" customWidth="1"/>
    <col min="11016" max="11017" width="6.28515625" style="47" customWidth="1"/>
    <col min="11018" max="11019" width="7" style="47" customWidth="1"/>
    <col min="11020" max="11026" width="6.28515625" style="47" customWidth="1"/>
    <col min="11027" max="11269" width="9.140625" style="47"/>
    <col min="11270" max="11270" width="5" style="47" customWidth="1"/>
    <col min="11271" max="11271" width="13.85546875" style="47" customWidth="1"/>
    <col min="11272" max="11273" width="6.28515625" style="47" customWidth="1"/>
    <col min="11274" max="11275" width="7" style="47" customWidth="1"/>
    <col min="11276" max="11282" width="6.28515625" style="47" customWidth="1"/>
    <col min="11283" max="11525" width="9.140625" style="47"/>
    <col min="11526" max="11526" width="5" style="47" customWidth="1"/>
    <col min="11527" max="11527" width="13.85546875" style="47" customWidth="1"/>
    <col min="11528" max="11529" width="6.28515625" style="47" customWidth="1"/>
    <col min="11530" max="11531" width="7" style="47" customWidth="1"/>
    <col min="11532" max="11538" width="6.28515625" style="47" customWidth="1"/>
    <col min="11539" max="11781" width="9.140625" style="47"/>
    <col min="11782" max="11782" width="5" style="47" customWidth="1"/>
    <col min="11783" max="11783" width="13.85546875" style="47" customWidth="1"/>
    <col min="11784" max="11785" width="6.28515625" style="47" customWidth="1"/>
    <col min="11786" max="11787" width="7" style="47" customWidth="1"/>
    <col min="11788" max="11794" width="6.28515625" style="47" customWidth="1"/>
    <col min="11795" max="12037" width="9.140625" style="47"/>
    <col min="12038" max="12038" width="5" style="47" customWidth="1"/>
    <col min="12039" max="12039" width="13.85546875" style="47" customWidth="1"/>
    <col min="12040" max="12041" width="6.28515625" style="47" customWidth="1"/>
    <col min="12042" max="12043" width="7" style="47" customWidth="1"/>
    <col min="12044" max="12050" width="6.28515625" style="47" customWidth="1"/>
    <col min="12051" max="12293" width="9.140625" style="47"/>
    <col min="12294" max="12294" width="5" style="47" customWidth="1"/>
    <col min="12295" max="12295" width="13.85546875" style="47" customWidth="1"/>
    <col min="12296" max="12297" width="6.28515625" style="47" customWidth="1"/>
    <col min="12298" max="12299" width="7" style="47" customWidth="1"/>
    <col min="12300" max="12306" width="6.28515625" style="47" customWidth="1"/>
    <col min="12307" max="12549" width="9.140625" style="47"/>
    <col min="12550" max="12550" width="5" style="47" customWidth="1"/>
    <col min="12551" max="12551" width="13.85546875" style="47" customWidth="1"/>
    <col min="12552" max="12553" width="6.28515625" style="47" customWidth="1"/>
    <col min="12554" max="12555" width="7" style="47" customWidth="1"/>
    <col min="12556" max="12562" width="6.28515625" style="47" customWidth="1"/>
    <col min="12563" max="12805" width="9.140625" style="47"/>
    <col min="12806" max="12806" width="5" style="47" customWidth="1"/>
    <col min="12807" max="12807" width="13.85546875" style="47" customWidth="1"/>
    <col min="12808" max="12809" width="6.28515625" style="47" customWidth="1"/>
    <col min="12810" max="12811" width="7" style="47" customWidth="1"/>
    <col min="12812" max="12818" width="6.28515625" style="47" customWidth="1"/>
    <col min="12819" max="13061" width="9.140625" style="47"/>
    <col min="13062" max="13062" width="5" style="47" customWidth="1"/>
    <col min="13063" max="13063" width="13.85546875" style="47" customWidth="1"/>
    <col min="13064" max="13065" width="6.28515625" style="47" customWidth="1"/>
    <col min="13066" max="13067" width="7" style="47" customWidth="1"/>
    <col min="13068" max="13074" width="6.28515625" style="47" customWidth="1"/>
    <col min="13075" max="13317" width="9.140625" style="47"/>
    <col min="13318" max="13318" width="5" style="47" customWidth="1"/>
    <col min="13319" max="13319" width="13.85546875" style="47" customWidth="1"/>
    <col min="13320" max="13321" width="6.28515625" style="47" customWidth="1"/>
    <col min="13322" max="13323" width="7" style="47" customWidth="1"/>
    <col min="13324" max="13330" width="6.28515625" style="47" customWidth="1"/>
    <col min="13331" max="13573" width="9.140625" style="47"/>
    <col min="13574" max="13574" width="5" style="47" customWidth="1"/>
    <col min="13575" max="13575" width="13.85546875" style="47" customWidth="1"/>
    <col min="13576" max="13577" width="6.28515625" style="47" customWidth="1"/>
    <col min="13578" max="13579" width="7" style="47" customWidth="1"/>
    <col min="13580" max="13586" width="6.28515625" style="47" customWidth="1"/>
    <col min="13587" max="13829" width="9.140625" style="47"/>
    <col min="13830" max="13830" width="5" style="47" customWidth="1"/>
    <col min="13831" max="13831" width="13.85546875" style="47" customWidth="1"/>
    <col min="13832" max="13833" width="6.28515625" style="47" customWidth="1"/>
    <col min="13834" max="13835" width="7" style="47" customWidth="1"/>
    <col min="13836" max="13842" width="6.28515625" style="47" customWidth="1"/>
    <col min="13843" max="14085" width="9.140625" style="47"/>
    <col min="14086" max="14086" width="5" style="47" customWidth="1"/>
    <col min="14087" max="14087" width="13.85546875" style="47" customWidth="1"/>
    <col min="14088" max="14089" width="6.28515625" style="47" customWidth="1"/>
    <col min="14090" max="14091" width="7" style="47" customWidth="1"/>
    <col min="14092" max="14098" width="6.28515625" style="47" customWidth="1"/>
    <col min="14099" max="14341" width="9.140625" style="47"/>
    <col min="14342" max="14342" width="5" style="47" customWidth="1"/>
    <col min="14343" max="14343" width="13.85546875" style="47" customWidth="1"/>
    <col min="14344" max="14345" width="6.28515625" style="47" customWidth="1"/>
    <col min="14346" max="14347" width="7" style="47" customWidth="1"/>
    <col min="14348" max="14354" width="6.28515625" style="47" customWidth="1"/>
    <col min="14355" max="14597" width="9.140625" style="47"/>
    <col min="14598" max="14598" width="5" style="47" customWidth="1"/>
    <col min="14599" max="14599" width="13.85546875" style="47" customWidth="1"/>
    <col min="14600" max="14601" width="6.28515625" style="47" customWidth="1"/>
    <col min="14602" max="14603" width="7" style="47" customWidth="1"/>
    <col min="14604" max="14610" width="6.28515625" style="47" customWidth="1"/>
    <col min="14611" max="14853" width="9.140625" style="47"/>
    <col min="14854" max="14854" width="5" style="47" customWidth="1"/>
    <col min="14855" max="14855" width="13.85546875" style="47" customWidth="1"/>
    <col min="14856" max="14857" width="6.28515625" style="47" customWidth="1"/>
    <col min="14858" max="14859" width="7" style="47" customWidth="1"/>
    <col min="14860" max="14866" width="6.28515625" style="47" customWidth="1"/>
    <col min="14867" max="15109" width="9.140625" style="47"/>
    <col min="15110" max="15110" width="5" style="47" customWidth="1"/>
    <col min="15111" max="15111" width="13.85546875" style="47" customWidth="1"/>
    <col min="15112" max="15113" width="6.28515625" style="47" customWidth="1"/>
    <col min="15114" max="15115" width="7" style="47" customWidth="1"/>
    <col min="15116" max="15122" width="6.28515625" style="47" customWidth="1"/>
    <col min="15123" max="15365" width="9.140625" style="47"/>
    <col min="15366" max="15366" width="5" style="47" customWidth="1"/>
    <col min="15367" max="15367" width="13.85546875" style="47" customWidth="1"/>
    <col min="15368" max="15369" width="6.28515625" style="47" customWidth="1"/>
    <col min="15370" max="15371" width="7" style="47" customWidth="1"/>
    <col min="15372" max="15378" width="6.28515625" style="47" customWidth="1"/>
    <col min="15379" max="15621" width="9.140625" style="47"/>
    <col min="15622" max="15622" width="5" style="47" customWidth="1"/>
    <col min="15623" max="15623" width="13.85546875" style="47" customWidth="1"/>
    <col min="15624" max="15625" width="6.28515625" style="47" customWidth="1"/>
    <col min="15626" max="15627" width="7" style="47" customWidth="1"/>
    <col min="15628" max="15634" width="6.28515625" style="47" customWidth="1"/>
    <col min="15635" max="15877" width="9.140625" style="47"/>
    <col min="15878" max="15878" width="5" style="47" customWidth="1"/>
    <col min="15879" max="15879" width="13.85546875" style="47" customWidth="1"/>
    <col min="15880" max="15881" width="6.28515625" style="47" customWidth="1"/>
    <col min="15882" max="15883" width="7" style="47" customWidth="1"/>
    <col min="15884" max="15890" width="6.28515625" style="47" customWidth="1"/>
    <col min="15891" max="16133" width="9.140625" style="47"/>
    <col min="16134" max="16134" width="5" style="47" customWidth="1"/>
    <col min="16135" max="16135" width="13.85546875" style="47" customWidth="1"/>
    <col min="16136" max="16137" width="6.28515625" style="47" customWidth="1"/>
    <col min="16138" max="16139" width="7" style="47" customWidth="1"/>
    <col min="16140" max="16146" width="6.28515625" style="47" customWidth="1"/>
    <col min="16147" max="16384" width="9.140625" style="47"/>
  </cols>
  <sheetData>
    <row r="4" spans="2:25" ht="27" customHeight="1" x14ac:dyDescent="0.4">
      <c r="B4" s="463" t="s">
        <v>30</v>
      </c>
      <c r="C4" s="464"/>
      <c r="D4" s="464"/>
      <c r="E4" s="464"/>
      <c r="F4" s="464"/>
      <c r="G4" s="464"/>
      <c r="H4" s="464"/>
      <c r="I4" s="464"/>
      <c r="J4" s="464"/>
      <c r="K4" s="464"/>
      <c r="L4" s="464"/>
      <c r="M4" s="464"/>
      <c r="N4" s="464"/>
      <c r="O4" s="464"/>
      <c r="P4" s="464"/>
      <c r="Q4" s="464"/>
      <c r="R4" s="464"/>
      <c r="S4" s="464"/>
      <c r="T4" s="464"/>
      <c r="U4" s="464"/>
      <c r="V4" s="464"/>
      <c r="W4" s="464"/>
      <c r="X4" s="464"/>
      <c r="Y4" s="464"/>
    </row>
    <row r="5" spans="2:25" ht="28.5" customHeight="1" x14ac:dyDescent="0.4">
      <c r="B5" s="409" t="str">
        <f ca="1">IF(ISERROR(INDIRECT(CONCATENATE($E$32,"!A2"))),"",INDIRECT(CONCATENATE($E$32,"!A2")))</f>
        <v>Argentina</v>
      </c>
      <c r="C5" s="465"/>
      <c r="D5" s="465"/>
      <c r="E5" s="465"/>
      <c r="F5" s="465"/>
      <c r="G5" s="465"/>
      <c r="H5" s="465"/>
      <c r="I5" s="465"/>
      <c r="J5" s="465"/>
      <c r="K5" s="464"/>
      <c r="L5" s="464"/>
      <c r="M5" s="464"/>
      <c r="N5" s="464"/>
      <c r="O5" s="464"/>
      <c r="P5" s="464"/>
      <c r="Q5" s="464"/>
      <c r="R5" s="464"/>
      <c r="S5" s="464"/>
      <c r="T5" s="464"/>
      <c r="U5" s="464"/>
      <c r="V5" s="464"/>
      <c r="W5" s="464"/>
      <c r="X5" s="464"/>
      <c r="Y5" s="464"/>
    </row>
    <row r="6" spans="2:25" x14ac:dyDescent="0.2">
      <c r="F6" s="47"/>
      <c r="G6" s="47"/>
      <c r="J6" s="48"/>
      <c r="K6" s="48"/>
      <c r="L6" s="48"/>
      <c r="M6" s="48"/>
      <c r="N6" s="48"/>
      <c r="O6" s="48"/>
      <c r="P6" s="48"/>
    </row>
    <row r="7" spans="2:25" s="49" customFormat="1" ht="16.5" customHeight="1" x14ac:dyDescent="0.2">
      <c r="C7" s="473" t="str">
        <f ca="1">CONCATENATE("National hygiene coverage,  ",IF(ISERROR(INDIRECT(CONCATENATE($E$32,"!A2"))),"",INDIRECT(CONCATENATE($E$32,"!A210"))))</f>
        <v>National hygiene coverage,  2012</v>
      </c>
      <c r="D7" s="474"/>
      <c r="E7" s="474"/>
      <c r="F7" s="474"/>
      <c r="G7" s="474"/>
      <c r="K7" s="475" t="str">
        <f ca="1">CONCATENATE("Urban hygiene coverage,  ",IF(ISERROR(INDIRECT(CONCATENATE($E$32,"!A2"))),"",INDIRECT(CONCATENATE($E$32,"!A210"))))</f>
        <v>Urban hygiene coverage,  2012</v>
      </c>
      <c r="L7" s="476"/>
      <c r="M7" s="476"/>
      <c r="N7" s="476"/>
      <c r="O7" s="476"/>
      <c r="P7" s="476"/>
      <c r="S7" s="475" t="str">
        <f ca="1">CONCATENATE("Rural hygiene coverage,  ",IF(ISERROR(INDIRECT(CONCATENATE($E$32,"!A2"))),"",INDIRECT(CONCATENATE($E$32,"!A210"))))</f>
        <v>Rural hygiene coverage,  2012</v>
      </c>
      <c r="T7" s="476"/>
      <c r="U7" s="476"/>
      <c r="V7" s="476"/>
      <c r="W7" s="476"/>
      <c r="X7" s="476"/>
    </row>
    <row r="8" spans="2:25" s="49" customFormat="1" x14ac:dyDescent="0.2"/>
    <row r="17" spans="5:25" x14ac:dyDescent="0.2">
      <c r="Q17" s="48"/>
      <c r="R17" s="48"/>
      <c r="S17" s="48"/>
      <c r="T17" s="48"/>
      <c r="U17" s="48"/>
      <c r="V17" s="48"/>
    </row>
    <row r="18" spans="5:25" x14ac:dyDescent="0.2">
      <c r="Q18" s="48"/>
      <c r="R18" s="48"/>
      <c r="S18" s="48"/>
      <c r="T18" s="48"/>
      <c r="U18" s="48"/>
      <c r="V18" s="48"/>
    </row>
    <row r="19" spans="5:25" x14ac:dyDescent="0.2">
      <c r="Q19" s="48"/>
      <c r="R19" s="48"/>
      <c r="S19" s="48"/>
      <c r="T19" s="48"/>
      <c r="U19" s="48"/>
      <c r="V19" s="48"/>
    </row>
    <row r="20" spans="5:25" x14ac:dyDescent="0.2">
      <c r="Q20" s="48"/>
      <c r="R20" s="48"/>
      <c r="S20" s="48"/>
      <c r="T20" s="48"/>
      <c r="U20" s="48"/>
      <c r="V20" s="48"/>
    </row>
    <row r="21" spans="5:25" x14ac:dyDescent="0.2">
      <c r="Q21" s="48"/>
      <c r="R21" s="48"/>
      <c r="S21" s="48"/>
      <c r="T21" s="48"/>
      <c r="U21" s="48"/>
      <c r="V21" s="48"/>
    </row>
    <row r="22" spans="5:25" x14ac:dyDescent="0.2">
      <c r="Q22" s="48"/>
      <c r="R22" s="48"/>
      <c r="S22" s="48"/>
      <c r="T22" s="48"/>
      <c r="U22" s="48"/>
      <c r="V22" s="48"/>
    </row>
    <row r="23" spans="5:25" x14ac:dyDescent="0.2">
      <c r="Q23" s="48"/>
      <c r="R23" s="48"/>
      <c r="S23" s="48"/>
      <c r="T23" s="48"/>
      <c r="U23" s="48"/>
      <c r="V23" s="48"/>
    </row>
    <row r="32" spans="5:25" s="51" customFormat="1" x14ac:dyDescent="0.2">
      <c r="E32" s="457" t="str">
        <f>INDEX(B88:B100,A88)</f>
        <v>MICS12</v>
      </c>
      <c r="F32" s="458"/>
      <c r="G32" s="440" t="str">
        <f ca="1">IF(ISERROR(INDIRECT(CONCATENATE($E$32,"!A2"))),"",INDIRECT(CONCATENATE($E$32,"!A2")))</f>
        <v>Argentina</v>
      </c>
      <c r="H32" s="441"/>
      <c r="I32" s="441"/>
      <c r="J32" s="442"/>
      <c r="K32" s="470" t="s">
        <v>0</v>
      </c>
      <c r="L32" s="471"/>
      <c r="M32" s="472"/>
      <c r="N32" s="470" t="s">
        <v>1</v>
      </c>
      <c r="O32" s="471"/>
      <c r="P32" s="472"/>
      <c r="Q32" s="470" t="s">
        <v>2</v>
      </c>
      <c r="R32" s="471"/>
      <c r="S32" s="472"/>
      <c r="T32" s="470" t="s">
        <v>3</v>
      </c>
      <c r="U32" s="471"/>
      <c r="V32" s="472"/>
      <c r="W32" s="470" t="s">
        <v>4</v>
      </c>
      <c r="X32" s="471"/>
      <c r="Y32" s="472"/>
    </row>
    <row r="33" spans="2:26" s="55" customFormat="1" ht="22.5" customHeight="1" x14ac:dyDescent="0.2">
      <c r="E33" s="459"/>
      <c r="F33" s="460"/>
      <c r="G33" s="443"/>
      <c r="H33" s="444"/>
      <c r="I33" s="444"/>
      <c r="J33" s="445"/>
      <c r="K33" s="52" t="s">
        <v>15</v>
      </c>
      <c r="L33" s="53" t="s">
        <v>16</v>
      </c>
      <c r="M33" s="54" t="s">
        <v>20</v>
      </c>
      <c r="N33" s="52" t="s">
        <v>15</v>
      </c>
      <c r="O33" s="53" t="s">
        <v>16</v>
      </c>
      <c r="P33" s="54" t="s">
        <v>20</v>
      </c>
      <c r="Q33" s="52" t="s">
        <v>15</v>
      </c>
      <c r="R33" s="53" t="s">
        <v>16</v>
      </c>
      <c r="S33" s="54" t="s">
        <v>20</v>
      </c>
      <c r="T33" s="52" t="s">
        <v>15</v>
      </c>
      <c r="U33" s="53" t="s">
        <v>16</v>
      </c>
      <c r="V33" s="54" t="s">
        <v>20</v>
      </c>
      <c r="W33" s="52" t="s">
        <v>15</v>
      </c>
      <c r="X33" s="53" t="s">
        <v>16</v>
      </c>
      <c r="Y33" s="54" t="s">
        <v>20</v>
      </c>
    </row>
    <row r="34" spans="2:26" ht="15" x14ac:dyDescent="0.2">
      <c r="B34" s="466" t="s">
        <v>21</v>
      </c>
      <c r="C34" s="467"/>
      <c r="D34" s="467"/>
      <c r="E34" s="119"/>
      <c r="F34" s="47"/>
      <c r="G34" s="431" t="s">
        <v>5</v>
      </c>
      <c r="H34" s="432"/>
      <c r="I34" s="429"/>
      <c r="J34" s="461" t="str">
        <f ca="1">IF(ISERROR(INDIRECT(CONCATENATE(#REF!,"!A2"))),"",INDIRECT(CONCATENATE(#REF!,"!A210")))</f>
        <v/>
      </c>
      <c r="K34" s="451" t="str">
        <f ca="1">IF(ISERROR(INDIRECT(CONCATENATE($E$32,"!C222"))),"",INDIRECT(CONCATENATE($E$32,"!C222")))</f>
        <v>N/A</v>
      </c>
      <c r="L34" s="453" t="str">
        <f ca="1">IF(ISERROR(INDIRECT(CONCATENATE($E$32,"!C223"))),"",INDIRECT(CONCATENATE($E$32,"!C223")))</f>
        <v>N/A</v>
      </c>
      <c r="M34" s="455" t="str">
        <f ca="1">IF(ISERROR(INDIRECT(CONCATENATE($E$32,"!C224"))),"",INDIRECT(CONCATENATE($E$32,"!C224")))</f>
        <v>N/A</v>
      </c>
      <c r="N34" s="451" t="str">
        <f ca="1">IF(ISERROR(INDIRECT(CONCATENATE($E$32,"!D222"))),"",INDIRECT(CONCATENATE($E$32,"!D222")))</f>
        <v>N/A</v>
      </c>
      <c r="O34" s="453" t="str">
        <f ca="1">IF(ISERROR(INDIRECT(CONCATENATE($E$32,"!D223"))),"",INDIRECT(CONCATENATE($E$32,"!D223")))</f>
        <v>N/A</v>
      </c>
      <c r="P34" s="455" t="str">
        <f ca="1">IF(ISERROR(INDIRECT(CONCATENATE($E$32,"!D224"))),"",INDIRECT(CONCATENATE($E$32,"!D224")))</f>
        <v>N/A</v>
      </c>
      <c r="Q34" s="451" t="str">
        <f ca="1">IF(ISERROR(INDIRECT(CONCATENATE($E$32,"!E222"))),"",INDIRECT(CONCATENATE($E$32,"!E222")))</f>
        <v>N/A</v>
      </c>
      <c r="R34" s="453" t="str">
        <f ca="1">IF(ISERROR(INDIRECT(CONCATENATE($E$32,"!E223"))),"",INDIRECT(CONCATENATE($E$32,"!E223")))</f>
        <v>N/A</v>
      </c>
      <c r="S34" s="455" t="str">
        <f ca="1">IF(ISERROR(INDIRECT(CONCATENATE($E$32,"!E224"))),"",INDIRECT(CONCATENATE($E$32,"!E224")))</f>
        <v>N/A</v>
      </c>
      <c r="T34" s="451" t="str">
        <f ca="1">IF(ISERROR(INDIRECT(CONCATENATE($E$32,"!F222"))),"",INDIRECT(CONCATENATE($E$32,"!F222")))</f>
        <v>N/A</v>
      </c>
      <c r="U34" s="453" t="str">
        <f ca="1">IF(ISERROR(INDIRECT(CONCATENATE($E$32,"!F223"))),"",INDIRECT(CONCATENATE($E$32,"!F223")))</f>
        <v>N/A</v>
      </c>
      <c r="V34" s="455" t="str">
        <f ca="1">IF(ISERROR(INDIRECT(CONCATENATE($E$32,"!F224"))),"",INDIRECT(CONCATENATE($E$32,"!F224")))</f>
        <v>N/A</v>
      </c>
      <c r="W34" s="451" t="str">
        <f ca="1">IF(ISERROR(INDIRECT(CONCATENATE($E$32,"!G222"))),"",INDIRECT(CONCATENATE($E$32,"!G222")))</f>
        <v>N/A</v>
      </c>
      <c r="X34" s="453" t="str">
        <f ca="1">IF(ISERROR(INDIRECT(CONCATENATE($E$32,"!G223"))),"",INDIRECT(CONCATENATE($E$32,"!G223")))</f>
        <v>N/A</v>
      </c>
      <c r="Y34" s="455" t="str">
        <f ca="1">IF(ISERROR(INDIRECT(CONCATENATE($E$32,"!G224"))),"",INDIRECT(CONCATENATE($E$32,"!G224")))</f>
        <v>N/A</v>
      </c>
      <c r="Z34" s="120"/>
    </row>
    <row r="35" spans="2:26" ht="15" x14ac:dyDescent="0.2">
      <c r="B35" s="468"/>
      <c r="C35" s="469"/>
      <c r="D35" s="469"/>
      <c r="E35" s="119"/>
      <c r="F35" s="47"/>
      <c r="G35" s="433"/>
      <c r="H35" s="434"/>
      <c r="I35" s="430"/>
      <c r="J35" s="477"/>
      <c r="K35" s="452"/>
      <c r="L35" s="454"/>
      <c r="M35" s="456"/>
      <c r="N35" s="452"/>
      <c r="O35" s="454"/>
      <c r="P35" s="456"/>
      <c r="Q35" s="452"/>
      <c r="R35" s="454"/>
      <c r="S35" s="456"/>
      <c r="T35" s="452"/>
      <c r="U35" s="454"/>
      <c r="V35" s="456"/>
      <c r="W35" s="452"/>
      <c r="X35" s="454"/>
      <c r="Y35" s="456"/>
      <c r="Z35" s="120"/>
    </row>
    <row r="36" spans="2:26" ht="12.75" customHeight="1" x14ac:dyDescent="0.2">
      <c r="E36" s="121"/>
      <c r="F36" s="47"/>
      <c r="G36" s="120"/>
      <c r="H36" s="120"/>
      <c r="I36" s="120"/>
      <c r="J36" s="120"/>
      <c r="K36" s="120"/>
      <c r="L36" s="122"/>
      <c r="M36" s="122"/>
      <c r="N36" s="120"/>
      <c r="O36" s="120"/>
      <c r="P36" s="120"/>
      <c r="Q36" s="120"/>
      <c r="R36" s="120"/>
      <c r="S36" s="120"/>
      <c r="T36" s="120"/>
      <c r="U36" s="120"/>
      <c r="V36" s="120"/>
      <c r="W36" s="120"/>
      <c r="X36" s="120"/>
      <c r="Y36" s="120"/>
      <c r="Z36" s="120"/>
    </row>
    <row r="37" spans="2:26" x14ac:dyDescent="0.2">
      <c r="E37" s="121"/>
      <c r="F37" s="47"/>
      <c r="G37" s="431" t="s">
        <v>6</v>
      </c>
      <c r="H37" s="432"/>
      <c r="I37" s="429"/>
      <c r="J37" s="461" t="str">
        <f ca="1">IF(ISERROR(INDIRECT(CONCATENATE(#REF!,"!A2"))),"",INDIRECT(CONCATENATE(#REF!,"!A210")))</f>
        <v/>
      </c>
      <c r="K37" s="451" t="str">
        <f ca="1">IF(ISERROR(INDIRECT(CONCATENATE($E$32,"!H222"))),"",INDIRECT(CONCATENATE($E$32,"!H222")))</f>
        <v>N/A</v>
      </c>
      <c r="L37" s="453" t="str">
        <f ca="1">IF(ISERROR(INDIRECT(CONCATENATE($E$32,"!H223"))),"",INDIRECT(CONCATENATE($E$32,"!H223")))</f>
        <v>N/A</v>
      </c>
      <c r="M37" s="455" t="str">
        <f ca="1">IF(ISERROR(INDIRECT(CONCATENATE($E$32,"!H224"))),"",INDIRECT(CONCATENATE($E$32,"!H224")))</f>
        <v>N/A</v>
      </c>
      <c r="N37" s="451" t="str">
        <f ca="1">IF(ISERROR(INDIRECT(CONCATENATE($E$32,"!I222"))),"",INDIRECT(CONCATENATE($E$32,"!I222")))</f>
        <v>N/A</v>
      </c>
      <c r="O37" s="453" t="str">
        <f ca="1">IF(ISERROR(INDIRECT(CONCATENATE($E$32,"!I223"))),"",INDIRECT(CONCATENATE($E$32,"!I223")))</f>
        <v>N/A</v>
      </c>
      <c r="P37" s="455" t="str">
        <f ca="1">IF(ISERROR(INDIRECT(CONCATENATE($E$32,"!I224"))),"",INDIRECT(CONCATENATE($E$32,"!I224")))</f>
        <v>N/A</v>
      </c>
      <c r="Q37" s="451" t="str">
        <f ca="1">IF(ISERROR(INDIRECT(CONCATENATE($E$32,"!J222"))),"",INDIRECT(CONCATENATE($E$32,"!J222")))</f>
        <v>N/A</v>
      </c>
      <c r="R37" s="453" t="str">
        <f ca="1">IF(ISERROR(INDIRECT(CONCATENATE($E$32,"!J223"))),"",INDIRECT(CONCATENATE($E$32,"!J223")))</f>
        <v>N/A</v>
      </c>
      <c r="S37" s="455" t="str">
        <f ca="1">IF(ISERROR(INDIRECT(CONCATENATE($E$32,"!J224"))),"",INDIRECT(CONCATENATE($E$32,"!J224")))</f>
        <v>N/A</v>
      </c>
      <c r="T37" s="451" t="str">
        <f ca="1">IF(ISERROR(INDIRECT(CONCATENATE($E$32,"!K222"))),"",INDIRECT(CONCATENATE($E$32,"!K222")))</f>
        <v>N/A</v>
      </c>
      <c r="U37" s="453" t="str">
        <f ca="1">IF(ISERROR(INDIRECT(CONCATENATE($E$32,"!K223"))),"",INDIRECT(CONCATENATE($E$32,"!K223")))</f>
        <v>N/A</v>
      </c>
      <c r="V37" s="455" t="str">
        <f ca="1">IF(ISERROR(INDIRECT(CONCATENATE($E$32,"!K224"))),"",INDIRECT(CONCATENATE($E$32,"!K224")))</f>
        <v>N/A</v>
      </c>
      <c r="W37" s="451" t="str">
        <f ca="1">IF(ISERROR(INDIRECT(CONCATENATE($E$32,"!L222"))),"",INDIRECT(CONCATENATE($E$32,"!L222")))</f>
        <v>N/A</v>
      </c>
      <c r="X37" s="453" t="str">
        <f ca="1">IF(ISERROR(INDIRECT(CONCATENATE($E$32,"!L223"))),"",INDIRECT(CONCATENATE($E$32,"!L223")))</f>
        <v>N/A</v>
      </c>
      <c r="Y37" s="455" t="str">
        <f ca="1">IF(ISERROR(INDIRECT(CONCATENATE($E$32,"!L224"))),"",INDIRECT(CONCATENATE($E$32,"!L224")))</f>
        <v>N/A</v>
      </c>
      <c r="Z37" s="120"/>
    </row>
    <row r="38" spans="2:26" x14ac:dyDescent="0.2">
      <c r="F38" s="47"/>
      <c r="G38" s="433"/>
      <c r="H38" s="434"/>
      <c r="I38" s="430"/>
      <c r="J38" s="462"/>
      <c r="K38" s="452"/>
      <c r="L38" s="454"/>
      <c r="M38" s="456"/>
      <c r="N38" s="452"/>
      <c r="O38" s="454"/>
      <c r="P38" s="456"/>
      <c r="Q38" s="452"/>
      <c r="R38" s="454"/>
      <c r="S38" s="456"/>
      <c r="T38" s="452"/>
      <c r="U38" s="454"/>
      <c r="V38" s="456"/>
      <c r="W38" s="452"/>
      <c r="X38" s="454"/>
      <c r="Y38" s="456"/>
      <c r="Z38" s="120"/>
    </row>
    <row r="39" spans="2:26" x14ac:dyDescent="0.2">
      <c r="F39" s="47"/>
      <c r="G39" s="120"/>
      <c r="H39" s="120"/>
      <c r="I39" s="120"/>
      <c r="J39" s="120"/>
      <c r="K39" s="120"/>
      <c r="L39" s="120"/>
      <c r="M39" s="122"/>
      <c r="N39" s="122"/>
      <c r="O39" s="120"/>
      <c r="P39" s="120"/>
      <c r="Q39" s="120"/>
      <c r="R39" s="120"/>
      <c r="S39" s="120"/>
      <c r="T39" s="120"/>
      <c r="U39" s="120"/>
      <c r="V39" s="120"/>
      <c r="W39" s="120"/>
      <c r="X39" s="120"/>
      <c r="Y39" s="120"/>
      <c r="Z39" s="120"/>
    </row>
    <row r="40" spans="2:26" x14ac:dyDescent="0.2">
      <c r="F40" s="47"/>
      <c r="G40" s="431" t="s">
        <v>7</v>
      </c>
      <c r="H40" s="432"/>
      <c r="I40" s="429"/>
      <c r="J40" s="461" t="str">
        <f ca="1">IF(ISERROR(INDIRECT(CONCATENATE(#REF!,"!A2"))),"",INDIRECT(CONCATENATE(#REF!,"!A210")))</f>
        <v/>
      </c>
      <c r="K40" s="451" t="str">
        <f ca="1">IF(ISERROR(INDIRECT(CONCATENATE($E$32,"!M222"))),"",INDIRECT(CONCATENATE($E$32,"!M222")))</f>
        <v>N/A</v>
      </c>
      <c r="L40" s="453" t="str">
        <f ca="1">IF(ISERROR(INDIRECT(CONCATENATE($E$32,"!M223"))),"",INDIRECT(CONCATENATE($E$32,"!M223")))</f>
        <v>N/A</v>
      </c>
      <c r="M40" s="455" t="str">
        <f ca="1">IF(ISERROR(INDIRECT(CONCATENATE($E$32,"!M224"))),"",INDIRECT(CONCATENATE($E$32,"!M224")))</f>
        <v>N/A</v>
      </c>
      <c r="N40" s="451" t="str">
        <f ca="1">IF(ISERROR(INDIRECT(CONCATENATE($E$32,"!N222"))),"",INDIRECT(CONCATENATE($E$32,"!N222")))</f>
        <v>N/A</v>
      </c>
      <c r="O40" s="453" t="str">
        <f ca="1">IF(ISERROR(INDIRECT(CONCATENATE($E$32,"!N223"))),"",INDIRECT(CONCATENATE($E$32,"!N223")))</f>
        <v>N/A</v>
      </c>
      <c r="P40" s="455" t="str">
        <f ca="1">IF(ISERROR(INDIRECT(CONCATENATE($E$32,"!N224"))),"",INDIRECT(CONCATENATE($E$32,"!N224")))</f>
        <v>N/A</v>
      </c>
      <c r="Q40" s="451" t="str">
        <f ca="1">IF(ISERROR(INDIRECT(CONCATENATE($E$32,"!O222"))),"",INDIRECT(CONCATENATE($E$32,"!O222")))</f>
        <v>N/A</v>
      </c>
      <c r="R40" s="453" t="str">
        <f ca="1">IF(ISERROR(INDIRECT(CONCATENATE($E$32,"!O223"))),"",INDIRECT(CONCATENATE($E$32,"!O223")))</f>
        <v>N/A</v>
      </c>
      <c r="S40" s="455" t="str">
        <f ca="1">IF(ISERROR(INDIRECT(CONCATENATE($E$32,"!O224"))),"",INDIRECT(CONCATENATE($E$32,"!O224")))</f>
        <v>N/A</v>
      </c>
      <c r="T40" s="451" t="str">
        <f ca="1">IF(ISERROR(INDIRECT(CONCATENATE($E$32,"!P222"))),"",INDIRECT(CONCATENATE($E$32,"!P222")))</f>
        <v>N/A</v>
      </c>
      <c r="U40" s="453" t="str">
        <f ca="1">IF(ISERROR(INDIRECT(CONCATENATE($E$32,"!P223"))),"",INDIRECT(CONCATENATE($E$32,"!P223")))</f>
        <v>N/A</v>
      </c>
      <c r="V40" s="455" t="str">
        <f ca="1">IF(ISERROR(INDIRECT(CONCATENATE($E$32,"!P224"))),"",INDIRECT(CONCATENATE($E$32,"!P224")))</f>
        <v>N/A</v>
      </c>
      <c r="W40" s="451" t="str">
        <f ca="1">IF(ISERROR(INDIRECT(CONCATENATE($E$32,"!Q222"))),"",INDIRECT(CONCATENATE($E$32,"!Q222")))</f>
        <v>N/A</v>
      </c>
      <c r="X40" s="453" t="str">
        <f ca="1">IF(ISERROR(INDIRECT(CONCATENATE($E$32,"!Q223"))),"",INDIRECT(CONCATENATE($E$32,"!Q223")))</f>
        <v>N/A</v>
      </c>
      <c r="Y40" s="455" t="str">
        <f ca="1">IF(ISERROR(INDIRECT(CONCATENATE($E$32,"!Q224"))),"",INDIRECT(CONCATENATE($E$32,"!Q224")))</f>
        <v>N/A</v>
      </c>
      <c r="Z40" s="120"/>
    </row>
    <row r="41" spans="2:26" x14ac:dyDescent="0.2">
      <c r="F41" s="47"/>
      <c r="G41" s="433"/>
      <c r="H41" s="434"/>
      <c r="I41" s="430"/>
      <c r="J41" s="462"/>
      <c r="K41" s="452"/>
      <c r="L41" s="454"/>
      <c r="M41" s="456"/>
      <c r="N41" s="452"/>
      <c r="O41" s="454"/>
      <c r="P41" s="456"/>
      <c r="Q41" s="452"/>
      <c r="R41" s="454"/>
      <c r="S41" s="456"/>
      <c r="T41" s="452"/>
      <c r="U41" s="454"/>
      <c r="V41" s="456"/>
      <c r="W41" s="452"/>
      <c r="X41" s="454"/>
      <c r="Y41" s="456"/>
      <c r="Z41" s="120"/>
    </row>
    <row r="43" spans="2:26" x14ac:dyDescent="0.2">
      <c r="F43" s="47"/>
      <c r="G43" s="47"/>
    </row>
    <row r="44" spans="2:26" x14ac:dyDescent="0.2">
      <c r="F44" s="47"/>
      <c r="G44" s="47"/>
    </row>
    <row r="45" spans="2:26" x14ac:dyDescent="0.2">
      <c r="F45" s="47"/>
      <c r="G45" s="47"/>
    </row>
    <row r="46" spans="2:26" x14ac:dyDescent="0.2">
      <c r="F46" s="47"/>
      <c r="G46" s="47"/>
    </row>
    <row r="48" spans="2:26" ht="15" x14ac:dyDescent="0.2">
      <c r="H48" s="119"/>
    </row>
    <row r="88" spans="1:2" hidden="1" x14ac:dyDescent="0.2">
      <c r="A88" s="9">
        <v>1</v>
      </c>
      <c r="B88" s="9" t="s">
        <v>104</v>
      </c>
    </row>
    <row r="89" spans="1:2" hidden="1" x14ac:dyDescent="0.2">
      <c r="B89" s="9"/>
    </row>
    <row r="90" spans="1:2" hidden="1" x14ac:dyDescent="0.2">
      <c r="B90" s="9"/>
    </row>
    <row r="91" spans="1:2" hidden="1" x14ac:dyDescent="0.2">
      <c r="B91" s="9"/>
    </row>
    <row r="92" spans="1:2" hidden="1" x14ac:dyDescent="0.2">
      <c r="B92" s="9"/>
    </row>
    <row r="93" spans="1:2" hidden="1" x14ac:dyDescent="0.2">
      <c r="B93" s="9"/>
    </row>
    <row r="94" spans="1:2" hidden="1" x14ac:dyDescent="0.2">
      <c r="B94" s="9"/>
    </row>
    <row r="95" spans="1:2" hidden="1" x14ac:dyDescent="0.2">
      <c r="B95" s="9"/>
    </row>
    <row r="96" spans="1:2" hidden="1" x14ac:dyDescent="0.2">
      <c r="B96" s="9"/>
    </row>
    <row r="97" spans="2:2" hidden="1" x14ac:dyDescent="0.2">
      <c r="B97" s="9"/>
    </row>
    <row r="98" spans="2:2" hidden="1" x14ac:dyDescent="0.2">
      <c r="B98" s="9"/>
    </row>
    <row r="99" spans="2:2" hidden="1" x14ac:dyDescent="0.2">
      <c r="B99" s="9"/>
    </row>
    <row r="100" spans="2:2" hidden="1" x14ac:dyDescent="0.2">
      <c r="B100" s="9"/>
    </row>
  </sheetData>
  <sheetProtection sheet="1" objects="1" scenarios="1"/>
  <mergeCells count="67">
    <mergeCell ref="B4:Y4"/>
    <mergeCell ref="B5:Y5"/>
    <mergeCell ref="B34:D35"/>
    <mergeCell ref="G32:J33"/>
    <mergeCell ref="K32:M32"/>
    <mergeCell ref="N32:P32"/>
    <mergeCell ref="C7:G7"/>
    <mergeCell ref="K7:P7"/>
    <mergeCell ref="S7:X7"/>
    <mergeCell ref="T34:T35"/>
    <mergeCell ref="Q32:S32"/>
    <mergeCell ref="T32:V32"/>
    <mergeCell ref="W32:Y32"/>
    <mergeCell ref="G34:H35"/>
    <mergeCell ref="I34:I35"/>
    <mergeCell ref="J34:J35"/>
    <mergeCell ref="P34:P35"/>
    <mergeCell ref="Q34:Q35"/>
    <mergeCell ref="R34:R35"/>
    <mergeCell ref="S34:S35"/>
    <mergeCell ref="G37:H38"/>
    <mergeCell ref="I37:I38"/>
    <mergeCell ref="J37:J38"/>
    <mergeCell ref="K37:K38"/>
    <mergeCell ref="L37:L38"/>
    <mergeCell ref="K34:K35"/>
    <mergeCell ref="L34:L35"/>
    <mergeCell ref="M34:M35"/>
    <mergeCell ref="N34:N35"/>
    <mergeCell ref="O34:O35"/>
    <mergeCell ref="U34:U35"/>
    <mergeCell ref="V34:V35"/>
    <mergeCell ref="W34:W35"/>
    <mergeCell ref="X34:X35"/>
    <mergeCell ref="Y34:Y35"/>
    <mergeCell ref="T37:T38"/>
    <mergeCell ref="U37:U38"/>
    <mergeCell ref="V37:V38"/>
    <mergeCell ref="W37:W38"/>
    <mergeCell ref="X37:X38"/>
    <mergeCell ref="M40:M41"/>
    <mergeCell ref="N40:N41"/>
    <mergeCell ref="O40:O41"/>
    <mergeCell ref="P40:P41"/>
    <mergeCell ref="S37:S38"/>
    <mergeCell ref="M37:M38"/>
    <mergeCell ref="N37:N38"/>
    <mergeCell ref="O37:O38"/>
    <mergeCell ref="P37:P38"/>
    <mergeCell ref="Q37:Q38"/>
    <mergeCell ref="R37:R38"/>
    <mergeCell ref="W40:W41"/>
    <mergeCell ref="X40:X41"/>
    <mergeCell ref="Y40:Y41"/>
    <mergeCell ref="E32:F33"/>
    <mergeCell ref="Q40:Q41"/>
    <mergeCell ref="R40:R41"/>
    <mergeCell ref="S40:S41"/>
    <mergeCell ref="T40:T41"/>
    <mergeCell ref="U40:U41"/>
    <mergeCell ref="V40:V41"/>
    <mergeCell ref="Y37:Y38"/>
    <mergeCell ref="G40:H41"/>
    <mergeCell ref="I40:I41"/>
    <mergeCell ref="J40:J41"/>
    <mergeCell ref="K40:K41"/>
    <mergeCell ref="L40:L41"/>
  </mergeCells>
  <pageMargins left="0.78740157499999996" right="0.78740157499999996" top="0.984251969" bottom="0.984251969"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ResetJMP_H">
                <anchor moveWithCells="1">
                  <from>
                    <xdr:col>0</xdr:col>
                    <xdr:colOff>600075</xdr:colOff>
                    <xdr:row>31</xdr:row>
                    <xdr:rowOff>19050</xdr:rowOff>
                  </from>
                  <to>
                    <xdr:col>3</xdr:col>
                    <xdr:colOff>552450</xdr:colOff>
                    <xdr:row>32</xdr:row>
                    <xdr:rowOff>228600</xdr:rowOff>
                  </to>
                </anchor>
              </controlPr>
            </control>
          </mc:Choice>
        </mc:AlternateContent>
        <mc:AlternateContent xmlns:mc="http://schemas.openxmlformats.org/markup-compatibility/2006">
          <mc:Choice Requires="x14">
            <control shapeId="222213" r:id="rId5" name="Drop Down 5">
              <controlPr defaultSize="0" autoLine="0" autoPict="0">
                <anchor moveWithCells="1">
                  <from>
                    <xdr:col>3</xdr:col>
                    <xdr:colOff>600075</xdr:colOff>
                    <xdr:row>33</xdr:row>
                    <xdr:rowOff>0</xdr:rowOff>
                  </from>
                  <to>
                    <xdr:col>5</xdr:col>
                    <xdr:colOff>200025</xdr:colOff>
                    <xdr:row>35</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98DA1-7427-4DD5-AA70-6D284465EA32}">
  <sheetPr codeName="Feuil4"/>
  <dimension ref="A1:Q700"/>
  <sheetViews>
    <sheetView workbookViewId="0"/>
  </sheetViews>
  <sheetFormatPr defaultColWidth="9.140625" defaultRowHeight="15" customHeight="1" x14ac:dyDescent="0.2"/>
  <cols>
    <col min="1" max="1" width="30.7109375" style="408" customWidth="1"/>
    <col min="2" max="2" width="32.7109375" style="408" customWidth="1"/>
    <col min="3" max="17" width="10.7109375" style="408" customWidth="1"/>
    <col min="18" max="16384" width="9.140625" style="408"/>
  </cols>
  <sheetData>
    <row r="1" spans="1:17" s="124" customFormat="1" ht="17.25" customHeight="1" x14ac:dyDescent="0.2">
      <c r="A1" s="123" t="s">
        <v>40</v>
      </c>
    </row>
    <row r="2" spans="1:17" s="124" customFormat="1" ht="22.5" customHeight="1" x14ac:dyDescent="0.35">
      <c r="A2" s="478" t="str">
        <f>A281</f>
        <v>Argentina</v>
      </c>
      <c r="B2" s="479"/>
    </row>
    <row r="3" spans="1:17" s="124" customFormat="1" ht="22.5" customHeight="1" x14ac:dyDescent="0.35">
      <c r="A3" s="125" t="s">
        <v>41</v>
      </c>
      <c r="B3" s="126"/>
    </row>
    <row r="4" spans="1:17" s="124" customFormat="1" ht="22.5" customHeight="1" x14ac:dyDescent="0.35">
      <c r="A4" s="127" t="str">
        <f>A289</f>
        <v>2012</v>
      </c>
      <c r="B4" s="128"/>
    </row>
    <row r="5" spans="1:17" s="124" customFormat="1" ht="15" customHeight="1" x14ac:dyDescent="0.35">
      <c r="A5" s="129"/>
      <c r="B5" s="126"/>
    </row>
    <row r="6" spans="1:17" s="124" customFormat="1" ht="15" customHeight="1" x14ac:dyDescent="0.25">
      <c r="A6" s="130" t="s">
        <v>42</v>
      </c>
      <c r="B6" s="126"/>
    </row>
    <row r="7" spans="1:17" s="124" customFormat="1" ht="15" customHeight="1" x14ac:dyDescent="0.25">
      <c r="A7" s="480" t="s">
        <v>43</v>
      </c>
      <c r="B7" s="481"/>
    </row>
    <row r="8" spans="1:17" s="124" customFormat="1" ht="15" customHeight="1" x14ac:dyDescent="0.2">
      <c r="A8" s="482" t="s">
        <v>44</v>
      </c>
      <c r="B8" s="483"/>
    </row>
    <row r="9" spans="1:17" s="124" customFormat="1" ht="15" customHeight="1" x14ac:dyDescent="0.2">
      <c r="A9" s="131" t="s">
        <v>45</v>
      </c>
      <c r="B9" s="126" t="str">
        <f>A280</f>
        <v>MICS12</v>
      </c>
    </row>
    <row r="10" spans="1:17" s="124" customFormat="1" ht="15" customHeight="1" x14ac:dyDescent="0.2">
      <c r="A10" s="132" t="str">
        <f>B283</f>
        <v/>
      </c>
      <c r="B10" s="126"/>
    </row>
    <row r="11" spans="1:17" s="124" customFormat="1" ht="15" customHeight="1" x14ac:dyDescent="0.2">
      <c r="A11" s="132" t="str">
        <f>B282</f>
        <v>Time to improved source based on:</v>
      </c>
      <c r="B11" s="133"/>
    </row>
    <row r="12" spans="1:17" s="124" customFormat="1" ht="15" customHeight="1" x14ac:dyDescent="0.2">
      <c r="A12" s="131"/>
      <c r="B12" s="126"/>
    </row>
    <row r="13" spans="1:17" s="124" customFormat="1" ht="15" customHeight="1" x14ac:dyDescent="0.2">
      <c r="A13" s="134"/>
      <c r="B13" s="135"/>
    </row>
    <row r="14" spans="1:17" s="136" customFormat="1" ht="20.100000000000001" customHeight="1" x14ac:dyDescent="0.2">
      <c r="A14" s="484" t="s">
        <v>46</v>
      </c>
      <c r="B14" s="485"/>
      <c r="C14" s="488" t="s">
        <v>47</v>
      </c>
      <c r="D14" s="489"/>
      <c r="E14" s="489"/>
      <c r="F14" s="489"/>
      <c r="G14" s="490"/>
      <c r="H14" s="488" t="s">
        <v>47</v>
      </c>
      <c r="I14" s="489"/>
      <c r="J14" s="489"/>
      <c r="K14" s="489"/>
      <c r="L14" s="490"/>
      <c r="M14" s="488" t="s">
        <v>47</v>
      </c>
      <c r="N14" s="489"/>
      <c r="O14" s="489"/>
      <c r="P14" s="489"/>
      <c r="Q14" s="490"/>
    </row>
    <row r="15" spans="1:17" s="140" customFormat="1" ht="20.100000000000001" customHeight="1" x14ac:dyDescent="0.2">
      <c r="A15" s="486"/>
      <c r="B15" s="487"/>
      <c r="C15" s="137" t="s">
        <v>0</v>
      </c>
      <c r="D15" s="138" t="s">
        <v>48</v>
      </c>
      <c r="E15" s="138" t="s">
        <v>2</v>
      </c>
      <c r="F15" s="138" t="s">
        <v>49</v>
      </c>
      <c r="G15" s="139" t="s">
        <v>4</v>
      </c>
      <c r="H15" s="137" t="s">
        <v>0</v>
      </c>
      <c r="I15" s="138" t="s">
        <v>48</v>
      </c>
      <c r="J15" s="138" t="s">
        <v>2</v>
      </c>
      <c r="K15" s="138" t="s">
        <v>49</v>
      </c>
      <c r="L15" s="139" t="s">
        <v>4</v>
      </c>
      <c r="M15" s="137" t="s">
        <v>0</v>
      </c>
      <c r="N15" s="138" t="s">
        <v>48</v>
      </c>
      <c r="O15" s="138" t="s">
        <v>2</v>
      </c>
      <c r="P15" s="138" t="s">
        <v>49</v>
      </c>
      <c r="Q15" s="139" t="s">
        <v>4</v>
      </c>
    </row>
    <row r="16" spans="1:17" s="136" customFormat="1" ht="17.100000000000001" customHeight="1" x14ac:dyDescent="0.2">
      <c r="A16" s="491" t="s">
        <v>13</v>
      </c>
      <c r="B16" s="141" t="s">
        <v>14</v>
      </c>
      <c r="C16" s="142" t="s">
        <v>50</v>
      </c>
      <c r="D16" s="143" t="s">
        <v>50</v>
      </c>
      <c r="E16" s="143" t="s">
        <v>50</v>
      </c>
      <c r="F16" s="143" t="s">
        <v>50</v>
      </c>
      <c r="G16" s="144" t="s">
        <v>50</v>
      </c>
      <c r="H16" s="142" t="s">
        <v>50</v>
      </c>
      <c r="I16" s="143" t="s">
        <v>50</v>
      </c>
      <c r="J16" s="143" t="s">
        <v>50</v>
      </c>
      <c r="K16" s="143" t="s">
        <v>50</v>
      </c>
      <c r="L16" s="144" t="s">
        <v>50</v>
      </c>
      <c r="M16" s="142" t="s">
        <v>50</v>
      </c>
      <c r="N16" s="143" t="s">
        <v>50</v>
      </c>
      <c r="O16" s="143" t="s">
        <v>50</v>
      </c>
      <c r="P16" s="143" t="s">
        <v>50</v>
      </c>
      <c r="Q16" s="144" t="s">
        <v>50</v>
      </c>
    </row>
    <row r="17" spans="1:17" s="136" customFormat="1" ht="17.100000000000001" customHeight="1" x14ac:dyDescent="0.2">
      <c r="A17" s="492"/>
      <c r="B17" s="141" t="s">
        <v>51</v>
      </c>
      <c r="C17" s="145" t="s">
        <v>50</v>
      </c>
      <c r="D17" s="146" t="s">
        <v>50</v>
      </c>
      <c r="E17" s="146" t="s">
        <v>50</v>
      </c>
      <c r="F17" s="146" t="s">
        <v>50</v>
      </c>
      <c r="G17" s="147" t="s">
        <v>50</v>
      </c>
      <c r="H17" s="145" t="s">
        <v>50</v>
      </c>
      <c r="I17" s="146" t="s">
        <v>50</v>
      </c>
      <c r="J17" s="146" t="s">
        <v>50</v>
      </c>
      <c r="K17" s="146" t="s">
        <v>50</v>
      </c>
      <c r="L17" s="147" t="s">
        <v>50</v>
      </c>
      <c r="M17" s="145" t="s">
        <v>50</v>
      </c>
      <c r="N17" s="146" t="s">
        <v>50</v>
      </c>
      <c r="O17" s="146" t="s">
        <v>50</v>
      </c>
      <c r="P17" s="146" t="s">
        <v>50</v>
      </c>
      <c r="Q17" s="147" t="s">
        <v>50</v>
      </c>
    </row>
    <row r="18" spans="1:17" s="136" customFormat="1" ht="17.100000000000001" customHeight="1" x14ac:dyDescent="0.2">
      <c r="A18" s="492" t="s">
        <v>52</v>
      </c>
      <c r="B18" s="141" t="s">
        <v>15</v>
      </c>
      <c r="C18" s="145" t="s">
        <v>50</v>
      </c>
      <c r="D18" s="146" t="s">
        <v>50</v>
      </c>
      <c r="E18" s="146" t="s">
        <v>50</v>
      </c>
      <c r="F18" s="146" t="s">
        <v>50</v>
      </c>
      <c r="G18" s="147" t="s">
        <v>50</v>
      </c>
      <c r="H18" s="145" t="s">
        <v>50</v>
      </c>
      <c r="I18" s="146" t="s">
        <v>50</v>
      </c>
      <c r="J18" s="146" t="s">
        <v>50</v>
      </c>
      <c r="K18" s="146" t="s">
        <v>50</v>
      </c>
      <c r="L18" s="147" t="s">
        <v>50</v>
      </c>
      <c r="M18" s="145" t="s">
        <v>50</v>
      </c>
      <c r="N18" s="146" t="s">
        <v>50</v>
      </c>
      <c r="O18" s="146" t="s">
        <v>50</v>
      </c>
      <c r="P18" s="146" t="s">
        <v>50</v>
      </c>
      <c r="Q18" s="147" t="s">
        <v>50</v>
      </c>
    </row>
    <row r="19" spans="1:17" s="136" customFormat="1" ht="17.100000000000001" customHeight="1" x14ac:dyDescent="0.2">
      <c r="A19" s="492"/>
      <c r="B19" s="141" t="s">
        <v>16</v>
      </c>
      <c r="C19" s="145" t="s">
        <v>50</v>
      </c>
      <c r="D19" s="146" t="s">
        <v>50</v>
      </c>
      <c r="E19" s="146" t="s">
        <v>50</v>
      </c>
      <c r="F19" s="146" t="s">
        <v>50</v>
      </c>
      <c r="G19" s="147" t="s">
        <v>50</v>
      </c>
      <c r="H19" s="145" t="s">
        <v>50</v>
      </c>
      <c r="I19" s="146" t="s">
        <v>50</v>
      </c>
      <c r="J19" s="146" t="s">
        <v>50</v>
      </c>
      <c r="K19" s="146" t="s">
        <v>50</v>
      </c>
      <c r="L19" s="147" t="s">
        <v>50</v>
      </c>
      <c r="M19" s="145" t="s">
        <v>50</v>
      </c>
      <c r="N19" s="146" t="s">
        <v>50</v>
      </c>
      <c r="O19" s="146" t="s">
        <v>50</v>
      </c>
      <c r="P19" s="146" t="s">
        <v>50</v>
      </c>
      <c r="Q19" s="147" t="s">
        <v>50</v>
      </c>
    </row>
    <row r="20" spans="1:17" s="136" customFormat="1" ht="17.100000000000001" customHeight="1" x14ac:dyDescent="0.2">
      <c r="A20" s="492"/>
      <c r="B20" s="141" t="s">
        <v>53</v>
      </c>
      <c r="C20" s="145" t="s">
        <v>50</v>
      </c>
      <c r="D20" s="146" t="s">
        <v>50</v>
      </c>
      <c r="E20" s="146" t="s">
        <v>50</v>
      </c>
      <c r="F20" s="146" t="s">
        <v>50</v>
      </c>
      <c r="G20" s="147" t="s">
        <v>50</v>
      </c>
      <c r="H20" s="145" t="s">
        <v>50</v>
      </c>
      <c r="I20" s="146" t="s">
        <v>50</v>
      </c>
      <c r="J20" s="146" t="s">
        <v>50</v>
      </c>
      <c r="K20" s="146" t="s">
        <v>50</v>
      </c>
      <c r="L20" s="147" t="s">
        <v>50</v>
      </c>
      <c r="M20" s="145" t="s">
        <v>50</v>
      </c>
      <c r="N20" s="146" t="s">
        <v>50</v>
      </c>
      <c r="O20" s="146" t="s">
        <v>50</v>
      </c>
      <c r="P20" s="146" t="s">
        <v>50</v>
      </c>
      <c r="Q20" s="147" t="s">
        <v>50</v>
      </c>
    </row>
    <row r="21" spans="1:17" s="136" customFormat="1" ht="17.100000000000001" customHeight="1" x14ac:dyDescent="0.2">
      <c r="A21" s="492"/>
      <c r="B21" s="141" t="s">
        <v>17</v>
      </c>
      <c r="C21" s="145" t="s">
        <v>50</v>
      </c>
      <c r="D21" s="146" t="s">
        <v>50</v>
      </c>
      <c r="E21" s="146" t="s">
        <v>50</v>
      </c>
      <c r="F21" s="146" t="s">
        <v>50</v>
      </c>
      <c r="G21" s="147" t="s">
        <v>50</v>
      </c>
      <c r="H21" s="145" t="s">
        <v>50</v>
      </c>
      <c r="I21" s="146" t="s">
        <v>50</v>
      </c>
      <c r="J21" s="146" t="s">
        <v>50</v>
      </c>
      <c r="K21" s="146" t="s">
        <v>50</v>
      </c>
      <c r="L21" s="147" t="s">
        <v>50</v>
      </c>
      <c r="M21" s="145" t="s">
        <v>50</v>
      </c>
      <c r="N21" s="146" t="s">
        <v>50</v>
      </c>
      <c r="O21" s="146" t="s">
        <v>50</v>
      </c>
      <c r="P21" s="146" t="s">
        <v>50</v>
      </c>
      <c r="Q21" s="147" t="s">
        <v>50</v>
      </c>
    </row>
    <row r="22" spans="1:17" s="124" customFormat="1" ht="17.100000000000001" customHeight="1" x14ac:dyDescent="0.2">
      <c r="A22" s="492" t="s">
        <v>54</v>
      </c>
      <c r="B22" s="141" t="s">
        <v>55</v>
      </c>
      <c r="C22" s="145" t="s">
        <v>50</v>
      </c>
      <c r="D22" s="146" t="s">
        <v>50</v>
      </c>
      <c r="E22" s="146" t="s">
        <v>50</v>
      </c>
      <c r="F22" s="146" t="s">
        <v>50</v>
      </c>
      <c r="G22" s="147" t="s">
        <v>50</v>
      </c>
      <c r="H22" s="145" t="s">
        <v>50</v>
      </c>
      <c r="I22" s="146" t="s">
        <v>50</v>
      </c>
      <c r="J22" s="146" t="s">
        <v>50</v>
      </c>
      <c r="K22" s="146" t="s">
        <v>50</v>
      </c>
      <c r="L22" s="147" t="s">
        <v>50</v>
      </c>
      <c r="M22" s="145" t="s">
        <v>50</v>
      </c>
      <c r="N22" s="146" t="s">
        <v>50</v>
      </c>
      <c r="O22" s="146" t="s">
        <v>50</v>
      </c>
      <c r="P22" s="146" t="s">
        <v>50</v>
      </c>
      <c r="Q22" s="147" t="s">
        <v>50</v>
      </c>
    </row>
    <row r="23" spans="1:17" s="124" customFormat="1" ht="17.100000000000001" customHeight="1" x14ac:dyDescent="0.2">
      <c r="A23" s="492"/>
      <c r="B23" s="148" t="s">
        <v>56</v>
      </c>
      <c r="C23" s="145" t="s">
        <v>50</v>
      </c>
      <c r="D23" s="146" t="s">
        <v>50</v>
      </c>
      <c r="E23" s="146" t="s">
        <v>50</v>
      </c>
      <c r="F23" s="146" t="s">
        <v>50</v>
      </c>
      <c r="G23" s="147" t="s">
        <v>50</v>
      </c>
      <c r="H23" s="145" t="s">
        <v>50</v>
      </c>
      <c r="I23" s="146" t="s">
        <v>50</v>
      </c>
      <c r="J23" s="146" t="s">
        <v>50</v>
      </c>
      <c r="K23" s="146" t="s">
        <v>50</v>
      </c>
      <c r="L23" s="147" t="s">
        <v>50</v>
      </c>
      <c r="M23" s="145" t="s">
        <v>50</v>
      </c>
      <c r="N23" s="146" t="s">
        <v>50</v>
      </c>
      <c r="O23" s="146" t="s">
        <v>50</v>
      </c>
      <c r="P23" s="146" t="s">
        <v>50</v>
      </c>
      <c r="Q23" s="147" t="s">
        <v>50</v>
      </c>
    </row>
    <row r="24" spans="1:17" s="124" customFormat="1" ht="15" customHeight="1" x14ac:dyDescent="0.2">
      <c r="A24" s="493" t="s">
        <v>57</v>
      </c>
      <c r="B24" s="149" t="s">
        <v>58</v>
      </c>
      <c r="C24" s="150"/>
      <c r="D24" s="150"/>
      <c r="E24" s="150"/>
      <c r="F24" s="150"/>
      <c r="G24" s="150"/>
      <c r="H24" s="150"/>
      <c r="I24" s="150"/>
      <c r="J24" s="150"/>
      <c r="K24" s="150"/>
      <c r="L24" s="150"/>
      <c r="M24" s="150"/>
      <c r="N24" s="150"/>
      <c r="O24" s="150"/>
      <c r="P24" s="150"/>
      <c r="Q24" s="150"/>
    </row>
    <row r="25" spans="1:17" s="124" customFormat="1" ht="15" customHeight="1" x14ac:dyDescent="0.2">
      <c r="A25" s="494"/>
      <c r="B25" s="151" t="s">
        <v>59</v>
      </c>
      <c r="C25" s="152"/>
      <c r="D25" s="152"/>
      <c r="E25" s="152"/>
      <c r="F25" s="152"/>
      <c r="G25" s="152"/>
      <c r="H25" s="152"/>
      <c r="I25" s="152"/>
      <c r="J25" s="152"/>
      <c r="K25" s="152"/>
      <c r="L25" s="152"/>
      <c r="M25" s="152"/>
      <c r="N25" s="152"/>
      <c r="O25" s="152"/>
      <c r="P25" s="152"/>
      <c r="Q25" s="152"/>
    </row>
    <row r="26" spans="1:17" s="124" customFormat="1" ht="15" customHeight="1" x14ac:dyDescent="0.2">
      <c r="A26" s="495"/>
      <c r="B26" s="153" t="s">
        <v>60</v>
      </c>
      <c r="C26" s="154"/>
      <c r="D26" s="155"/>
      <c r="E26" s="155"/>
      <c r="F26" s="155"/>
      <c r="G26" s="155"/>
      <c r="H26" s="155"/>
      <c r="I26" s="155"/>
      <c r="J26" s="155"/>
      <c r="K26" s="155"/>
      <c r="L26" s="155"/>
      <c r="M26" s="155"/>
      <c r="N26" s="155"/>
      <c r="O26" s="155"/>
      <c r="P26" s="155"/>
      <c r="Q26" s="155"/>
    </row>
    <row r="27" spans="1:17" s="156" customFormat="1" ht="20.100000000000001" customHeight="1" x14ac:dyDescent="0.2">
      <c r="A27" s="496" t="s">
        <v>61</v>
      </c>
      <c r="B27" s="497"/>
      <c r="C27" s="500" t="s">
        <v>47</v>
      </c>
      <c r="D27" s="501"/>
      <c r="E27" s="501"/>
      <c r="F27" s="501"/>
      <c r="G27" s="502"/>
      <c r="H27" s="500" t="s">
        <v>47</v>
      </c>
      <c r="I27" s="501"/>
      <c r="J27" s="501"/>
      <c r="K27" s="501"/>
      <c r="L27" s="502"/>
      <c r="M27" s="500" t="s">
        <v>47</v>
      </c>
      <c r="N27" s="501"/>
      <c r="O27" s="501"/>
      <c r="P27" s="501"/>
      <c r="Q27" s="502"/>
    </row>
    <row r="28" spans="1:17" s="160" customFormat="1" ht="20.100000000000001" customHeight="1" x14ac:dyDescent="0.2">
      <c r="A28" s="498"/>
      <c r="B28" s="499"/>
      <c r="C28" s="157" t="s">
        <v>0</v>
      </c>
      <c r="D28" s="158" t="s">
        <v>48</v>
      </c>
      <c r="E28" s="158" t="s">
        <v>2</v>
      </c>
      <c r="F28" s="158" t="s">
        <v>49</v>
      </c>
      <c r="G28" s="159" t="s">
        <v>4</v>
      </c>
      <c r="H28" s="157" t="s">
        <v>0</v>
      </c>
      <c r="I28" s="158" t="s">
        <v>48</v>
      </c>
      <c r="J28" s="158" t="s">
        <v>2</v>
      </c>
      <c r="K28" s="158" t="s">
        <v>49</v>
      </c>
      <c r="L28" s="159" t="s">
        <v>4</v>
      </c>
      <c r="M28" s="157" t="s">
        <v>0</v>
      </c>
      <c r="N28" s="158" t="s">
        <v>48</v>
      </c>
      <c r="O28" s="158" t="s">
        <v>2</v>
      </c>
      <c r="P28" s="158" t="s">
        <v>49</v>
      </c>
      <c r="Q28" s="159" t="s">
        <v>4</v>
      </c>
    </row>
    <row r="29" spans="1:17" s="156" customFormat="1" ht="17.100000000000001" customHeight="1" x14ac:dyDescent="0.2">
      <c r="A29" s="512" t="s">
        <v>62</v>
      </c>
      <c r="B29" s="161" t="s">
        <v>55</v>
      </c>
      <c r="C29" s="162">
        <v>80.018941533935546</v>
      </c>
      <c r="D29" s="163">
        <v>83.892173833058521</v>
      </c>
      <c r="E29" s="163">
        <v>86.276860269600164</v>
      </c>
      <c r="F29" s="163">
        <v>88.153318637250962</v>
      </c>
      <c r="G29" s="164">
        <v>90.611798786639881</v>
      </c>
      <c r="H29" s="162">
        <v>80.018941533935546</v>
      </c>
      <c r="I29" s="163">
        <v>83.892173833058521</v>
      </c>
      <c r="J29" s="163">
        <v>86.276860269600164</v>
      </c>
      <c r="K29" s="163">
        <v>88.153318637250962</v>
      </c>
      <c r="L29" s="164">
        <v>90.611798786639881</v>
      </c>
      <c r="M29" s="162">
        <v>80.018941533935546</v>
      </c>
      <c r="N29" s="163">
        <v>83.892173833058521</v>
      </c>
      <c r="O29" s="163">
        <v>86.276860269600164</v>
      </c>
      <c r="P29" s="163">
        <v>88.153318637250962</v>
      </c>
      <c r="Q29" s="164">
        <v>90.611798786639881</v>
      </c>
    </row>
    <row r="30" spans="1:17" s="156" customFormat="1" ht="17.100000000000001" customHeight="1" x14ac:dyDescent="0.2">
      <c r="A30" s="503"/>
      <c r="B30" s="165" t="s">
        <v>56</v>
      </c>
      <c r="C30" s="166">
        <v>19.981058466064454</v>
      </c>
      <c r="D30" s="167">
        <v>16.107826166941475</v>
      </c>
      <c r="E30" s="167">
        <v>13.723139730399842</v>
      </c>
      <c r="F30" s="167">
        <v>11.846681362749029</v>
      </c>
      <c r="G30" s="168">
        <v>9.3882012133601211</v>
      </c>
      <c r="H30" s="166">
        <v>19.981058466064454</v>
      </c>
      <c r="I30" s="167">
        <v>16.107826166941475</v>
      </c>
      <c r="J30" s="167">
        <v>13.723139730399842</v>
      </c>
      <c r="K30" s="167">
        <v>11.846681362749029</v>
      </c>
      <c r="L30" s="168">
        <v>9.3882012133601211</v>
      </c>
      <c r="M30" s="166">
        <v>19.981058466064454</v>
      </c>
      <c r="N30" s="167">
        <v>16.107826166941475</v>
      </c>
      <c r="O30" s="167">
        <v>13.723139730399842</v>
      </c>
      <c r="P30" s="167">
        <v>11.846681362749029</v>
      </c>
      <c r="Q30" s="168">
        <v>9.3882012133601211</v>
      </c>
    </row>
    <row r="31" spans="1:17" s="156" customFormat="1" ht="17.100000000000001" customHeight="1" x14ac:dyDescent="0.2">
      <c r="A31" s="503" t="s">
        <v>63</v>
      </c>
      <c r="B31" s="165" t="s">
        <v>55</v>
      </c>
      <c r="C31" s="166">
        <v>81.929653361711402</v>
      </c>
      <c r="D31" s="167">
        <v>84.005482278137606</v>
      </c>
      <c r="E31" s="167">
        <v>86.420862225067253</v>
      </c>
      <c r="F31" s="167">
        <v>88.220793109614135</v>
      </c>
      <c r="G31" s="168">
        <v>90.723714369061511</v>
      </c>
      <c r="H31" s="166">
        <v>81.929653361711402</v>
      </c>
      <c r="I31" s="167">
        <v>84.005482278137606</v>
      </c>
      <c r="J31" s="167">
        <v>86.420862225067253</v>
      </c>
      <c r="K31" s="167">
        <v>88.220793109614135</v>
      </c>
      <c r="L31" s="168">
        <v>90.723714369061511</v>
      </c>
      <c r="M31" s="166">
        <v>81.929653361711402</v>
      </c>
      <c r="N31" s="167">
        <v>84.005482278137606</v>
      </c>
      <c r="O31" s="167">
        <v>86.420862225067253</v>
      </c>
      <c r="P31" s="167">
        <v>88.220793109614135</v>
      </c>
      <c r="Q31" s="168">
        <v>90.723714369061511</v>
      </c>
    </row>
    <row r="32" spans="1:17" s="156" customFormat="1" ht="17.100000000000001" customHeight="1" x14ac:dyDescent="0.2">
      <c r="A32" s="503"/>
      <c r="B32" s="165" t="s">
        <v>56</v>
      </c>
      <c r="C32" s="166">
        <v>18.070346638288605</v>
      </c>
      <c r="D32" s="167">
        <v>15.994517721862398</v>
      </c>
      <c r="E32" s="167">
        <v>13.579137774932754</v>
      </c>
      <c r="F32" s="167">
        <v>11.779206890385858</v>
      </c>
      <c r="G32" s="168">
        <v>9.2762856309384905</v>
      </c>
      <c r="H32" s="166">
        <v>18.070346638288605</v>
      </c>
      <c r="I32" s="167">
        <v>15.994517721862398</v>
      </c>
      <c r="J32" s="167">
        <v>13.579137774932754</v>
      </c>
      <c r="K32" s="167">
        <v>11.779206890385858</v>
      </c>
      <c r="L32" s="168">
        <v>9.2762856309384905</v>
      </c>
      <c r="M32" s="166">
        <v>18.070346638288605</v>
      </c>
      <c r="N32" s="167">
        <v>15.994517721862398</v>
      </c>
      <c r="O32" s="167">
        <v>13.579137774932754</v>
      </c>
      <c r="P32" s="167">
        <v>11.779206890385858</v>
      </c>
      <c r="Q32" s="168">
        <v>9.2762856309384905</v>
      </c>
    </row>
    <row r="33" spans="1:17" s="156" customFormat="1" ht="17.100000000000001" customHeight="1" x14ac:dyDescent="0.2">
      <c r="A33" s="503" t="s">
        <v>64</v>
      </c>
      <c r="B33" s="165" t="s">
        <v>55</v>
      </c>
      <c r="C33" s="166" t="s">
        <v>50</v>
      </c>
      <c r="D33" s="167" t="s">
        <v>50</v>
      </c>
      <c r="E33" s="167" t="s">
        <v>50</v>
      </c>
      <c r="F33" s="167" t="s">
        <v>50</v>
      </c>
      <c r="G33" s="168" t="s">
        <v>50</v>
      </c>
      <c r="H33" s="166" t="s">
        <v>50</v>
      </c>
      <c r="I33" s="167" t="s">
        <v>50</v>
      </c>
      <c r="J33" s="167" t="s">
        <v>50</v>
      </c>
      <c r="K33" s="167" t="s">
        <v>50</v>
      </c>
      <c r="L33" s="168" t="s">
        <v>50</v>
      </c>
      <c r="M33" s="166" t="s">
        <v>50</v>
      </c>
      <c r="N33" s="167" t="s">
        <v>50</v>
      </c>
      <c r="O33" s="167" t="s">
        <v>50</v>
      </c>
      <c r="P33" s="167" t="s">
        <v>50</v>
      </c>
      <c r="Q33" s="168" t="s">
        <v>50</v>
      </c>
    </row>
    <row r="34" spans="1:17" s="156" customFormat="1" ht="17.100000000000001" customHeight="1" x14ac:dyDescent="0.2">
      <c r="A34" s="503"/>
      <c r="B34" s="165" t="s">
        <v>56</v>
      </c>
      <c r="C34" s="166" t="s">
        <v>50</v>
      </c>
      <c r="D34" s="167" t="s">
        <v>50</v>
      </c>
      <c r="E34" s="167" t="s">
        <v>50</v>
      </c>
      <c r="F34" s="167" t="s">
        <v>50</v>
      </c>
      <c r="G34" s="168" t="s">
        <v>50</v>
      </c>
      <c r="H34" s="166" t="s">
        <v>50</v>
      </c>
      <c r="I34" s="167" t="s">
        <v>50</v>
      </c>
      <c r="J34" s="167" t="s">
        <v>50</v>
      </c>
      <c r="K34" s="167" t="s">
        <v>50</v>
      </c>
      <c r="L34" s="168" t="s">
        <v>50</v>
      </c>
      <c r="M34" s="166" t="s">
        <v>50</v>
      </c>
      <c r="N34" s="167" t="s">
        <v>50</v>
      </c>
      <c r="O34" s="167" t="s">
        <v>50</v>
      </c>
      <c r="P34" s="167" t="s">
        <v>50</v>
      </c>
      <c r="Q34" s="168" t="s">
        <v>50</v>
      </c>
    </row>
    <row r="35" spans="1:17" s="156" customFormat="1" ht="17.100000000000001" customHeight="1" x14ac:dyDescent="0.2">
      <c r="A35" s="503" t="s">
        <v>65</v>
      </c>
      <c r="B35" s="165" t="s">
        <v>55</v>
      </c>
      <c r="C35" s="166" t="s">
        <v>50</v>
      </c>
      <c r="D35" s="167" t="s">
        <v>50</v>
      </c>
      <c r="E35" s="167" t="s">
        <v>50</v>
      </c>
      <c r="F35" s="167" t="s">
        <v>50</v>
      </c>
      <c r="G35" s="168" t="s">
        <v>50</v>
      </c>
      <c r="H35" s="166" t="s">
        <v>50</v>
      </c>
      <c r="I35" s="167" t="s">
        <v>50</v>
      </c>
      <c r="J35" s="167" t="s">
        <v>50</v>
      </c>
      <c r="K35" s="167" t="s">
        <v>50</v>
      </c>
      <c r="L35" s="168" t="s">
        <v>50</v>
      </c>
      <c r="M35" s="166" t="s">
        <v>50</v>
      </c>
      <c r="N35" s="167" t="s">
        <v>50</v>
      </c>
      <c r="O35" s="167" t="s">
        <v>50</v>
      </c>
      <c r="P35" s="167" t="s">
        <v>50</v>
      </c>
      <c r="Q35" s="168" t="s">
        <v>50</v>
      </c>
    </row>
    <row r="36" spans="1:17" s="156" customFormat="1" ht="17.100000000000001" customHeight="1" x14ac:dyDescent="0.2">
      <c r="A36" s="503"/>
      <c r="B36" s="165" t="s">
        <v>56</v>
      </c>
      <c r="C36" s="166" t="s">
        <v>50</v>
      </c>
      <c r="D36" s="167" t="s">
        <v>50</v>
      </c>
      <c r="E36" s="167" t="s">
        <v>50</v>
      </c>
      <c r="F36" s="167" t="s">
        <v>50</v>
      </c>
      <c r="G36" s="168" t="s">
        <v>50</v>
      </c>
      <c r="H36" s="166" t="s">
        <v>50</v>
      </c>
      <c r="I36" s="167" t="s">
        <v>50</v>
      </c>
      <c r="J36" s="167" t="s">
        <v>50</v>
      </c>
      <c r="K36" s="167" t="s">
        <v>50</v>
      </c>
      <c r="L36" s="168" t="s">
        <v>50</v>
      </c>
      <c r="M36" s="166" t="s">
        <v>50</v>
      </c>
      <c r="N36" s="167" t="s">
        <v>50</v>
      </c>
      <c r="O36" s="167" t="s">
        <v>50</v>
      </c>
      <c r="P36" s="167" t="s">
        <v>50</v>
      </c>
      <c r="Q36" s="168" t="s">
        <v>50</v>
      </c>
    </row>
    <row r="37" spans="1:17" s="156" customFormat="1" ht="17.100000000000001" customHeight="1" x14ac:dyDescent="0.2">
      <c r="A37" s="503" t="s">
        <v>66</v>
      </c>
      <c r="B37" s="165" t="s">
        <v>55</v>
      </c>
      <c r="C37" s="166" t="s">
        <v>50</v>
      </c>
      <c r="D37" s="167" t="s">
        <v>50</v>
      </c>
      <c r="E37" s="167" t="s">
        <v>50</v>
      </c>
      <c r="F37" s="167" t="s">
        <v>50</v>
      </c>
      <c r="G37" s="168" t="s">
        <v>50</v>
      </c>
      <c r="H37" s="166" t="s">
        <v>50</v>
      </c>
      <c r="I37" s="167" t="s">
        <v>50</v>
      </c>
      <c r="J37" s="167" t="s">
        <v>50</v>
      </c>
      <c r="K37" s="167" t="s">
        <v>50</v>
      </c>
      <c r="L37" s="168" t="s">
        <v>50</v>
      </c>
      <c r="M37" s="166" t="s">
        <v>50</v>
      </c>
      <c r="N37" s="167" t="s">
        <v>50</v>
      </c>
      <c r="O37" s="167" t="s">
        <v>50</v>
      </c>
      <c r="P37" s="167" t="s">
        <v>50</v>
      </c>
      <c r="Q37" s="168" t="s">
        <v>50</v>
      </c>
    </row>
    <row r="38" spans="1:17" s="156" customFormat="1" ht="17.100000000000001" customHeight="1" x14ac:dyDescent="0.2">
      <c r="A38" s="503"/>
      <c r="B38" s="165" t="s">
        <v>56</v>
      </c>
      <c r="C38" s="166" t="s">
        <v>50</v>
      </c>
      <c r="D38" s="167" t="s">
        <v>50</v>
      </c>
      <c r="E38" s="167" t="s">
        <v>50</v>
      </c>
      <c r="F38" s="167" t="s">
        <v>50</v>
      </c>
      <c r="G38" s="168" t="s">
        <v>50</v>
      </c>
      <c r="H38" s="166" t="s">
        <v>50</v>
      </c>
      <c r="I38" s="167" t="s">
        <v>50</v>
      </c>
      <c r="J38" s="167" t="s">
        <v>50</v>
      </c>
      <c r="K38" s="167" t="s">
        <v>50</v>
      </c>
      <c r="L38" s="168" t="s">
        <v>50</v>
      </c>
      <c r="M38" s="166" t="s">
        <v>50</v>
      </c>
      <c r="N38" s="167" t="s">
        <v>50</v>
      </c>
      <c r="O38" s="167" t="s">
        <v>50</v>
      </c>
      <c r="P38" s="167" t="s">
        <v>50</v>
      </c>
      <c r="Q38" s="168" t="s">
        <v>50</v>
      </c>
    </row>
    <row r="39" spans="1:17" s="156" customFormat="1" ht="17.100000000000001" customHeight="1" x14ac:dyDescent="0.2">
      <c r="A39" s="503" t="s">
        <v>67</v>
      </c>
      <c r="B39" s="165" t="s">
        <v>55</v>
      </c>
      <c r="C39" s="166" t="s">
        <v>50</v>
      </c>
      <c r="D39" s="167" t="s">
        <v>50</v>
      </c>
      <c r="E39" s="167" t="s">
        <v>50</v>
      </c>
      <c r="F39" s="167" t="s">
        <v>50</v>
      </c>
      <c r="G39" s="168" t="s">
        <v>50</v>
      </c>
      <c r="H39" s="166" t="s">
        <v>50</v>
      </c>
      <c r="I39" s="167" t="s">
        <v>50</v>
      </c>
      <c r="J39" s="167" t="s">
        <v>50</v>
      </c>
      <c r="K39" s="167" t="s">
        <v>50</v>
      </c>
      <c r="L39" s="168" t="s">
        <v>50</v>
      </c>
      <c r="M39" s="166" t="s">
        <v>50</v>
      </c>
      <c r="N39" s="167" t="s">
        <v>50</v>
      </c>
      <c r="O39" s="167" t="s">
        <v>50</v>
      </c>
      <c r="P39" s="167" t="s">
        <v>50</v>
      </c>
      <c r="Q39" s="168" t="s">
        <v>50</v>
      </c>
    </row>
    <row r="40" spans="1:17" s="156" customFormat="1" ht="17.100000000000001" customHeight="1" x14ac:dyDescent="0.2">
      <c r="A40" s="503"/>
      <c r="B40" s="165" t="s">
        <v>56</v>
      </c>
      <c r="C40" s="166" t="s">
        <v>50</v>
      </c>
      <c r="D40" s="167" t="s">
        <v>50</v>
      </c>
      <c r="E40" s="167" t="s">
        <v>50</v>
      </c>
      <c r="F40" s="167" t="s">
        <v>50</v>
      </c>
      <c r="G40" s="168" t="s">
        <v>50</v>
      </c>
      <c r="H40" s="166" t="s">
        <v>50</v>
      </c>
      <c r="I40" s="167" t="s">
        <v>50</v>
      </c>
      <c r="J40" s="167" t="s">
        <v>50</v>
      </c>
      <c r="K40" s="167" t="s">
        <v>50</v>
      </c>
      <c r="L40" s="168" t="s">
        <v>50</v>
      </c>
      <c r="M40" s="166" t="s">
        <v>50</v>
      </c>
      <c r="N40" s="167" t="s">
        <v>50</v>
      </c>
      <c r="O40" s="167" t="s">
        <v>50</v>
      </c>
      <c r="P40" s="167" t="s">
        <v>50</v>
      </c>
      <c r="Q40" s="168" t="s">
        <v>50</v>
      </c>
    </row>
    <row r="41" spans="1:17" s="156" customFormat="1" ht="17.100000000000001" customHeight="1" x14ac:dyDescent="0.2">
      <c r="A41" s="503" t="s">
        <v>68</v>
      </c>
      <c r="B41" s="165" t="s">
        <v>55</v>
      </c>
      <c r="C41" s="166" t="s">
        <v>50</v>
      </c>
      <c r="D41" s="167" t="s">
        <v>50</v>
      </c>
      <c r="E41" s="167" t="s">
        <v>50</v>
      </c>
      <c r="F41" s="167" t="s">
        <v>50</v>
      </c>
      <c r="G41" s="168" t="s">
        <v>50</v>
      </c>
      <c r="H41" s="166" t="s">
        <v>50</v>
      </c>
      <c r="I41" s="167" t="s">
        <v>50</v>
      </c>
      <c r="J41" s="167" t="s">
        <v>50</v>
      </c>
      <c r="K41" s="167" t="s">
        <v>50</v>
      </c>
      <c r="L41" s="168" t="s">
        <v>50</v>
      </c>
      <c r="M41" s="166" t="s">
        <v>50</v>
      </c>
      <c r="N41" s="167" t="s">
        <v>50</v>
      </c>
      <c r="O41" s="167" t="s">
        <v>50</v>
      </c>
      <c r="P41" s="167" t="s">
        <v>50</v>
      </c>
      <c r="Q41" s="168" t="s">
        <v>50</v>
      </c>
    </row>
    <row r="42" spans="1:17" s="156" customFormat="1" ht="17.100000000000001" customHeight="1" x14ac:dyDescent="0.2">
      <c r="A42" s="503"/>
      <c r="B42" s="165" t="s">
        <v>56</v>
      </c>
      <c r="C42" s="166" t="s">
        <v>50</v>
      </c>
      <c r="D42" s="167" t="s">
        <v>50</v>
      </c>
      <c r="E42" s="167" t="s">
        <v>50</v>
      </c>
      <c r="F42" s="167" t="s">
        <v>50</v>
      </c>
      <c r="G42" s="168" t="s">
        <v>50</v>
      </c>
      <c r="H42" s="166" t="s">
        <v>50</v>
      </c>
      <c r="I42" s="167" t="s">
        <v>50</v>
      </c>
      <c r="J42" s="167" t="s">
        <v>50</v>
      </c>
      <c r="K42" s="167" t="s">
        <v>50</v>
      </c>
      <c r="L42" s="168" t="s">
        <v>50</v>
      </c>
      <c r="M42" s="166" t="s">
        <v>50</v>
      </c>
      <c r="N42" s="167" t="s">
        <v>50</v>
      </c>
      <c r="O42" s="167" t="s">
        <v>50</v>
      </c>
      <c r="P42" s="167" t="s">
        <v>50</v>
      </c>
      <c r="Q42" s="168" t="s">
        <v>50</v>
      </c>
    </row>
    <row r="43" spans="1:17" s="156" customFormat="1" ht="17.100000000000001" customHeight="1" x14ac:dyDescent="0.2">
      <c r="A43" s="503" t="s">
        <v>69</v>
      </c>
      <c r="B43" s="165" t="s">
        <v>55</v>
      </c>
      <c r="C43" s="166" t="s">
        <v>50</v>
      </c>
      <c r="D43" s="167" t="s">
        <v>50</v>
      </c>
      <c r="E43" s="167" t="s">
        <v>50</v>
      </c>
      <c r="F43" s="167" t="s">
        <v>50</v>
      </c>
      <c r="G43" s="168" t="s">
        <v>50</v>
      </c>
      <c r="H43" s="166" t="s">
        <v>50</v>
      </c>
      <c r="I43" s="167" t="s">
        <v>50</v>
      </c>
      <c r="J43" s="167" t="s">
        <v>50</v>
      </c>
      <c r="K43" s="167" t="s">
        <v>50</v>
      </c>
      <c r="L43" s="168" t="s">
        <v>50</v>
      </c>
      <c r="M43" s="166" t="s">
        <v>50</v>
      </c>
      <c r="N43" s="167" t="s">
        <v>50</v>
      </c>
      <c r="O43" s="167" t="s">
        <v>50</v>
      </c>
      <c r="P43" s="167" t="s">
        <v>50</v>
      </c>
      <c r="Q43" s="168" t="s">
        <v>50</v>
      </c>
    </row>
    <row r="44" spans="1:17" s="156" customFormat="1" ht="17.100000000000001" customHeight="1" x14ac:dyDescent="0.2">
      <c r="A44" s="503"/>
      <c r="B44" s="165" t="s">
        <v>56</v>
      </c>
      <c r="C44" s="166" t="s">
        <v>50</v>
      </c>
      <c r="D44" s="167" t="s">
        <v>50</v>
      </c>
      <c r="E44" s="167" t="s">
        <v>50</v>
      </c>
      <c r="F44" s="167" t="s">
        <v>50</v>
      </c>
      <c r="G44" s="168" t="s">
        <v>50</v>
      </c>
      <c r="H44" s="166" t="s">
        <v>50</v>
      </c>
      <c r="I44" s="167" t="s">
        <v>50</v>
      </c>
      <c r="J44" s="167" t="s">
        <v>50</v>
      </c>
      <c r="K44" s="167" t="s">
        <v>50</v>
      </c>
      <c r="L44" s="168" t="s">
        <v>50</v>
      </c>
      <c r="M44" s="166" t="s">
        <v>50</v>
      </c>
      <c r="N44" s="167" t="s">
        <v>50</v>
      </c>
      <c r="O44" s="167" t="s">
        <v>50</v>
      </c>
      <c r="P44" s="167" t="s">
        <v>50</v>
      </c>
      <c r="Q44" s="168" t="s">
        <v>50</v>
      </c>
    </row>
    <row r="45" spans="1:17" s="156" customFormat="1" ht="17.100000000000001" customHeight="1" x14ac:dyDescent="0.2">
      <c r="A45" s="503" t="s">
        <v>70</v>
      </c>
      <c r="B45" s="165" t="s">
        <v>55</v>
      </c>
      <c r="C45" s="166" t="s">
        <v>50</v>
      </c>
      <c r="D45" s="167" t="s">
        <v>50</v>
      </c>
      <c r="E45" s="167" t="s">
        <v>50</v>
      </c>
      <c r="F45" s="167" t="s">
        <v>50</v>
      </c>
      <c r="G45" s="168" t="s">
        <v>50</v>
      </c>
      <c r="H45" s="166" t="s">
        <v>50</v>
      </c>
      <c r="I45" s="167" t="s">
        <v>50</v>
      </c>
      <c r="J45" s="167" t="s">
        <v>50</v>
      </c>
      <c r="K45" s="167" t="s">
        <v>50</v>
      </c>
      <c r="L45" s="168" t="s">
        <v>50</v>
      </c>
      <c r="M45" s="166" t="s">
        <v>50</v>
      </c>
      <c r="N45" s="167" t="s">
        <v>50</v>
      </c>
      <c r="O45" s="167" t="s">
        <v>50</v>
      </c>
      <c r="P45" s="167" t="s">
        <v>50</v>
      </c>
      <c r="Q45" s="168" t="s">
        <v>50</v>
      </c>
    </row>
    <row r="46" spans="1:17" s="156" customFormat="1" ht="17.100000000000001" customHeight="1" x14ac:dyDescent="0.2">
      <c r="A46" s="504"/>
      <c r="B46" s="169" t="s">
        <v>56</v>
      </c>
      <c r="C46" s="170" t="s">
        <v>50</v>
      </c>
      <c r="D46" s="171" t="s">
        <v>50</v>
      </c>
      <c r="E46" s="171" t="s">
        <v>50</v>
      </c>
      <c r="F46" s="171" t="s">
        <v>50</v>
      </c>
      <c r="G46" s="172" t="s">
        <v>50</v>
      </c>
      <c r="H46" s="170" t="s">
        <v>50</v>
      </c>
      <c r="I46" s="171" t="s">
        <v>50</v>
      </c>
      <c r="J46" s="171" t="s">
        <v>50</v>
      </c>
      <c r="K46" s="171" t="s">
        <v>50</v>
      </c>
      <c r="L46" s="172" t="s">
        <v>50</v>
      </c>
      <c r="M46" s="170" t="s">
        <v>50</v>
      </c>
      <c r="N46" s="171" t="s">
        <v>50</v>
      </c>
      <c r="O46" s="171" t="s">
        <v>50</v>
      </c>
      <c r="P46" s="171" t="s">
        <v>50</v>
      </c>
      <c r="Q46" s="172" t="s">
        <v>50</v>
      </c>
    </row>
    <row r="47" spans="1:17" s="156" customFormat="1" ht="20.100000000000001" customHeight="1" x14ac:dyDescent="0.2">
      <c r="A47" s="505" t="s">
        <v>61</v>
      </c>
      <c r="B47" s="506"/>
      <c r="C47" s="509" t="s">
        <v>47</v>
      </c>
      <c r="D47" s="510"/>
      <c r="E47" s="510"/>
      <c r="F47" s="510"/>
      <c r="G47" s="511"/>
      <c r="H47" s="509" t="s">
        <v>47</v>
      </c>
      <c r="I47" s="510"/>
      <c r="J47" s="510"/>
      <c r="K47" s="510"/>
      <c r="L47" s="511"/>
      <c r="M47" s="509" t="s">
        <v>47</v>
      </c>
      <c r="N47" s="510"/>
      <c r="O47" s="510"/>
      <c r="P47" s="510"/>
      <c r="Q47" s="511"/>
    </row>
    <row r="48" spans="1:17" s="160" customFormat="1" ht="20.100000000000001" customHeight="1" x14ac:dyDescent="0.2">
      <c r="A48" s="507"/>
      <c r="B48" s="508"/>
      <c r="C48" s="173" t="s">
        <v>0</v>
      </c>
      <c r="D48" s="174" t="s">
        <v>48</v>
      </c>
      <c r="E48" s="174" t="s">
        <v>2</v>
      </c>
      <c r="F48" s="174" t="s">
        <v>49</v>
      </c>
      <c r="G48" s="175" t="s">
        <v>4</v>
      </c>
      <c r="H48" s="173" t="s">
        <v>0</v>
      </c>
      <c r="I48" s="174" t="s">
        <v>48</v>
      </c>
      <c r="J48" s="174" t="s">
        <v>2</v>
      </c>
      <c r="K48" s="174" t="s">
        <v>49</v>
      </c>
      <c r="L48" s="175" t="s">
        <v>4</v>
      </c>
      <c r="M48" s="173" t="s">
        <v>0</v>
      </c>
      <c r="N48" s="174" t="s">
        <v>48</v>
      </c>
      <c r="O48" s="174" t="s">
        <v>2</v>
      </c>
      <c r="P48" s="174" t="s">
        <v>49</v>
      </c>
      <c r="Q48" s="175" t="s">
        <v>4</v>
      </c>
    </row>
    <row r="49" spans="1:17" s="156" customFormat="1" ht="17.100000000000001" customHeight="1" x14ac:dyDescent="0.2">
      <c r="A49" s="513" t="s">
        <v>71</v>
      </c>
      <c r="B49" s="176" t="s">
        <v>72</v>
      </c>
      <c r="C49" s="177">
        <v>81.929653361711402</v>
      </c>
      <c r="D49" s="178">
        <v>84.005482278137606</v>
      </c>
      <c r="E49" s="178">
        <v>86.420862225067253</v>
      </c>
      <c r="F49" s="178">
        <v>88.220793109614135</v>
      </c>
      <c r="G49" s="179">
        <v>90.723714369061511</v>
      </c>
      <c r="H49" s="177">
        <v>81.929653361711402</v>
      </c>
      <c r="I49" s="178">
        <v>84.005482278137606</v>
      </c>
      <c r="J49" s="178">
        <v>86.420862225067253</v>
      </c>
      <c r="K49" s="178">
        <v>88.220793109614135</v>
      </c>
      <c r="L49" s="179">
        <v>90.723714369061511</v>
      </c>
      <c r="M49" s="177">
        <v>81.929653361711402</v>
      </c>
      <c r="N49" s="178">
        <v>84.005482278137606</v>
      </c>
      <c r="O49" s="178">
        <v>86.420862225067253</v>
      </c>
      <c r="P49" s="178">
        <v>88.220793109614135</v>
      </c>
      <c r="Q49" s="179">
        <v>90.723714369061511</v>
      </c>
    </row>
    <row r="50" spans="1:17" s="156" customFormat="1" ht="17.100000000000001" customHeight="1" x14ac:dyDescent="0.2">
      <c r="A50" s="514"/>
      <c r="B50" s="180" t="s">
        <v>73</v>
      </c>
      <c r="C50" s="181">
        <v>13.171378424593042</v>
      </c>
      <c r="D50" s="182">
        <v>13.056587699340325</v>
      </c>
      <c r="E50" s="182">
        <v>12.22501244089206</v>
      </c>
      <c r="F50" s="182">
        <v>9.9492559680774058</v>
      </c>
      <c r="G50" s="183">
        <v>8.5194160649581949</v>
      </c>
      <c r="H50" s="181">
        <v>13.171378424593042</v>
      </c>
      <c r="I50" s="182">
        <v>13.056587699340325</v>
      </c>
      <c r="J50" s="182">
        <v>12.22501244089206</v>
      </c>
      <c r="K50" s="182">
        <v>9.9492559680774058</v>
      </c>
      <c r="L50" s="183">
        <v>8.5194160649581949</v>
      </c>
      <c r="M50" s="181">
        <v>13.171378424593042</v>
      </c>
      <c r="N50" s="182">
        <v>13.056587699340325</v>
      </c>
      <c r="O50" s="182">
        <v>12.22501244089206</v>
      </c>
      <c r="P50" s="182">
        <v>9.9492559680774058</v>
      </c>
      <c r="Q50" s="183">
        <v>8.5194160649581949</v>
      </c>
    </row>
    <row r="51" spans="1:17" s="156" customFormat="1" ht="17.100000000000001" customHeight="1" x14ac:dyDescent="0.2">
      <c r="A51" s="514"/>
      <c r="B51" s="180" t="s">
        <v>74</v>
      </c>
      <c r="C51" s="181">
        <v>0.80437832940601239</v>
      </c>
      <c r="D51" s="182">
        <v>0.31467115775826127</v>
      </c>
      <c r="E51" s="182">
        <v>0.20831643491166421</v>
      </c>
      <c r="F51" s="182">
        <v>0.39368317451796175</v>
      </c>
      <c r="G51" s="183">
        <v>6.6513278528877617E-2</v>
      </c>
      <c r="H51" s="181">
        <v>0.80437832940601239</v>
      </c>
      <c r="I51" s="182">
        <v>0.31467115775826127</v>
      </c>
      <c r="J51" s="182">
        <v>0.20831643491166421</v>
      </c>
      <c r="K51" s="182">
        <v>0.39368317451796175</v>
      </c>
      <c r="L51" s="183">
        <v>6.6513278528877617E-2</v>
      </c>
      <c r="M51" s="181">
        <v>0.80437832940601239</v>
      </c>
      <c r="N51" s="182">
        <v>0.31467115775826127</v>
      </c>
      <c r="O51" s="182">
        <v>0.20831643491166421</v>
      </c>
      <c r="P51" s="182">
        <v>0.39368317451796175</v>
      </c>
      <c r="Q51" s="183">
        <v>6.6513278528877617E-2</v>
      </c>
    </row>
    <row r="52" spans="1:17" s="156" customFormat="1" ht="17.100000000000001" customHeight="1" x14ac:dyDescent="0.2">
      <c r="A52" s="514"/>
      <c r="B52" s="180" t="s">
        <v>75</v>
      </c>
      <c r="C52" s="181">
        <v>1.4684687831057406</v>
      </c>
      <c r="D52" s="182">
        <v>1.0375292134028642</v>
      </c>
      <c r="E52" s="182">
        <v>0.39434065464302864</v>
      </c>
      <c r="F52" s="182">
        <v>0.72208082954747099</v>
      </c>
      <c r="G52" s="183">
        <v>0.40315107342451817</v>
      </c>
      <c r="H52" s="181">
        <v>1.4684687831057406</v>
      </c>
      <c r="I52" s="182">
        <v>1.0375292134028642</v>
      </c>
      <c r="J52" s="182">
        <v>0.39434065464302864</v>
      </c>
      <c r="K52" s="182">
        <v>0.72208082954747099</v>
      </c>
      <c r="L52" s="183">
        <v>0.40315107342451817</v>
      </c>
      <c r="M52" s="181">
        <v>1.4684687831057406</v>
      </c>
      <c r="N52" s="182">
        <v>1.0375292134028642</v>
      </c>
      <c r="O52" s="182">
        <v>0.39434065464302864</v>
      </c>
      <c r="P52" s="182">
        <v>0.72208082954747099</v>
      </c>
      <c r="Q52" s="183">
        <v>0.40315107342451817</v>
      </c>
    </row>
    <row r="53" spans="1:17" s="156" customFormat="1" ht="17.100000000000001" customHeight="1" x14ac:dyDescent="0.2">
      <c r="A53" s="514"/>
      <c r="B53" s="180" t="s">
        <v>76</v>
      </c>
      <c r="C53" s="181">
        <v>0.54442871689939554</v>
      </c>
      <c r="D53" s="182">
        <v>0.50776637818958892</v>
      </c>
      <c r="E53" s="182">
        <v>6.37801239485528E-2</v>
      </c>
      <c r="F53" s="182">
        <v>5.9430070548583055E-2</v>
      </c>
      <c r="G53" s="183">
        <v>6.7952663163158775E-2</v>
      </c>
      <c r="H53" s="181">
        <v>0.54442871689939554</v>
      </c>
      <c r="I53" s="182">
        <v>0.50776637818958892</v>
      </c>
      <c r="J53" s="182">
        <v>6.37801239485528E-2</v>
      </c>
      <c r="K53" s="182">
        <v>5.9430070548583055E-2</v>
      </c>
      <c r="L53" s="183">
        <v>6.7952663163158775E-2</v>
      </c>
      <c r="M53" s="181">
        <v>0.54442871689939554</v>
      </c>
      <c r="N53" s="182">
        <v>0.50776637818958892</v>
      </c>
      <c r="O53" s="182">
        <v>6.37801239485528E-2</v>
      </c>
      <c r="P53" s="182">
        <v>5.9430070548583055E-2</v>
      </c>
      <c r="Q53" s="183">
        <v>6.7952663163158775E-2</v>
      </c>
    </row>
    <row r="54" spans="1:17" s="156" customFormat="1" ht="17.100000000000001" customHeight="1" x14ac:dyDescent="0.2">
      <c r="A54" s="514"/>
      <c r="B54" s="180" t="s">
        <v>77</v>
      </c>
      <c r="C54" s="181">
        <v>0.38895200450871509</v>
      </c>
      <c r="D54" s="182">
        <v>0.16576048198932289</v>
      </c>
      <c r="E54" s="182">
        <v>0.16699294321911096</v>
      </c>
      <c r="F54" s="182">
        <v>0.12572798074159261</v>
      </c>
      <c r="G54" s="183">
        <v>6.744545143488827E-3</v>
      </c>
      <c r="H54" s="181">
        <v>0.38895200450871509</v>
      </c>
      <c r="I54" s="182">
        <v>0.16576048198932289</v>
      </c>
      <c r="J54" s="182">
        <v>0.16699294321911096</v>
      </c>
      <c r="K54" s="182">
        <v>0.12572798074159261</v>
      </c>
      <c r="L54" s="183">
        <v>6.744545143488827E-3</v>
      </c>
      <c r="M54" s="181">
        <v>0.38895200450871509</v>
      </c>
      <c r="N54" s="182">
        <v>0.16576048198932289</v>
      </c>
      <c r="O54" s="182">
        <v>0.16699294321911096</v>
      </c>
      <c r="P54" s="182">
        <v>0.12572798074159261</v>
      </c>
      <c r="Q54" s="183">
        <v>6.744545143488827E-3</v>
      </c>
    </row>
    <row r="55" spans="1:17" s="156" customFormat="1" ht="17.100000000000001" customHeight="1" x14ac:dyDescent="0.2">
      <c r="A55" s="514"/>
      <c r="B55" s="180" t="s">
        <v>78</v>
      </c>
      <c r="C55" s="181">
        <v>1.5088582144693872</v>
      </c>
      <c r="D55" s="182">
        <v>0.77659675525567495</v>
      </c>
      <c r="E55" s="182">
        <v>0.30196566094568317</v>
      </c>
      <c r="F55" s="182">
        <v>0.40583186297264456</v>
      </c>
      <c r="G55" s="183">
        <v>6.0618655740869089E-2</v>
      </c>
      <c r="H55" s="181">
        <v>1.5088582144693872</v>
      </c>
      <c r="I55" s="182">
        <v>0.77659675525567495</v>
      </c>
      <c r="J55" s="182">
        <v>0.30196566094568317</v>
      </c>
      <c r="K55" s="182">
        <v>0.40583186297264456</v>
      </c>
      <c r="L55" s="183">
        <v>6.0618655740869089E-2</v>
      </c>
      <c r="M55" s="181">
        <v>1.5088582144693872</v>
      </c>
      <c r="N55" s="182">
        <v>0.77659675525567495</v>
      </c>
      <c r="O55" s="182">
        <v>0.30196566094568317</v>
      </c>
      <c r="P55" s="182">
        <v>0.40583186297264456</v>
      </c>
      <c r="Q55" s="183">
        <v>6.0618655740869089E-2</v>
      </c>
    </row>
    <row r="56" spans="1:17" s="156" customFormat="1" ht="17.100000000000001" customHeight="1" x14ac:dyDescent="0.2">
      <c r="A56" s="514"/>
      <c r="B56" s="180" t="s">
        <v>79</v>
      </c>
      <c r="C56" s="181">
        <v>0.1838821653063139</v>
      </c>
      <c r="D56" s="182">
        <v>0.13560603592636017</v>
      </c>
      <c r="E56" s="182">
        <v>0.21872951637265237</v>
      </c>
      <c r="F56" s="182">
        <v>0.12319700398020036</v>
      </c>
      <c r="G56" s="183">
        <v>0.15188934997938253</v>
      </c>
      <c r="H56" s="181">
        <v>0.1838821653063139</v>
      </c>
      <c r="I56" s="182">
        <v>0.13560603592636017</v>
      </c>
      <c r="J56" s="182">
        <v>0.21872951637265237</v>
      </c>
      <c r="K56" s="182">
        <v>0.12319700398020036</v>
      </c>
      <c r="L56" s="183">
        <v>0.15188934997938253</v>
      </c>
      <c r="M56" s="181">
        <v>0.1838821653063139</v>
      </c>
      <c r="N56" s="182">
        <v>0.13560603592636017</v>
      </c>
      <c r="O56" s="182">
        <v>0.21872951637265237</v>
      </c>
      <c r="P56" s="182">
        <v>0.12319700398020036</v>
      </c>
      <c r="Q56" s="183">
        <v>0.15188934997938253</v>
      </c>
    </row>
    <row r="57" spans="1:17" s="156" customFormat="1" ht="17.100000000000001" customHeight="1" x14ac:dyDescent="0.2">
      <c r="A57" s="184" t="s">
        <v>66</v>
      </c>
      <c r="B57" s="180" t="s">
        <v>80</v>
      </c>
      <c r="C57" s="181">
        <v>100</v>
      </c>
      <c r="D57" s="182">
        <v>100</v>
      </c>
      <c r="E57" s="182">
        <v>100</v>
      </c>
      <c r="F57" s="182">
        <v>100</v>
      </c>
      <c r="G57" s="183">
        <v>100</v>
      </c>
      <c r="H57" s="181">
        <v>100</v>
      </c>
      <c r="I57" s="182">
        <v>100</v>
      </c>
      <c r="J57" s="182">
        <v>100</v>
      </c>
      <c r="K57" s="182">
        <v>100</v>
      </c>
      <c r="L57" s="183">
        <v>100</v>
      </c>
      <c r="M57" s="181">
        <v>100</v>
      </c>
      <c r="N57" s="182">
        <v>100</v>
      </c>
      <c r="O57" s="182">
        <v>100</v>
      </c>
      <c r="P57" s="182">
        <v>100</v>
      </c>
      <c r="Q57" s="183">
        <v>100</v>
      </c>
    </row>
    <row r="58" spans="1:17" s="156" customFormat="1" ht="17.100000000000001" customHeight="1" x14ac:dyDescent="0.2">
      <c r="A58" s="184" t="s">
        <v>64</v>
      </c>
      <c r="B58" s="180" t="s">
        <v>80</v>
      </c>
      <c r="C58" s="181">
        <v>100</v>
      </c>
      <c r="D58" s="182">
        <v>100</v>
      </c>
      <c r="E58" s="182">
        <v>100</v>
      </c>
      <c r="F58" s="182">
        <v>100</v>
      </c>
      <c r="G58" s="183">
        <v>100</v>
      </c>
      <c r="H58" s="181">
        <v>100</v>
      </c>
      <c r="I58" s="182">
        <v>100</v>
      </c>
      <c r="J58" s="182">
        <v>100</v>
      </c>
      <c r="K58" s="182">
        <v>100</v>
      </c>
      <c r="L58" s="183">
        <v>100</v>
      </c>
      <c r="M58" s="181">
        <v>100</v>
      </c>
      <c r="N58" s="182">
        <v>100</v>
      </c>
      <c r="O58" s="182">
        <v>100</v>
      </c>
      <c r="P58" s="182">
        <v>100</v>
      </c>
      <c r="Q58" s="183">
        <v>100</v>
      </c>
    </row>
    <row r="59" spans="1:17" s="156" customFormat="1" ht="17.100000000000001" customHeight="1" x14ac:dyDescent="0.2">
      <c r="A59" s="184" t="s">
        <v>65</v>
      </c>
      <c r="B59" s="180" t="s">
        <v>80</v>
      </c>
      <c r="C59" s="181">
        <v>100</v>
      </c>
      <c r="D59" s="182">
        <v>100</v>
      </c>
      <c r="E59" s="182">
        <v>100</v>
      </c>
      <c r="F59" s="182">
        <v>100</v>
      </c>
      <c r="G59" s="183">
        <v>100</v>
      </c>
      <c r="H59" s="181">
        <v>100</v>
      </c>
      <c r="I59" s="182">
        <v>100</v>
      </c>
      <c r="J59" s="182">
        <v>100</v>
      </c>
      <c r="K59" s="182">
        <v>100</v>
      </c>
      <c r="L59" s="183">
        <v>100</v>
      </c>
      <c r="M59" s="181">
        <v>100</v>
      </c>
      <c r="N59" s="182">
        <v>100</v>
      </c>
      <c r="O59" s="182">
        <v>100</v>
      </c>
      <c r="P59" s="182">
        <v>100</v>
      </c>
      <c r="Q59" s="183">
        <v>100</v>
      </c>
    </row>
    <row r="60" spans="1:17" s="156" customFormat="1" ht="17.100000000000001" customHeight="1" x14ac:dyDescent="0.2">
      <c r="A60" s="184" t="s">
        <v>67</v>
      </c>
      <c r="B60" s="180" t="s">
        <v>80</v>
      </c>
      <c r="C60" s="181">
        <v>100</v>
      </c>
      <c r="D60" s="182">
        <v>100</v>
      </c>
      <c r="E60" s="182">
        <v>100</v>
      </c>
      <c r="F60" s="182">
        <v>100</v>
      </c>
      <c r="G60" s="183">
        <v>100</v>
      </c>
      <c r="H60" s="181">
        <v>100</v>
      </c>
      <c r="I60" s="182">
        <v>100</v>
      </c>
      <c r="J60" s="182">
        <v>100</v>
      </c>
      <c r="K60" s="182">
        <v>100</v>
      </c>
      <c r="L60" s="183">
        <v>100</v>
      </c>
      <c r="M60" s="181">
        <v>100</v>
      </c>
      <c r="N60" s="182">
        <v>100</v>
      </c>
      <c r="O60" s="182">
        <v>100</v>
      </c>
      <c r="P60" s="182">
        <v>100</v>
      </c>
      <c r="Q60" s="183">
        <v>100</v>
      </c>
    </row>
    <row r="61" spans="1:17" s="156" customFormat="1" ht="17.100000000000001" customHeight="1" x14ac:dyDescent="0.2">
      <c r="A61" s="184" t="s">
        <v>68</v>
      </c>
      <c r="B61" s="180" t="s">
        <v>80</v>
      </c>
      <c r="C61" s="181">
        <v>100</v>
      </c>
      <c r="D61" s="182">
        <v>100</v>
      </c>
      <c r="E61" s="182">
        <v>100</v>
      </c>
      <c r="F61" s="182">
        <v>100</v>
      </c>
      <c r="G61" s="183">
        <v>100</v>
      </c>
      <c r="H61" s="181">
        <v>100</v>
      </c>
      <c r="I61" s="182">
        <v>100</v>
      </c>
      <c r="J61" s="182">
        <v>100</v>
      </c>
      <c r="K61" s="182">
        <v>100</v>
      </c>
      <c r="L61" s="183">
        <v>100</v>
      </c>
      <c r="M61" s="181">
        <v>100</v>
      </c>
      <c r="N61" s="182">
        <v>100</v>
      </c>
      <c r="O61" s="182">
        <v>100</v>
      </c>
      <c r="P61" s="182">
        <v>100</v>
      </c>
      <c r="Q61" s="183">
        <v>100</v>
      </c>
    </row>
    <row r="62" spans="1:17" s="156" customFormat="1" ht="17.100000000000001" customHeight="1" x14ac:dyDescent="0.2">
      <c r="A62" s="184" t="s">
        <v>69</v>
      </c>
      <c r="B62" s="180" t="s">
        <v>80</v>
      </c>
      <c r="C62" s="181">
        <v>100</v>
      </c>
      <c r="D62" s="182">
        <v>100</v>
      </c>
      <c r="E62" s="182">
        <v>100</v>
      </c>
      <c r="F62" s="182">
        <v>100</v>
      </c>
      <c r="G62" s="183">
        <v>100</v>
      </c>
      <c r="H62" s="181">
        <v>100</v>
      </c>
      <c r="I62" s="182">
        <v>100</v>
      </c>
      <c r="J62" s="182">
        <v>100</v>
      </c>
      <c r="K62" s="182">
        <v>100</v>
      </c>
      <c r="L62" s="183">
        <v>100</v>
      </c>
      <c r="M62" s="181">
        <v>100</v>
      </c>
      <c r="N62" s="182">
        <v>100</v>
      </c>
      <c r="O62" s="182">
        <v>100</v>
      </c>
      <c r="P62" s="182">
        <v>100</v>
      </c>
      <c r="Q62" s="183">
        <v>100</v>
      </c>
    </row>
    <row r="63" spans="1:17" s="156" customFormat="1" ht="17.100000000000001" customHeight="1" x14ac:dyDescent="0.2">
      <c r="A63" s="185" t="s">
        <v>70</v>
      </c>
      <c r="B63" s="186" t="s">
        <v>80</v>
      </c>
      <c r="C63" s="187">
        <v>100</v>
      </c>
      <c r="D63" s="188">
        <v>100</v>
      </c>
      <c r="E63" s="188">
        <v>100</v>
      </c>
      <c r="F63" s="188">
        <v>100</v>
      </c>
      <c r="G63" s="189">
        <v>100</v>
      </c>
      <c r="H63" s="187">
        <v>100</v>
      </c>
      <c r="I63" s="188">
        <v>100</v>
      </c>
      <c r="J63" s="188">
        <v>100</v>
      </c>
      <c r="K63" s="188">
        <v>100</v>
      </c>
      <c r="L63" s="189">
        <v>100</v>
      </c>
      <c r="M63" s="187">
        <v>100</v>
      </c>
      <c r="N63" s="188">
        <v>100</v>
      </c>
      <c r="O63" s="188">
        <v>100</v>
      </c>
      <c r="P63" s="188">
        <v>100</v>
      </c>
      <c r="Q63" s="189">
        <v>100</v>
      </c>
    </row>
    <row r="64" spans="1:17" s="156" customFormat="1" ht="15" customHeight="1" x14ac:dyDescent="0.2">
      <c r="A64" s="190"/>
      <c r="B64" s="191"/>
      <c r="C64" s="192"/>
      <c r="D64" s="193"/>
      <c r="E64" s="193"/>
      <c r="F64" s="193"/>
      <c r="G64" s="194"/>
      <c r="H64" s="193"/>
      <c r="I64" s="193"/>
      <c r="J64" s="193"/>
      <c r="K64" s="193"/>
      <c r="L64" s="194"/>
      <c r="M64" s="193"/>
      <c r="N64" s="193"/>
      <c r="O64" s="193"/>
      <c r="P64" s="193"/>
      <c r="Q64" s="194"/>
    </row>
    <row r="65" spans="1:17" s="156" customFormat="1" ht="15" customHeight="1" x14ac:dyDescent="0.2">
      <c r="A65" s="190"/>
      <c r="B65" s="191"/>
      <c r="C65" s="192"/>
      <c r="D65" s="193"/>
      <c r="E65" s="193"/>
      <c r="F65" s="193"/>
      <c r="G65" s="194"/>
      <c r="H65" s="193"/>
      <c r="I65" s="193"/>
      <c r="J65" s="193"/>
      <c r="K65" s="193"/>
      <c r="L65" s="194"/>
      <c r="M65" s="193"/>
      <c r="N65" s="193"/>
      <c r="O65" s="193"/>
      <c r="P65" s="193"/>
      <c r="Q65" s="194"/>
    </row>
    <row r="66" spans="1:17" s="156" customFormat="1" ht="15" customHeight="1" x14ac:dyDescent="0.2">
      <c r="A66" s="190"/>
      <c r="B66" s="191"/>
      <c r="C66" s="192"/>
      <c r="D66" s="193"/>
      <c r="E66" s="193"/>
      <c r="F66" s="193"/>
      <c r="G66" s="194"/>
      <c r="H66" s="193"/>
      <c r="I66" s="193"/>
      <c r="J66" s="193"/>
      <c r="K66" s="193"/>
      <c r="L66" s="194"/>
      <c r="M66" s="193"/>
      <c r="N66" s="193"/>
      <c r="O66" s="193"/>
      <c r="P66" s="193"/>
      <c r="Q66" s="194"/>
    </row>
    <row r="67" spans="1:17" s="156" customFormat="1" ht="15" customHeight="1" x14ac:dyDescent="0.2">
      <c r="A67" s="190"/>
      <c r="B67" s="191"/>
      <c r="C67" s="192"/>
      <c r="D67" s="193"/>
      <c r="E67" s="193"/>
      <c r="F67" s="193"/>
      <c r="G67" s="194"/>
      <c r="H67" s="193"/>
      <c r="I67" s="193"/>
      <c r="J67" s="193"/>
      <c r="K67" s="193"/>
      <c r="L67" s="194"/>
      <c r="M67" s="193"/>
      <c r="N67" s="193"/>
      <c r="O67" s="193"/>
      <c r="P67" s="193"/>
      <c r="Q67" s="194"/>
    </row>
    <row r="68" spans="1:17" s="156" customFormat="1" ht="15" customHeight="1" x14ac:dyDescent="0.2">
      <c r="A68" s="190"/>
      <c r="B68" s="191"/>
      <c r="C68" s="192"/>
      <c r="D68" s="193"/>
      <c r="E68" s="193"/>
      <c r="F68" s="193"/>
      <c r="G68" s="194"/>
      <c r="H68" s="193"/>
      <c r="I68" s="193"/>
      <c r="J68" s="193"/>
      <c r="K68" s="193"/>
      <c r="L68" s="194"/>
      <c r="M68" s="193"/>
      <c r="N68" s="193"/>
      <c r="O68" s="193"/>
      <c r="P68" s="193"/>
      <c r="Q68" s="194"/>
    </row>
    <row r="69" spans="1:17" s="156" customFormat="1" ht="15" customHeight="1" x14ac:dyDescent="0.2">
      <c r="A69" s="190"/>
      <c r="B69" s="191"/>
      <c r="C69" s="192"/>
      <c r="D69" s="193"/>
      <c r="E69" s="193"/>
      <c r="F69" s="193"/>
      <c r="G69" s="194"/>
      <c r="H69" s="193"/>
      <c r="I69" s="193"/>
      <c r="J69" s="193"/>
      <c r="K69" s="193"/>
      <c r="L69" s="194"/>
      <c r="M69" s="193"/>
      <c r="N69" s="193"/>
      <c r="O69" s="193"/>
      <c r="P69" s="193"/>
      <c r="Q69" s="194"/>
    </row>
    <row r="70" spans="1:17" s="156" customFormat="1" ht="15" customHeight="1" x14ac:dyDescent="0.2">
      <c r="A70" s="190"/>
      <c r="B70" s="191"/>
      <c r="C70" s="192"/>
      <c r="D70" s="193"/>
      <c r="E70" s="193"/>
      <c r="F70" s="193"/>
      <c r="G70" s="194"/>
      <c r="H70" s="193"/>
      <c r="I70" s="193"/>
      <c r="J70" s="193"/>
      <c r="K70" s="193"/>
      <c r="L70" s="194"/>
      <c r="M70" s="193"/>
      <c r="N70" s="193"/>
      <c r="O70" s="193"/>
      <c r="P70" s="193"/>
      <c r="Q70" s="194"/>
    </row>
    <row r="71" spans="1:17" s="156" customFormat="1" ht="15" customHeight="1" x14ac:dyDescent="0.2">
      <c r="A71" s="190"/>
      <c r="B71" s="191"/>
      <c r="C71" s="192"/>
      <c r="D71" s="193"/>
      <c r="E71" s="193"/>
      <c r="F71" s="193"/>
      <c r="G71" s="194"/>
      <c r="H71" s="193"/>
      <c r="I71" s="193"/>
      <c r="J71" s="193"/>
      <c r="K71" s="193"/>
      <c r="L71" s="194"/>
      <c r="M71" s="193"/>
      <c r="N71" s="193"/>
      <c r="O71" s="193"/>
      <c r="P71" s="193"/>
      <c r="Q71" s="194"/>
    </row>
    <row r="72" spans="1:17" s="156" customFormat="1" ht="15" customHeight="1" x14ac:dyDescent="0.2">
      <c r="A72" s="190"/>
      <c r="B72" s="191"/>
      <c r="C72" s="192"/>
      <c r="D72" s="193"/>
      <c r="E72" s="193"/>
      <c r="F72" s="193"/>
      <c r="G72" s="194"/>
      <c r="H72" s="193"/>
      <c r="I72" s="193"/>
      <c r="J72" s="193"/>
      <c r="K72" s="193"/>
      <c r="L72" s="194"/>
      <c r="M72" s="193"/>
      <c r="N72" s="193"/>
      <c r="O72" s="193"/>
      <c r="P72" s="193"/>
      <c r="Q72" s="194"/>
    </row>
    <row r="73" spans="1:17" s="156" customFormat="1" ht="15" customHeight="1" x14ac:dyDescent="0.2">
      <c r="A73" s="190"/>
      <c r="B73" s="191"/>
      <c r="C73" s="192"/>
      <c r="D73" s="193"/>
      <c r="E73" s="193"/>
      <c r="F73" s="193"/>
      <c r="G73" s="194"/>
      <c r="H73" s="193"/>
      <c r="I73" s="193"/>
      <c r="J73" s="193"/>
      <c r="K73" s="193"/>
      <c r="L73" s="194"/>
      <c r="M73" s="193"/>
      <c r="N73" s="193"/>
      <c r="O73" s="193"/>
      <c r="P73" s="193"/>
      <c r="Q73" s="194"/>
    </row>
    <row r="74" spans="1:17" s="156" customFormat="1" ht="15" customHeight="1" x14ac:dyDescent="0.2">
      <c r="A74" s="190"/>
      <c r="B74" s="191"/>
      <c r="C74" s="192"/>
      <c r="D74" s="193"/>
      <c r="E74" s="193"/>
      <c r="F74" s="193"/>
      <c r="G74" s="194"/>
      <c r="H74" s="193"/>
      <c r="I74" s="193"/>
      <c r="J74" s="193"/>
      <c r="K74" s="193"/>
      <c r="L74" s="194"/>
      <c r="M74" s="193"/>
      <c r="N74" s="193"/>
      <c r="O74" s="193"/>
      <c r="P74" s="193"/>
      <c r="Q74" s="194"/>
    </row>
    <row r="75" spans="1:17" s="156" customFormat="1" ht="15" customHeight="1" x14ac:dyDescent="0.2">
      <c r="A75" s="190"/>
      <c r="B75" s="191"/>
      <c r="C75" s="192"/>
      <c r="D75" s="193"/>
      <c r="E75" s="193"/>
      <c r="F75" s="193"/>
      <c r="G75" s="194"/>
      <c r="H75" s="193"/>
      <c r="I75" s="193"/>
      <c r="J75" s="193"/>
      <c r="K75" s="193"/>
      <c r="L75" s="194"/>
      <c r="M75" s="193"/>
      <c r="N75" s="193"/>
      <c r="O75" s="193"/>
      <c r="P75" s="193"/>
      <c r="Q75" s="194"/>
    </row>
    <row r="76" spans="1:17" s="156" customFormat="1" ht="15" customHeight="1" x14ac:dyDescent="0.2">
      <c r="A76" s="190"/>
      <c r="B76" s="191"/>
      <c r="C76" s="192"/>
      <c r="D76" s="193"/>
      <c r="E76" s="193"/>
      <c r="F76" s="193"/>
      <c r="G76" s="194"/>
      <c r="H76" s="193"/>
      <c r="I76" s="193"/>
      <c r="J76" s="193"/>
      <c r="K76" s="193"/>
      <c r="L76" s="194"/>
      <c r="M76" s="193"/>
      <c r="N76" s="193"/>
      <c r="O76" s="193"/>
      <c r="P76" s="193"/>
      <c r="Q76" s="194"/>
    </row>
    <row r="77" spans="1:17" s="156" customFormat="1" ht="15" customHeight="1" x14ac:dyDescent="0.2">
      <c r="A77" s="190"/>
      <c r="B77" s="191"/>
      <c r="C77" s="192"/>
      <c r="D77" s="193"/>
      <c r="E77" s="193"/>
      <c r="F77" s="193"/>
      <c r="G77" s="194"/>
      <c r="H77" s="193"/>
      <c r="I77" s="193"/>
      <c r="J77" s="193"/>
      <c r="K77" s="193"/>
      <c r="L77" s="194"/>
      <c r="M77" s="193"/>
      <c r="N77" s="193"/>
      <c r="O77" s="193"/>
      <c r="P77" s="193"/>
      <c r="Q77" s="194"/>
    </row>
    <row r="78" spans="1:17" s="156" customFormat="1" ht="15" customHeight="1" x14ac:dyDescent="0.2">
      <c r="A78" s="190"/>
      <c r="B78" s="191"/>
      <c r="C78" s="192"/>
      <c r="D78" s="193"/>
      <c r="E78" s="193"/>
      <c r="F78" s="193"/>
      <c r="G78" s="194"/>
      <c r="H78" s="193"/>
      <c r="I78" s="193"/>
      <c r="J78" s="193"/>
      <c r="K78" s="193"/>
      <c r="L78" s="194"/>
      <c r="M78" s="193"/>
      <c r="N78" s="193"/>
      <c r="O78" s="193"/>
      <c r="P78" s="193"/>
      <c r="Q78" s="194"/>
    </row>
    <row r="79" spans="1:17" s="156" customFormat="1" ht="15" customHeight="1" x14ac:dyDescent="0.2">
      <c r="A79" s="190"/>
      <c r="B79" s="191"/>
      <c r="C79" s="192"/>
      <c r="D79" s="193"/>
      <c r="E79" s="193"/>
      <c r="F79" s="193"/>
      <c r="G79" s="194"/>
      <c r="H79" s="193"/>
      <c r="I79" s="193"/>
      <c r="J79" s="193"/>
      <c r="K79" s="193"/>
      <c r="L79" s="194"/>
      <c r="M79" s="193"/>
      <c r="N79" s="193"/>
      <c r="O79" s="193"/>
      <c r="P79" s="193"/>
      <c r="Q79" s="194"/>
    </row>
    <row r="80" spans="1:17" s="156" customFormat="1" ht="15" customHeight="1" x14ac:dyDescent="0.2">
      <c r="A80" s="195"/>
      <c r="B80" s="196"/>
      <c r="C80" s="197"/>
      <c r="D80" s="198"/>
      <c r="E80" s="198"/>
      <c r="F80" s="198"/>
      <c r="G80" s="199"/>
      <c r="H80" s="198"/>
      <c r="I80" s="198"/>
      <c r="J80" s="198"/>
      <c r="K80" s="198"/>
      <c r="L80" s="199"/>
      <c r="M80" s="198"/>
      <c r="N80" s="198"/>
      <c r="O80" s="198"/>
      <c r="P80" s="198"/>
      <c r="Q80" s="199"/>
    </row>
    <row r="81" spans="1:17" s="156" customFormat="1" ht="15" customHeight="1" x14ac:dyDescent="0.2">
      <c r="B81" s="136"/>
    </row>
    <row r="82" spans="1:17" s="156" customFormat="1" ht="15" customHeight="1" x14ac:dyDescent="0.2">
      <c r="B82" s="136"/>
    </row>
    <row r="83" spans="1:17" s="156" customFormat="1" ht="15" customHeight="1" x14ac:dyDescent="0.2">
      <c r="A83" s="200"/>
      <c r="B83" s="201"/>
      <c r="C83" s="202"/>
      <c r="D83" s="201"/>
      <c r="E83" s="201"/>
      <c r="F83" s="201"/>
      <c r="G83" s="201"/>
      <c r="H83" s="202"/>
      <c r="I83" s="201"/>
      <c r="J83" s="201"/>
      <c r="K83" s="201"/>
      <c r="L83" s="201"/>
      <c r="M83" s="202"/>
      <c r="N83" s="201"/>
      <c r="O83" s="201"/>
      <c r="P83" s="201"/>
      <c r="Q83" s="201"/>
    </row>
    <row r="84" spans="1:17" s="156" customFormat="1" ht="15" customHeight="1" x14ac:dyDescent="0.2">
      <c r="A84" s="201"/>
      <c r="B84" s="201"/>
      <c r="C84" s="202"/>
      <c r="D84" s="202"/>
      <c r="E84" s="202"/>
      <c r="F84" s="202"/>
      <c r="G84" s="202"/>
      <c r="H84" s="202"/>
      <c r="I84" s="202"/>
      <c r="J84" s="202"/>
      <c r="K84" s="202"/>
      <c r="L84" s="202"/>
      <c r="M84" s="202"/>
      <c r="N84" s="202"/>
      <c r="O84" s="202"/>
      <c r="P84" s="202"/>
      <c r="Q84" s="202"/>
    </row>
    <row r="85" spans="1:17" s="156" customFormat="1" ht="15" customHeight="1" x14ac:dyDescent="0.2">
      <c r="A85" s="203"/>
      <c r="B85" s="204"/>
      <c r="C85" s="205"/>
      <c r="D85" s="205"/>
      <c r="E85" s="205"/>
      <c r="F85" s="205"/>
      <c r="G85" s="205"/>
      <c r="H85" s="205"/>
      <c r="I85" s="205"/>
      <c r="J85" s="205"/>
      <c r="K85" s="205"/>
      <c r="L85" s="205"/>
      <c r="M85" s="205"/>
      <c r="N85" s="205"/>
      <c r="O85" s="205"/>
      <c r="P85" s="205"/>
      <c r="Q85" s="205"/>
    </row>
    <row r="86" spans="1:17" s="124" customFormat="1" ht="15" customHeight="1" x14ac:dyDescent="0.2">
      <c r="A86" s="206"/>
      <c r="B86" s="207"/>
      <c r="C86" s="208"/>
      <c r="D86" s="208"/>
      <c r="E86" s="208"/>
      <c r="F86" s="208"/>
      <c r="G86" s="208"/>
      <c r="H86" s="208"/>
      <c r="I86" s="208"/>
      <c r="J86" s="208"/>
      <c r="K86" s="208"/>
      <c r="L86" s="208"/>
      <c r="M86" s="208"/>
      <c r="N86" s="208"/>
      <c r="O86" s="208"/>
      <c r="P86" s="208"/>
      <c r="Q86" s="208"/>
    </row>
    <row r="87" spans="1:17" s="124" customFormat="1" ht="15" customHeight="1" x14ac:dyDescent="0.2">
      <c r="A87" s="209"/>
      <c r="B87" s="207"/>
      <c r="C87" s="208"/>
      <c r="D87" s="208"/>
      <c r="E87" s="208"/>
      <c r="F87" s="208"/>
      <c r="G87" s="208"/>
      <c r="H87" s="208"/>
      <c r="I87" s="208"/>
      <c r="J87" s="208"/>
      <c r="K87" s="208"/>
      <c r="L87" s="208"/>
      <c r="M87" s="208"/>
      <c r="N87" s="208"/>
      <c r="O87" s="208"/>
      <c r="P87" s="208"/>
      <c r="Q87" s="208"/>
    </row>
    <row r="88" spans="1:17" s="124" customFormat="1" ht="15" customHeight="1" x14ac:dyDescent="0.2">
      <c r="A88" s="206"/>
      <c r="B88" s="207"/>
      <c r="C88" s="208"/>
      <c r="D88" s="208"/>
      <c r="E88" s="208"/>
      <c r="F88" s="208"/>
      <c r="G88" s="208"/>
      <c r="H88" s="208"/>
      <c r="I88" s="208"/>
      <c r="J88" s="208"/>
      <c r="K88" s="208"/>
      <c r="L88" s="208"/>
      <c r="M88" s="208"/>
      <c r="N88" s="208"/>
      <c r="O88" s="208"/>
      <c r="P88" s="208"/>
      <c r="Q88" s="208"/>
    </row>
    <row r="89" spans="1:17" s="124" customFormat="1" ht="15" customHeight="1" x14ac:dyDescent="0.2">
      <c r="A89" s="206"/>
      <c r="B89" s="207"/>
      <c r="C89" s="208"/>
      <c r="D89" s="208"/>
      <c r="E89" s="208"/>
      <c r="F89" s="208"/>
      <c r="G89" s="208"/>
      <c r="H89" s="208"/>
      <c r="I89" s="208"/>
      <c r="J89" s="208"/>
      <c r="K89" s="208"/>
      <c r="L89" s="208"/>
      <c r="M89" s="208"/>
      <c r="N89" s="208"/>
      <c r="O89" s="208"/>
      <c r="P89" s="208"/>
      <c r="Q89" s="208"/>
    </row>
    <row r="90" spans="1:17" s="124" customFormat="1" ht="15" customHeight="1" x14ac:dyDescent="0.2">
      <c r="A90" s="206"/>
      <c r="B90" s="207"/>
      <c r="C90" s="208"/>
      <c r="D90" s="208"/>
      <c r="E90" s="208"/>
      <c r="F90" s="208"/>
      <c r="G90" s="208"/>
      <c r="H90" s="208"/>
      <c r="I90" s="208"/>
      <c r="J90" s="208"/>
      <c r="K90" s="208"/>
      <c r="L90" s="208"/>
      <c r="M90" s="208"/>
      <c r="N90" s="208"/>
      <c r="O90" s="208"/>
      <c r="P90" s="208"/>
      <c r="Q90" s="208"/>
    </row>
    <row r="91" spans="1:17" s="124" customFormat="1" ht="15" customHeight="1" x14ac:dyDescent="0.2">
      <c r="A91" s="206"/>
      <c r="B91" s="207"/>
      <c r="C91" s="208"/>
      <c r="D91" s="208"/>
      <c r="E91" s="208"/>
      <c r="F91" s="208"/>
      <c r="G91" s="208"/>
      <c r="H91" s="208"/>
      <c r="I91" s="208"/>
      <c r="J91" s="208"/>
      <c r="K91" s="208"/>
      <c r="L91" s="208"/>
      <c r="M91" s="208"/>
      <c r="N91" s="208"/>
      <c r="O91" s="208"/>
      <c r="P91" s="208"/>
      <c r="Q91" s="208"/>
    </row>
    <row r="92" spans="1:17" s="124" customFormat="1" ht="15" customHeight="1" x14ac:dyDescent="0.2">
      <c r="A92" s="206"/>
      <c r="B92" s="207"/>
      <c r="C92" s="208"/>
      <c r="D92" s="208"/>
      <c r="E92" s="208"/>
      <c r="F92" s="208"/>
      <c r="G92" s="208"/>
      <c r="H92" s="208"/>
      <c r="I92" s="208"/>
      <c r="J92" s="208"/>
      <c r="K92" s="208"/>
      <c r="L92" s="208"/>
      <c r="M92" s="208"/>
      <c r="N92" s="208"/>
      <c r="O92" s="208"/>
      <c r="P92" s="208"/>
      <c r="Q92" s="208"/>
    </row>
    <row r="93" spans="1:17" s="124" customFormat="1" ht="15" customHeight="1" x14ac:dyDescent="0.2">
      <c r="A93" s="206"/>
      <c r="B93" s="207"/>
      <c r="C93" s="208"/>
      <c r="D93" s="208"/>
      <c r="E93" s="208"/>
      <c r="F93" s="208"/>
      <c r="G93" s="208"/>
      <c r="H93" s="208"/>
      <c r="I93" s="208"/>
      <c r="J93" s="208"/>
      <c r="K93" s="208"/>
      <c r="L93" s="208"/>
      <c r="M93" s="208"/>
      <c r="N93" s="208"/>
      <c r="O93" s="208"/>
      <c r="P93" s="208"/>
      <c r="Q93" s="208"/>
    </row>
    <row r="94" spans="1:17" s="124" customFormat="1" ht="15" customHeight="1" x14ac:dyDescent="0.2">
      <c r="A94" s="209"/>
      <c r="B94" s="207"/>
      <c r="C94" s="208"/>
      <c r="D94" s="208"/>
      <c r="E94" s="208"/>
      <c r="F94" s="208"/>
      <c r="G94" s="208"/>
      <c r="H94" s="208"/>
      <c r="I94" s="208"/>
      <c r="J94" s="208"/>
      <c r="K94" s="208"/>
      <c r="L94" s="208"/>
      <c r="M94" s="208"/>
      <c r="N94" s="208"/>
      <c r="O94" s="208"/>
      <c r="P94" s="208"/>
      <c r="Q94" s="208"/>
    </row>
    <row r="95" spans="1:17" s="124" customFormat="1" ht="15" customHeight="1" x14ac:dyDescent="0.2">
      <c r="A95" s="206"/>
      <c r="B95" s="207"/>
      <c r="C95" s="208"/>
      <c r="D95" s="208"/>
      <c r="E95" s="208"/>
      <c r="F95" s="208"/>
      <c r="G95" s="208"/>
      <c r="H95" s="208"/>
      <c r="I95" s="208"/>
      <c r="J95" s="208"/>
      <c r="K95" s="208"/>
      <c r="L95" s="208"/>
      <c r="M95" s="208"/>
      <c r="N95" s="208"/>
      <c r="O95" s="208"/>
      <c r="P95" s="208"/>
      <c r="Q95" s="208"/>
    </row>
    <row r="96" spans="1:17" s="124" customFormat="1" ht="15" customHeight="1" x14ac:dyDescent="0.2">
      <c r="A96" s="209"/>
      <c r="B96" s="207"/>
      <c r="C96" s="208"/>
      <c r="D96" s="208"/>
      <c r="E96" s="208"/>
      <c r="F96" s="208"/>
      <c r="G96" s="208"/>
      <c r="H96" s="208"/>
      <c r="I96" s="208"/>
      <c r="J96" s="208"/>
      <c r="K96" s="208"/>
      <c r="L96" s="208"/>
      <c r="M96" s="208"/>
      <c r="N96" s="208"/>
      <c r="O96" s="208"/>
      <c r="P96" s="208"/>
      <c r="Q96" s="208"/>
    </row>
    <row r="97" spans="1:17" s="124" customFormat="1" ht="15" customHeight="1" x14ac:dyDescent="0.2">
      <c r="A97" s="206"/>
      <c r="B97" s="207"/>
      <c r="C97" s="208"/>
      <c r="D97" s="208"/>
      <c r="E97" s="208"/>
      <c r="F97" s="208"/>
      <c r="G97" s="208"/>
      <c r="H97" s="208"/>
      <c r="I97" s="208"/>
      <c r="J97" s="208"/>
      <c r="K97" s="208"/>
      <c r="L97" s="208"/>
      <c r="M97" s="208"/>
      <c r="N97" s="208"/>
      <c r="O97" s="208"/>
      <c r="P97" s="208"/>
      <c r="Q97" s="208"/>
    </row>
    <row r="98" spans="1:17" s="124" customFormat="1" ht="15" customHeight="1" x14ac:dyDescent="0.2">
      <c r="A98" s="206"/>
      <c r="B98" s="207"/>
      <c r="C98" s="208"/>
      <c r="D98" s="208"/>
      <c r="E98" s="208"/>
      <c r="F98" s="208"/>
      <c r="G98" s="208"/>
      <c r="H98" s="208"/>
      <c r="I98" s="208"/>
      <c r="J98" s="208"/>
      <c r="K98" s="208"/>
      <c r="L98" s="208"/>
      <c r="M98" s="208"/>
      <c r="N98" s="208"/>
      <c r="O98" s="208"/>
      <c r="P98" s="208"/>
      <c r="Q98" s="208"/>
    </row>
    <row r="99" spans="1:17" s="124" customFormat="1" ht="15" customHeight="1" x14ac:dyDescent="0.2">
      <c r="A99" s="206"/>
      <c r="B99" s="207"/>
      <c r="C99" s="208"/>
      <c r="D99" s="208"/>
      <c r="E99" s="208"/>
      <c r="F99" s="208"/>
      <c r="G99" s="208"/>
      <c r="H99" s="208"/>
      <c r="I99" s="208"/>
      <c r="J99" s="208"/>
      <c r="K99" s="208"/>
      <c r="L99" s="208"/>
      <c r="M99" s="208"/>
      <c r="N99" s="208"/>
      <c r="O99" s="208"/>
      <c r="P99" s="208"/>
      <c r="Q99" s="208"/>
    </row>
    <row r="100" spans="1:17" s="124" customFormat="1" ht="15" customHeight="1" x14ac:dyDescent="0.2">
      <c r="A100" s="206"/>
      <c r="B100" s="207"/>
      <c r="C100" s="208"/>
      <c r="D100" s="208"/>
      <c r="E100" s="208"/>
      <c r="F100" s="208"/>
      <c r="G100" s="208"/>
      <c r="H100" s="208"/>
      <c r="I100" s="208"/>
      <c r="J100" s="208"/>
      <c r="K100" s="208"/>
      <c r="L100" s="208"/>
      <c r="M100" s="208"/>
      <c r="N100" s="208"/>
      <c r="O100" s="208"/>
      <c r="P100" s="208"/>
      <c r="Q100" s="208"/>
    </row>
    <row r="101" spans="1:17" s="124" customFormat="1" ht="15" customHeight="1" x14ac:dyDescent="0.2">
      <c r="A101" s="206"/>
      <c r="B101" s="207"/>
      <c r="C101" s="208"/>
      <c r="D101" s="208"/>
      <c r="E101" s="208"/>
      <c r="F101" s="208"/>
      <c r="G101" s="208"/>
      <c r="H101" s="208"/>
      <c r="I101" s="208"/>
      <c r="J101" s="208"/>
      <c r="K101" s="208"/>
      <c r="L101" s="208"/>
      <c r="M101" s="208"/>
      <c r="N101" s="208"/>
      <c r="O101" s="208"/>
      <c r="P101" s="208"/>
      <c r="Q101" s="208"/>
    </row>
    <row r="102" spans="1:17" s="124" customFormat="1" ht="15" customHeight="1" x14ac:dyDescent="0.2">
      <c r="A102" s="206"/>
      <c r="B102" s="207"/>
      <c r="C102" s="208"/>
      <c r="D102" s="208"/>
      <c r="E102" s="208"/>
      <c r="F102" s="208"/>
      <c r="G102" s="208"/>
      <c r="H102" s="208"/>
      <c r="I102" s="208"/>
      <c r="J102" s="208"/>
      <c r="K102" s="208"/>
      <c r="L102" s="208"/>
      <c r="M102" s="208"/>
      <c r="N102" s="208"/>
      <c r="O102" s="208"/>
      <c r="P102" s="208"/>
      <c r="Q102" s="208"/>
    </row>
    <row r="103" spans="1:17" s="124" customFormat="1" ht="15" customHeight="1" x14ac:dyDescent="0.2">
      <c r="A103" s="206"/>
      <c r="B103" s="207"/>
      <c r="C103" s="208"/>
      <c r="D103" s="208"/>
      <c r="E103" s="208"/>
      <c r="F103" s="208"/>
      <c r="G103" s="208"/>
      <c r="H103" s="208"/>
      <c r="I103" s="208"/>
      <c r="J103" s="208"/>
      <c r="K103" s="208"/>
      <c r="L103" s="208"/>
      <c r="M103" s="208"/>
      <c r="N103" s="208"/>
      <c r="O103" s="208"/>
      <c r="P103" s="208"/>
      <c r="Q103" s="208"/>
    </row>
    <row r="104" spans="1:17" s="124" customFormat="1" ht="15" customHeight="1" x14ac:dyDescent="0.2">
      <c r="A104" s="206"/>
      <c r="B104" s="207"/>
      <c r="C104" s="208"/>
      <c r="D104" s="208"/>
      <c r="E104" s="208"/>
      <c r="F104" s="208"/>
      <c r="G104" s="208"/>
      <c r="H104" s="208"/>
      <c r="I104" s="208"/>
      <c r="J104" s="208"/>
      <c r="K104" s="208"/>
      <c r="L104" s="208"/>
      <c r="M104" s="208"/>
      <c r="N104" s="208"/>
      <c r="O104" s="208"/>
      <c r="P104" s="208"/>
      <c r="Q104" s="208"/>
    </row>
    <row r="105" spans="1:17" s="124" customFormat="1" ht="15" customHeight="1" x14ac:dyDescent="0.2">
      <c r="A105" s="210"/>
      <c r="B105" s="206"/>
      <c r="C105" s="211"/>
      <c r="D105" s="212"/>
      <c r="E105" s="212"/>
      <c r="F105" s="212"/>
      <c r="G105" s="212"/>
      <c r="H105" s="211"/>
      <c r="I105" s="212"/>
      <c r="J105" s="212"/>
      <c r="K105" s="212"/>
      <c r="L105" s="212"/>
      <c r="M105" s="211"/>
      <c r="N105" s="212"/>
      <c r="O105" s="212"/>
      <c r="P105" s="212"/>
      <c r="Q105" s="212"/>
    </row>
    <row r="106" spans="1:17" s="124" customFormat="1" ht="15" customHeight="1" x14ac:dyDescent="0.2">
      <c r="A106" s="212"/>
      <c r="B106" s="212"/>
      <c r="C106" s="211"/>
      <c r="D106" s="211"/>
      <c r="E106" s="211"/>
      <c r="F106" s="211"/>
      <c r="G106" s="211"/>
      <c r="H106" s="211"/>
      <c r="I106" s="211"/>
      <c r="J106" s="211"/>
      <c r="K106" s="211"/>
      <c r="L106" s="211"/>
      <c r="M106" s="211"/>
      <c r="N106" s="211"/>
      <c r="O106" s="211"/>
      <c r="P106" s="211"/>
      <c r="Q106" s="211"/>
    </row>
    <row r="107" spans="1:17" s="124" customFormat="1" ht="17.25" customHeight="1" x14ac:dyDescent="0.2">
      <c r="A107" s="209"/>
      <c r="B107" s="209"/>
      <c r="C107" s="213"/>
      <c r="D107" s="213"/>
      <c r="E107" s="213"/>
      <c r="F107" s="213"/>
      <c r="G107" s="213"/>
      <c r="H107" s="213"/>
      <c r="I107" s="213"/>
      <c r="J107" s="213"/>
      <c r="K107" s="213"/>
      <c r="L107" s="213"/>
      <c r="M107" s="213"/>
      <c r="N107" s="213"/>
      <c r="O107" s="213"/>
      <c r="P107" s="213"/>
      <c r="Q107" s="213"/>
    </row>
    <row r="108" spans="1:17" s="124" customFormat="1" ht="22.5" customHeight="1" x14ac:dyDescent="0.35">
      <c r="A108" s="478" t="str">
        <f>A281</f>
        <v>Argentina</v>
      </c>
      <c r="B108" s="479"/>
      <c r="C108" s="213"/>
      <c r="D108" s="213"/>
      <c r="E108" s="213"/>
      <c r="F108" s="213"/>
      <c r="G108" s="213"/>
      <c r="H108" s="213"/>
      <c r="I108" s="213"/>
      <c r="J108" s="213"/>
      <c r="K108" s="213"/>
      <c r="L108" s="213"/>
      <c r="M108" s="213"/>
      <c r="N108" s="213"/>
      <c r="O108" s="213"/>
      <c r="P108" s="213"/>
      <c r="Q108" s="213"/>
    </row>
    <row r="109" spans="1:17" s="124" customFormat="1" ht="22.5" customHeight="1" x14ac:dyDescent="0.3">
      <c r="A109" s="214" t="s">
        <v>81</v>
      </c>
      <c r="B109" s="126"/>
      <c r="C109" s="213"/>
      <c r="D109" s="213"/>
      <c r="E109" s="213"/>
      <c r="F109" s="213"/>
      <c r="G109" s="213"/>
      <c r="H109" s="213"/>
      <c r="I109" s="213"/>
      <c r="J109" s="213"/>
      <c r="K109" s="213"/>
      <c r="L109" s="213"/>
      <c r="M109" s="213"/>
      <c r="N109" s="213"/>
      <c r="O109" s="213"/>
      <c r="P109" s="213"/>
      <c r="Q109" s="213"/>
    </row>
    <row r="110" spans="1:17" s="124" customFormat="1" ht="22.5" customHeight="1" x14ac:dyDescent="0.35">
      <c r="A110" s="127" t="str">
        <f>A289</f>
        <v>2012</v>
      </c>
      <c r="B110" s="128"/>
      <c r="C110" s="213"/>
      <c r="D110" s="213"/>
      <c r="E110" s="213"/>
      <c r="F110" s="213"/>
      <c r="G110" s="213"/>
      <c r="H110" s="213"/>
      <c r="I110" s="213"/>
      <c r="J110" s="213"/>
      <c r="K110" s="213"/>
      <c r="L110" s="213"/>
      <c r="M110" s="213"/>
      <c r="N110" s="213"/>
      <c r="O110" s="213"/>
      <c r="P110" s="213"/>
      <c r="Q110" s="213"/>
    </row>
    <row r="111" spans="1:17" s="124" customFormat="1" ht="15" customHeight="1" x14ac:dyDescent="0.35">
      <c r="A111" s="129"/>
      <c r="B111" s="126"/>
      <c r="C111" s="213"/>
      <c r="D111" s="213"/>
      <c r="E111" s="213"/>
      <c r="F111" s="213"/>
      <c r="G111" s="213"/>
      <c r="H111" s="213"/>
      <c r="I111" s="213"/>
      <c r="J111" s="213"/>
      <c r="K111" s="213"/>
      <c r="L111" s="213"/>
      <c r="M111" s="213"/>
      <c r="N111" s="213"/>
      <c r="O111" s="213"/>
      <c r="P111" s="213"/>
      <c r="Q111" s="213"/>
    </row>
    <row r="112" spans="1:17" s="124" customFormat="1" ht="15" customHeight="1" x14ac:dyDescent="0.25">
      <c r="A112" s="130" t="s">
        <v>42</v>
      </c>
      <c r="B112" s="126"/>
      <c r="C112" s="213"/>
      <c r="D112" s="213"/>
      <c r="E112" s="213"/>
      <c r="F112" s="213"/>
      <c r="G112" s="213"/>
      <c r="H112" s="213"/>
      <c r="I112" s="213"/>
      <c r="J112" s="213"/>
      <c r="K112" s="213"/>
      <c r="L112" s="213"/>
      <c r="M112" s="213"/>
      <c r="N112" s="213"/>
      <c r="O112" s="213"/>
      <c r="P112" s="213"/>
      <c r="Q112" s="213"/>
    </row>
    <row r="113" spans="1:17" s="124" customFormat="1" ht="15" customHeight="1" x14ac:dyDescent="0.25">
      <c r="A113" s="480" t="s">
        <v>43</v>
      </c>
      <c r="B113" s="481"/>
      <c r="C113" s="213"/>
      <c r="D113" s="213"/>
      <c r="E113" s="213"/>
      <c r="F113" s="213"/>
      <c r="G113" s="213"/>
      <c r="H113" s="213"/>
      <c r="I113" s="213"/>
      <c r="J113" s="213"/>
      <c r="K113" s="213"/>
      <c r="L113" s="213"/>
      <c r="M113" s="213"/>
      <c r="N113" s="213"/>
      <c r="O113" s="213"/>
      <c r="P113" s="213"/>
      <c r="Q113" s="213"/>
    </row>
    <row r="114" spans="1:17" s="124" customFormat="1" ht="15" customHeight="1" x14ac:dyDescent="0.2">
      <c r="A114" s="482" t="s">
        <v>44</v>
      </c>
      <c r="B114" s="483"/>
      <c r="C114" s="213"/>
      <c r="D114" s="213"/>
      <c r="E114" s="213"/>
      <c r="F114" s="213"/>
      <c r="G114" s="213"/>
      <c r="H114" s="213"/>
      <c r="I114" s="213"/>
      <c r="J114" s="213"/>
      <c r="K114" s="213"/>
      <c r="L114" s="213"/>
      <c r="M114" s="213"/>
      <c r="N114" s="213"/>
      <c r="O114" s="213"/>
      <c r="P114" s="213"/>
      <c r="Q114" s="213"/>
    </row>
    <row r="115" spans="1:17" s="124" customFormat="1" ht="15" customHeight="1" x14ac:dyDescent="0.2">
      <c r="A115" s="131" t="s">
        <v>45</v>
      </c>
      <c r="B115" s="126" t="str">
        <f>A280</f>
        <v>MICS12</v>
      </c>
      <c r="C115" s="213"/>
      <c r="D115" s="213"/>
      <c r="E115" s="213"/>
      <c r="F115" s="213"/>
      <c r="G115" s="213"/>
      <c r="H115" s="213"/>
      <c r="I115" s="213"/>
      <c r="J115" s="213"/>
      <c r="K115" s="213"/>
      <c r="L115" s="213"/>
      <c r="M115" s="213"/>
      <c r="N115" s="213"/>
      <c r="O115" s="213"/>
      <c r="P115" s="213"/>
      <c r="Q115" s="213"/>
    </row>
    <row r="116" spans="1:17" s="124" customFormat="1" ht="15" customHeight="1" x14ac:dyDescent="0.2">
      <c r="A116" s="132" t="str">
        <f>B285</f>
        <v/>
      </c>
      <c r="B116" s="126"/>
      <c r="C116" s="213"/>
      <c r="D116" s="213"/>
      <c r="E116" s="213"/>
      <c r="F116" s="213"/>
      <c r="G116" s="213"/>
      <c r="H116" s="213"/>
      <c r="I116" s="213"/>
      <c r="J116" s="213"/>
      <c r="K116" s="213"/>
      <c r="L116" s="213"/>
      <c r="M116" s="213"/>
      <c r="N116" s="213"/>
      <c r="O116" s="213"/>
      <c r="P116" s="213"/>
      <c r="Q116" s="213"/>
    </row>
    <row r="117" spans="1:17" s="124" customFormat="1" ht="15" customHeight="1" x14ac:dyDescent="0.2">
      <c r="A117" s="132" t="str">
        <f>B284</f>
        <v>Ratio of Shared improved based on:</v>
      </c>
      <c r="B117" s="133"/>
      <c r="C117" s="213"/>
      <c r="D117" s="213"/>
      <c r="E117" s="213"/>
      <c r="F117" s="213"/>
      <c r="G117" s="213"/>
      <c r="H117" s="213"/>
      <c r="I117" s="213"/>
      <c r="J117" s="213"/>
      <c r="K117" s="213"/>
      <c r="L117" s="213"/>
      <c r="M117" s="213"/>
      <c r="N117" s="213"/>
      <c r="O117" s="213"/>
      <c r="P117" s="213"/>
      <c r="Q117" s="213"/>
    </row>
    <row r="118" spans="1:17" s="124" customFormat="1" ht="15" customHeight="1" x14ac:dyDescent="0.2">
      <c r="A118" s="131"/>
      <c r="B118" s="126"/>
      <c r="C118" s="213"/>
      <c r="D118" s="213"/>
      <c r="E118" s="213"/>
      <c r="F118" s="213"/>
      <c r="G118" s="213"/>
      <c r="H118" s="213"/>
      <c r="I118" s="213"/>
      <c r="J118" s="213"/>
      <c r="K118" s="213"/>
      <c r="L118" s="213"/>
      <c r="M118" s="213"/>
      <c r="N118" s="213"/>
      <c r="O118" s="213"/>
      <c r="P118" s="213"/>
      <c r="Q118" s="213"/>
    </row>
    <row r="119" spans="1:17" s="124" customFormat="1" ht="15" customHeight="1" x14ac:dyDescent="0.2">
      <c r="A119" s="134"/>
      <c r="B119" s="135"/>
      <c r="C119" s="213"/>
      <c r="D119" s="213"/>
      <c r="E119" s="213"/>
      <c r="F119" s="213"/>
      <c r="G119" s="213"/>
      <c r="H119" s="213"/>
      <c r="I119" s="213"/>
      <c r="J119" s="213"/>
      <c r="K119" s="213"/>
      <c r="L119" s="213"/>
      <c r="M119" s="213"/>
      <c r="N119" s="213"/>
      <c r="O119" s="213"/>
      <c r="P119" s="213"/>
      <c r="Q119" s="213"/>
    </row>
    <row r="120" spans="1:17" s="156" customFormat="1" ht="20.100000000000001" customHeight="1" x14ac:dyDescent="0.2">
      <c r="A120" s="515" t="s">
        <v>46</v>
      </c>
      <c r="B120" s="516"/>
      <c r="C120" s="519" t="s">
        <v>47</v>
      </c>
      <c r="D120" s="520"/>
      <c r="E120" s="520"/>
      <c r="F120" s="520"/>
      <c r="G120" s="521"/>
      <c r="H120" s="519" t="s">
        <v>47</v>
      </c>
      <c r="I120" s="520"/>
      <c r="J120" s="520"/>
      <c r="K120" s="520"/>
      <c r="L120" s="521"/>
      <c r="M120" s="519" t="s">
        <v>47</v>
      </c>
      <c r="N120" s="520"/>
      <c r="O120" s="520"/>
      <c r="P120" s="520"/>
      <c r="Q120" s="521"/>
    </row>
    <row r="121" spans="1:17" s="160" customFormat="1" ht="20.100000000000001" customHeight="1" x14ac:dyDescent="0.2">
      <c r="A121" s="517"/>
      <c r="B121" s="518"/>
      <c r="C121" s="215" t="s">
        <v>0</v>
      </c>
      <c r="D121" s="216" t="s">
        <v>48</v>
      </c>
      <c r="E121" s="216" t="s">
        <v>2</v>
      </c>
      <c r="F121" s="216" t="s">
        <v>49</v>
      </c>
      <c r="G121" s="217" t="s">
        <v>4</v>
      </c>
      <c r="H121" s="215" t="s">
        <v>0</v>
      </c>
      <c r="I121" s="216" t="s">
        <v>48</v>
      </c>
      <c r="J121" s="216" t="s">
        <v>2</v>
      </c>
      <c r="K121" s="216" t="s">
        <v>49</v>
      </c>
      <c r="L121" s="217" t="s">
        <v>4</v>
      </c>
      <c r="M121" s="215" t="s">
        <v>0</v>
      </c>
      <c r="N121" s="216" t="s">
        <v>48</v>
      </c>
      <c r="O121" s="216" t="s">
        <v>2</v>
      </c>
      <c r="P121" s="216" t="s">
        <v>49</v>
      </c>
      <c r="Q121" s="217" t="s">
        <v>4</v>
      </c>
    </row>
    <row r="122" spans="1:17" s="156" customFormat="1" ht="17.100000000000001" customHeight="1" x14ac:dyDescent="0.2">
      <c r="A122" s="531" t="s">
        <v>18</v>
      </c>
      <c r="B122" s="218" t="s">
        <v>14</v>
      </c>
      <c r="C122" s="219" t="s">
        <v>50</v>
      </c>
      <c r="D122" s="220" t="s">
        <v>50</v>
      </c>
      <c r="E122" s="220" t="s">
        <v>50</v>
      </c>
      <c r="F122" s="220" t="s">
        <v>50</v>
      </c>
      <c r="G122" s="221" t="s">
        <v>50</v>
      </c>
      <c r="H122" s="219">
        <v>91.091329557352935</v>
      </c>
      <c r="I122" s="220">
        <v>95.665616622149059</v>
      </c>
      <c r="J122" s="220">
        <v>96.960065284540192</v>
      </c>
      <c r="K122" s="220">
        <v>97.448050333876878</v>
      </c>
      <c r="L122" s="221">
        <v>98.689323768873763</v>
      </c>
      <c r="M122" s="219" t="s">
        <v>50</v>
      </c>
      <c r="N122" s="220" t="s">
        <v>50</v>
      </c>
      <c r="O122" s="220" t="s">
        <v>50</v>
      </c>
      <c r="P122" s="220" t="s">
        <v>50</v>
      </c>
      <c r="Q122" s="221" t="s">
        <v>50</v>
      </c>
    </row>
    <row r="123" spans="1:17" s="156" customFormat="1" ht="17.100000000000001" customHeight="1" x14ac:dyDescent="0.2">
      <c r="A123" s="532"/>
      <c r="B123" s="222" t="s">
        <v>51</v>
      </c>
      <c r="C123" s="223" t="s">
        <v>50</v>
      </c>
      <c r="D123" s="224" t="s">
        <v>50</v>
      </c>
      <c r="E123" s="224" t="s">
        <v>50</v>
      </c>
      <c r="F123" s="224" t="s">
        <v>50</v>
      </c>
      <c r="G123" s="225" t="s">
        <v>50</v>
      </c>
      <c r="H123" s="223">
        <v>8.9086704426470771</v>
      </c>
      <c r="I123" s="224">
        <v>4.3343833778509504</v>
      </c>
      <c r="J123" s="224">
        <v>3.0399347154598089</v>
      </c>
      <c r="K123" s="224">
        <v>2.551949666123122</v>
      </c>
      <c r="L123" s="225">
        <v>1.3106762311262403</v>
      </c>
      <c r="M123" s="223" t="s">
        <v>50</v>
      </c>
      <c r="N123" s="224" t="s">
        <v>50</v>
      </c>
      <c r="O123" s="224" t="s">
        <v>50</v>
      </c>
      <c r="P123" s="224" t="s">
        <v>50</v>
      </c>
      <c r="Q123" s="225" t="s">
        <v>50</v>
      </c>
    </row>
    <row r="124" spans="1:17" s="156" customFormat="1" ht="17.100000000000001" customHeight="1" x14ac:dyDescent="0.2">
      <c r="A124" s="532" t="s">
        <v>82</v>
      </c>
      <c r="B124" s="222" t="s">
        <v>15</v>
      </c>
      <c r="C124" s="223" t="s">
        <v>50</v>
      </c>
      <c r="D124" s="224" t="s">
        <v>50</v>
      </c>
      <c r="E124" s="224" t="s">
        <v>50</v>
      </c>
      <c r="F124" s="224" t="s">
        <v>50</v>
      </c>
      <c r="G124" s="225" t="s">
        <v>50</v>
      </c>
      <c r="H124" s="223" t="s">
        <v>50</v>
      </c>
      <c r="I124" s="224" t="s">
        <v>50</v>
      </c>
      <c r="J124" s="224" t="s">
        <v>50</v>
      </c>
      <c r="K124" s="224" t="s">
        <v>50</v>
      </c>
      <c r="L124" s="225" t="s">
        <v>50</v>
      </c>
      <c r="M124" s="223" t="s">
        <v>50</v>
      </c>
      <c r="N124" s="224" t="s">
        <v>50</v>
      </c>
      <c r="O124" s="224" t="s">
        <v>50</v>
      </c>
      <c r="P124" s="224" t="s">
        <v>50</v>
      </c>
      <c r="Q124" s="225" t="s">
        <v>50</v>
      </c>
    </row>
    <row r="125" spans="1:17" s="156" customFormat="1" ht="17.100000000000001" customHeight="1" x14ac:dyDescent="0.2">
      <c r="A125" s="532"/>
      <c r="B125" s="222" t="s">
        <v>16</v>
      </c>
      <c r="C125" s="223" t="s">
        <v>50</v>
      </c>
      <c r="D125" s="224" t="s">
        <v>50</v>
      </c>
      <c r="E125" s="224" t="s">
        <v>50</v>
      </c>
      <c r="F125" s="224" t="s">
        <v>50</v>
      </c>
      <c r="G125" s="225" t="s">
        <v>50</v>
      </c>
      <c r="H125" s="223" t="s">
        <v>50</v>
      </c>
      <c r="I125" s="224" t="s">
        <v>50</v>
      </c>
      <c r="J125" s="224" t="s">
        <v>50</v>
      </c>
      <c r="K125" s="224" t="s">
        <v>50</v>
      </c>
      <c r="L125" s="225" t="s">
        <v>50</v>
      </c>
      <c r="M125" s="223" t="s">
        <v>50</v>
      </c>
      <c r="N125" s="224" t="s">
        <v>50</v>
      </c>
      <c r="O125" s="224" t="s">
        <v>50</v>
      </c>
      <c r="P125" s="224" t="s">
        <v>50</v>
      </c>
      <c r="Q125" s="225" t="s">
        <v>50</v>
      </c>
    </row>
    <row r="126" spans="1:17" s="156" customFormat="1" ht="17.100000000000001" customHeight="1" x14ac:dyDescent="0.2">
      <c r="A126" s="532"/>
      <c r="B126" s="222" t="s">
        <v>53</v>
      </c>
      <c r="C126" s="223" t="s">
        <v>50</v>
      </c>
      <c r="D126" s="224" t="s">
        <v>50</v>
      </c>
      <c r="E126" s="224" t="s">
        <v>50</v>
      </c>
      <c r="F126" s="224" t="s">
        <v>50</v>
      </c>
      <c r="G126" s="225" t="s">
        <v>50</v>
      </c>
      <c r="H126" s="223" t="s">
        <v>50</v>
      </c>
      <c r="I126" s="224" t="s">
        <v>50</v>
      </c>
      <c r="J126" s="224" t="s">
        <v>50</v>
      </c>
      <c r="K126" s="224" t="s">
        <v>50</v>
      </c>
      <c r="L126" s="225" t="s">
        <v>50</v>
      </c>
      <c r="M126" s="223" t="s">
        <v>50</v>
      </c>
      <c r="N126" s="224" t="s">
        <v>50</v>
      </c>
      <c r="O126" s="224" t="s">
        <v>50</v>
      </c>
      <c r="P126" s="224" t="s">
        <v>50</v>
      </c>
      <c r="Q126" s="225" t="s">
        <v>50</v>
      </c>
    </row>
    <row r="127" spans="1:17" s="156" customFormat="1" ht="17.100000000000001" customHeight="1" x14ac:dyDescent="0.2">
      <c r="A127" s="532"/>
      <c r="B127" s="222" t="s">
        <v>19</v>
      </c>
      <c r="C127" s="223" t="s">
        <v>50</v>
      </c>
      <c r="D127" s="224" t="s">
        <v>50</v>
      </c>
      <c r="E127" s="224" t="s">
        <v>50</v>
      </c>
      <c r="F127" s="224" t="s">
        <v>50</v>
      </c>
      <c r="G127" s="225" t="s">
        <v>50</v>
      </c>
      <c r="H127" s="223" t="s">
        <v>50</v>
      </c>
      <c r="I127" s="224" t="s">
        <v>50</v>
      </c>
      <c r="J127" s="224" t="s">
        <v>50</v>
      </c>
      <c r="K127" s="224" t="s">
        <v>50</v>
      </c>
      <c r="L127" s="225" t="s">
        <v>50</v>
      </c>
      <c r="M127" s="223" t="s">
        <v>50</v>
      </c>
      <c r="N127" s="224" t="s">
        <v>50</v>
      </c>
      <c r="O127" s="224" t="s">
        <v>50</v>
      </c>
      <c r="P127" s="224" t="s">
        <v>50</v>
      </c>
      <c r="Q127" s="225" t="s">
        <v>50</v>
      </c>
    </row>
    <row r="128" spans="1:17" s="156" customFormat="1" ht="17.100000000000001" customHeight="1" x14ac:dyDescent="0.2">
      <c r="A128" s="532" t="s">
        <v>83</v>
      </c>
      <c r="B128" s="222" t="s">
        <v>55</v>
      </c>
      <c r="C128" s="223" t="s">
        <v>50</v>
      </c>
      <c r="D128" s="224" t="s">
        <v>50</v>
      </c>
      <c r="E128" s="224" t="s">
        <v>50</v>
      </c>
      <c r="F128" s="224" t="s">
        <v>50</v>
      </c>
      <c r="G128" s="225" t="s">
        <v>50</v>
      </c>
      <c r="H128" s="223" t="s">
        <v>50</v>
      </c>
      <c r="I128" s="224" t="s">
        <v>50</v>
      </c>
      <c r="J128" s="224" t="s">
        <v>50</v>
      </c>
      <c r="K128" s="224" t="s">
        <v>50</v>
      </c>
      <c r="L128" s="225" t="s">
        <v>50</v>
      </c>
      <c r="M128" s="223" t="s">
        <v>50</v>
      </c>
      <c r="N128" s="224" t="s">
        <v>50</v>
      </c>
      <c r="O128" s="224" t="s">
        <v>50</v>
      </c>
      <c r="P128" s="224" t="s">
        <v>50</v>
      </c>
      <c r="Q128" s="225" t="s">
        <v>50</v>
      </c>
    </row>
    <row r="129" spans="1:17" s="156" customFormat="1" ht="17.100000000000001" customHeight="1" x14ac:dyDescent="0.2">
      <c r="A129" s="533"/>
      <c r="B129" s="226" t="s">
        <v>56</v>
      </c>
      <c r="C129" s="227" t="s">
        <v>50</v>
      </c>
      <c r="D129" s="228" t="s">
        <v>50</v>
      </c>
      <c r="E129" s="228" t="s">
        <v>50</v>
      </c>
      <c r="F129" s="228" t="s">
        <v>50</v>
      </c>
      <c r="G129" s="229" t="s">
        <v>50</v>
      </c>
      <c r="H129" s="227" t="s">
        <v>50</v>
      </c>
      <c r="I129" s="228" t="s">
        <v>50</v>
      </c>
      <c r="J129" s="228" t="s">
        <v>50</v>
      </c>
      <c r="K129" s="228" t="s">
        <v>50</v>
      </c>
      <c r="L129" s="229" t="s">
        <v>50</v>
      </c>
      <c r="M129" s="227" t="s">
        <v>50</v>
      </c>
      <c r="N129" s="228" t="s">
        <v>50</v>
      </c>
      <c r="O129" s="228" t="s">
        <v>50</v>
      </c>
      <c r="P129" s="228" t="s">
        <v>50</v>
      </c>
      <c r="Q129" s="229" t="s">
        <v>50</v>
      </c>
    </row>
    <row r="130" spans="1:17" s="124" customFormat="1" ht="15" customHeight="1" x14ac:dyDescent="0.2">
      <c r="A130" s="493" t="s">
        <v>57</v>
      </c>
      <c r="B130" s="149" t="s">
        <v>84</v>
      </c>
      <c r="C130" s="150"/>
      <c r="D130" s="150"/>
      <c r="E130" s="150"/>
      <c r="F130" s="150"/>
      <c r="G130" s="150"/>
      <c r="H130" s="150"/>
      <c r="I130" s="150"/>
      <c r="J130" s="150"/>
      <c r="K130" s="150"/>
      <c r="L130" s="150"/>
      <c r="M130" s="150"/>
      <c r="N130" s="150"/>
      <c r="O130" s="150"/>
      <c r="P130" s="150"/>
      <c r="Q130" s="150"/>
    </row>
    <row r="131" spans="1:17" s="124" customFormat="1" ht="15" customHeight="1" x14ac:dyDescent="0.2">
      <c r="A131" s="494"/>
      <c r="B131" s="151" t="s">
        <v>60</v>
      </c>
      <c r="C131" s="152"/>
      <c r="D131" s="152"/>
      <c r="E131" s="152"/>
      <c r="F131" s="152"/>
      <c r="G131" s="152"/>
      <c r="H131" s="152"/>
      <c r="I131" s="152"/>
      <c r="J131" s="152"/>
      <c r="K131" s="152"/>
      <c r="L131" s="152"/>
      <c r="M131" s="152"/>
      <c r="N131" s="152"/>
      <c r="O131" s="152"/>
      <c r="P131" s="152"/>
      <c r="Q131" s="152"/>
    </row>
    <row r="132" spans="1:17" s="124" customFormat="1" ht="15" customHeight="1" x14ac:dyDescent="0.2">
      <c r="A132" s="495"/>
      <c r="B132" s="153" t="s">
        <v>60</v>
      </c>
      <c r="C132" s="154"/>
      <c r="D132" s="155"/>
      <c r="E132" s="155"/>
      <c r="F132" s="155"/>
      <c r="G132" s="155"/>
      <c r="H132" s="154"/>
      <c r="I132" s="155"/>
      <c r="J132" s="155"/>
      <c r="K132" s="155"/>
      <c r="L132" s="155"/>
      <c r="M132" s="154"/>
      <c r="N132" s="155"/>
      <c r="O132" s="155"/>
      <c r="P132" s="155"/>
      <c r="Q132" s="155"/>
    </row>
    <row r="133" spans="1:17" s="156" customFormat="1" ht="20.100000000000001" customHeight="1" x14ac:dyDescent="0.2">
      <c r="A133" s="527" t="s">
        <v>61</v>
      </c>
      <c r="B133" s="528"/>
      <c r="C133" s="522" t="s">
        <v>47</v>
      </c>
      <c r="D133" s="523"/>
      <c r="E133" s="523"/>
      <c r="F133" s="523"/>
      <c r="G133" s="524"/>
      <c r="H133" s="522" t="s">
        <v>47</v>
      </c>
      <c r="I133" s="523"/>
      <c r="J133" s="523"/>
      <c r="K133" s="523"/>
      <c r="L133" s="524"/>
      <c r="M133" s="522" t="s">
        <v>47</v>
      </c>
      <c r="N133" s="523"/>
      <c r="O133" s="523"/>
      <c r="P133" s="523"/>
      <c r="Q133" s="524"/>
    </row>
    <row r="134" spans="1:17" s="160" customFormat="1" ht="20.100000000000001" customHeight="1" x14ac:dyDescent="0.2">
      <c r="A134" s="529"/>
      <c r="B134" s="530"/>
      <c r="C134" s="230" t="s">
        <v>0</v>
      </c>
      <c r="D134" s="231" t="s">
        <v>48</v>
      </c>
      <c r="E134" s="231" t="s">
        <v>2</v>
      </c>
      <c r="F134" s="231" t="s">
        <v>49</v>
      </c>
      <c r="G134" s="232" t="s">
        <v>4</v>
      </c>
      <c r="H134" s="230" t="s">
        <v>0</v>
      </c>
      <c r="I134" s="231" t="s">
        <v>48</v>
      </c>
      <c r="J134" s="231" t="s">
        <v>2</v>
      </c>
      <c r="K134" s="231" t="s">
        <v>49</v>
      </c>
      <c r="L134" s="232" t="s">
        <v>4</v>
      </c>
      <c r="M134" s="230" t="s">
        <v>0</v>
      </c>
      <c r="N134" s="231" t="s">
        <v>48</v>
      </c>
      <c r="O134" s="231" t="s">
        <v>2</v>
      </c>
      <c r="P134" s="231" t="s">
        <v>49</v>
      </c>
      <c r="Q134" s="232" t="s">
        <v>4</v>
      </c>
    </row>
    <row r="135" spans="1:17" s="156" customFormat="1" ht="17.100000000000001" customHeight="1" x14ac:dyDescent="0.2">
      <c r="A135" s="525" t="s">
        <v>85</v>
      </c>
      <c r="B135" s="233" t="s">
        <v>86</v>
      </c>
      <c r="C135" s="234" t="s">
        <v>50</v>
      </c>
      <c r="D135" s="235" t="s">
        <v>50</v>
      </c>
      <c r="E135" s="235" t="s">
        <v>50</v>
      </c>
      <c r="F135" s="235" t="s">
        <v>50</v>
      </c>
      <c r="G135" s="236" t="s">
        <v>50</v>
      </c>
      <c r="H135" s="234">
        <v>32.13626399814283</v>
      </c>
      <c r="I135" s="235">
        <v>50.19223288266376</v>
      </c>
      <c r="J135" s="235">
        <v>60.203449689470943</v>
      </c>
      <c r="K135" s="235">
        <v>68.927649771917956</v>
      </c>
      <c r="L135" s="236">
        <v>78.753572415578034</v>
      </c>
      <c r="M135" s="234" t="s">
        <v>50</v>
      </c>
      <c r="N135" s="235" t="s">
        <v>50</v>
      </c>
      <c r="O135" s="235" t="s">
        <v>50</v>
      </c>
      <c r="P135" s="235" t="s">
        <v>50</v>
      </c>
      <c r="Q135" s="236" t="s">
        <v>50</v>
      </c>
    </row>
    <row r="136" spans="1:17" s="156" customFormat="1" ht="17.100000000000001" customHeight="1" x14ac:dyDescent="0.2">
      <c r="A136" s="526"/>
      <c r="B136" s="237" t="s">
        <v>87</v>
      </c>
      <c r="C136" s="238" t="s">
        <v>50</v>
      </c>
      <c r="D136" s="239" t="s">
        <v>50</v>
      </c>
      <c r="E136" s="239" t="s">
        <v>50</v>
      </c>
      <c r="F136" s="239" t="s">
        <v>50</v>
      </c>
      <c r="G136" s="240" t="s">
        <v>50</v>
      </c>
      <c r="H136" s="238">
        <v>25.414142327206442</v>
      </c>
      <c r="I136" s="239">
        <v>25.225597141528244</v>
      </c>
      <c r="J136" s="239">
        <v>23.66707076730161</v>
      </c>
      <c r="K136" s="239">
        <v>18.255812251322983</v>
      </c>
      <c r="L136" s="240">
        <v>15.687798295329925</v>
      </c>
      <c r="M136" s="238" t="s">
        <v>50</v>
      </c>
      <c r="N136" s="239" t="s">
        <v>50</v>
      </c>
      <c r="O136" s="239" t="s">
        <v>50</v>
      </c>
      <c r="P136" s="239" t="s">
        <v>50</v>
      </c>
      <c r="Q136" s="240" t="s">
        <v>50</v>
      </c>
    </row>
    <row r="137" spans="1:17" s="156" customFormat="1" ht="17.100000000000001" customHeight="1" x14ac:dyDescent="0.2">
      <c r="A137" s="526"/>
      <c r="B137" s="237" t="s">
        <v>84</v>
      </c>
      <c r="C137" s="238" t="s">
        <v>50</v>
      </c>
      <c r="D137" s="239" t="s">
        <v>50</v>
      </c>
      <c r="E137" s="239" t="s">
        <v>50</v>
      </c>
      <c r="F137" s="239" t="s">
        <v>50</v>
      </c>
      <c r="G137" s="240" t="s">
        <v>50</v>
      </c>
      <c r="H137" s="238">
        <v>33.540923232003664</v>
      </c>
      <c r="I137" s="239">
        <v>20.247786597957056</v>
      </c>
      <c r="J137" s="239">
        <v>13.089544827767632</v>
      </c>
      <c r="K137" s="239">
        <v>10.264588310635943</v>
      </c>
      <c r="L137" s="240">
        <v>4.2479530579658009</v>
      </c>
      <c r="M137" s="238" t="s">
        <v>50</v>
      </c>
      <c r="N137" s="239" t="s">
        <v>50</v>
      </c>
      <c r="O137" s="239" t="s">
        <v>50</v>
      </c>
      <c r="P137" s="239" t="s">
        <v>50</v>
      </c>
      <c r="Q137" s="240" t="s">
        <v>50</v>
      </c>
    </row>
    <row r="138" spans="1:17" s="156" customFormat="1" ht="17.100000000000001" customHeight="1" x14ac:dyDescent="0.2">
      <c r="A138" s="526"/>
      <c r="B138" s="237" t="s">
        <v>88</v>
      </c>
      <c r="C138" s="238" t="s">
        <v>50</v>
      </c>
      <c r="D138" s="239" t="s">
        <v>50</v>
      </c>
      <c r="E138" s="239" t="s">
        <v>50</v>
      </c>
      <c r="F138" s="239" t="s">
        <v>50</v>
      </c>
      <c r="G138" s="240" t="s">
        <v>50</v>
      </c>
      <c r="H138" s="238">
        <v>8.9086704426470771</v>
      </c>
      <c r="I138" s="239">
        <v>4.3343833778509504</v>
      </c>
      <c r="J138" s="239">
        <v>3.0399347154598089</v>
      </c>
      <c r="K138" s="239">
        <v>2.551949666123122</v>
      </c>
      <c r="L138" s="240">
        <v>1.3106762311262403</v>
      </c>
      <c r="M138" s="238" t="s">
        <v>50</v>
      </c>
      <c r="N138" s="239" t="s">
        <v>50</v>
      </c>
      <c r="O138" s="239" t="s">
        <v>50</v>
      </c>
      <c r="P138" s="239" t="s">
        <v>50</v>
      </c>
      <c r="Q138" s="240" t="s">
        <v>50</v>
      </c>
    </row>
    <row r="139" spans="1:17" s="156" customFormat="1" ht="17.100000000000001" customHeight="1" x14ac:dyDescent="0.2">
      <c r="A139" s="526"/>
      <c r="B139" s="237" t="s">
        <v>19</v>
      </c>
      <c r="C139" s="238" t="s">
        <v>50</v>
      </c>
      <c r="D139" s="239" t="s">
        <v>50</v>
      </c>
      <c r="E139" s="239" t="s">
        <v>50</v>
      </c>
      <c r="F139" s="239" t="s">
        <v>50</v>
      </c>
      <c r="G139" s="240" t="s">
        <v>50</v>
      </c>
      <c r="H139" s="238">
        <v>0</v>
      </c>
      <c r="I139" s="239">
        <v>0</v>
      </c>
      <c r="J139" s="239">
        <v>0</v>
      </c>
      <c r="K139" s="239">
        <v>0</v>
      </c>
      <c r="L139" s="240">
        <v>0</v>
      </c>
      <c r="M139" s="238" t="s">
        <v>50</v>
      </c>
      <c r="N139" s="239" t="s">
        <v>50</v>
      </c>
      <c r="O139" s="239" t="s">
        <v>50</v>
      </c>
      <c r="P139" s="239" t="s">
        <v>50</v>
      </c>
      <c r="Q139" s="240" t="s">
        <v>50</v>
      </c>
    </row>
    <row r="140" spans="1:17" s="156" customFormat="1" ht="17.100000000000001" customHeight="1" x14ac:dyDescent="0.2">
      <c r="A140" s="526" t="s">
        <v>89</v>
      </c>
      <c r="B140" s="237" t="s">
        <v>90</v>
      </c>
      <c r="C140" s="238" t="s">
        <v>50</v>
      </c>
      <c r="D140" s="239" t="s">
        <v>50</v>
      </c>
      <c r="E140" s="239" t="s">
        <v>50</v>
      </c>
      <c r="F140" s="239" t="s">
        <v>50</v>
      </c>
      <c r="G140" s="240" t="s">
        <v>50</v>
      </c>
      <c r="H140" s="238">
        <v>33.782134500983275</v>
      </c>
      <c r="I140" s="239">
        <v>51.858885869169377</v>
      </c>
      <c r="J140" s="239">
        <v>61.593113277093423</v>
      </c>
      <c r="K140" s="239">
        <v>70.527997684072091</v>
      </c>
      <c r="L140" s="240">
        <v>79.674304803949354</v>
      </c>
      <c r="M140" s="238" t="s">
        <v>50</v>
      </c>
      <c r="N140" s="239" t="s">
        <v>50</v>
      </c>
      <c r="O140" s="239" t="s">
        <v>50</v>
      </c>
      <c r="P140" s="239" t="s">
        <v>50</v>
      </c>
      <c r="Q140" s="240" t="s">
        <v>50</v>
      </c>
    </row>
    <row r="141" spans="1:17" s="156" customFormat="1" ht="17.100000000000001" customHeight="1" x14ac:dyDescent="0.2">
      <c r="A141" s="526"/>
      <c r="B141" s="237" t="s">
        <v>91</v>
      </c>
      <c r="C141" s="238" t="s">
        <v>50</v>
      </c>
      <c r="D141" s="239" t="s">
        <v>50</v>
      </c>
      <c r="E141" s="239" t="s">
        <v>50</v>
      </c>
      <c r="F141" s="239" t="s">
        <v>50</v>
      </c>
      <c r="G141" s="240" t="s">
        <v>50</v>
      </c>
      <c r="H141" s="238">
        <v>26.715736912493494</v>
      </c>
      <c r="I141" s="239">
        <v>26.063223092750615</v>
      </c>
      <c r="J141" s="239">
        <v>24.213372792196296</v>
      </c>
      <c r="K141" s="239">
        <v>18.679671923279852</v>
      </c>
      <c r="L141" s="240">
        <v>15.871209200381001</v>
      </c>
      <c r="M141" s="238" t="s">
        <v>50</v>
      </c>
      <c r="N141" s="239" t="s">
        <v>50</v>
      </c>
      <c r="O141" s="239" t="s">
        <v>50</v>
      </c>
      <c r="P141" s="239" t="s">
        <v>50</v>
      </c>
      <c r="Q141" s="240" t="s">
        <v>50</v>
      </c>
    </row>
    <row r="142" spans="1:17" s="156" customFormat="1" ht="17.100000000000001" customHeight="1" x14ac:dyDescent="0.2">
      <c r="A142" s="526"/>
      <c r="B142" s="237" t="s">
        <v>92</v>
      </c>
      <c r="C142" s="238" t="s">
        <v>50</v>
      </c>
      <c r="D142" s="239" t="s">
        <v>50</v>
      </c>
      <c r="E142" s="239" t="s">
        <v>50</v>
      </c>
      <c r="F142" s="239" t="s">
        <v>50</v>
      </c>
      <c r="G142" s="240" t="s">
        <v>50</v>
      </c>
      <c r="H142" s="238">
        <v>35.258733870750618</v>
      </c>
      <c r="I142" s="239">
        <v>20.920122377130358</v>
      </c>
      <c r="J142" s="239">
        <v>13.391688042475844</v>
      </c>
      <c r="K142" s="239">
        <v>10.502909398420091</v>
      </c>
      <c r="L142" s="240">
        <v>4.297617191855637</v>
      </c>
      <c r="M142" s="238" t="s">
        <v>50</v>
      </c>
      <c r="N142" s="239" t="s">
        <v>50</v>
      </c>
      <c r="O142" s="239" t="s">
        <v>50</v>
      </c>
      <c r="P142" s="239" t="s">
        <v>50</v>
      </c>
      <c r="Q142" s="240" t="s">
        <v>50</v>
      </c>
    </row>
    <row r="143" spans="1:17" s="156" customFormat="1" ht="17.100000000000001" customHeight="1" x14ac:dyDescent="0.2">
      <c r="A143" s="526"/>
      <c r="B143" s="237" t="s">
        <v>93</v>
      </c>
      <c r="C143" s="238" t="s">
        <v>50</v>
      </c>
      <c r="D143" s="239" t="s">
        <v>50</v>
      </c>
      <c r="E143" s="239" t="s">
        <v>50</v>
      </c>
      <c r="F143" s="239" t="s">
        <v>50</v>
      </c>
      <c r="G143" s="240" t="s">
        <v>50</v>
      </c>
      <c r="H143" s="238">
        <v>3.8545923953692718</v>
      </c>
      <c r="I143" s="239">
        <v>0.87790444508776722</v>
      </c>
      <c r="J143" s="239">
        <v>0.27771847516128406</v>
      </c>
      <c r="K143" s="239">
        <v>0.17188877330713917</v>
      </c>
      <c r="L143" s="240">
        <v>9.5818810498712714E-2</v>
      </c>
      <c r="M143" s="238" t="s">
        <v>50</v>
      </c>
      <c r="N143" s="239" t="s">
        <v>50</v>
      </c>
      <c r="O143" s="239" t="s">
        <v>50</v>
      </c>
      <c r="P143" s="239" t="s">
        <v>50</v>
      </c>
      <c r="Q143" s="240" t="s">
        <v>50</v>
      </c>
    </row>
    <row r="144" spans="1:17" s="156" customFormat="1" ht="17.100000000000001" customHeight="1" x14ac:dyDescent="0.2">
      <c r="A144" s="526"/>
      <c r="B144" s="237" t="s">
        <v>79</v>
      </c>
      <c r="C144" s="238" t="s">
        <v>50</v>
      </c>
      <c r="D144" s="239" t="s">
        <v>50</v>
      </c>
      <c r="E144" s="239" t="s">
        <v>50</v>
      </c>
      <c r="F144" s="239" t="s">
        <v>50</v>
      </c>
      <c r="G144" s="240" t="s">
        <v>50</v>
      </c>
      <c r="H144" s="238">
        <v>0.38880232040334661</v>
      </c>
      <c r="I144" s="239">
        <v>0.27986421586187615</v>
      </c>
      <c r="J144" s="239">
        <v>0.52410741307315001</v>
      </c>
      <c r="K144" s="239">
        <v>0.11753222092081932</v>
      </c>
      <c r="L144" s="240">
        <v>6.1049993315289236E-2</v>
      </c>
      <c r="M144" s="238" t="s">
        <v>50</v>
      </c>
      <c r="N144" s="239" t="s">
        <v>50</v>
      </c>
      <c r="O144" s="239" t="s">
        <v>50</v>
      </c>
      <c r="P144" s="239" t="s">
        <v>50</v>
      </c>
      <c r="Q144" s="240" t="s">
        <v>50</v>
      </c>
    </row>
    <row r="145" spans="1:17" s="156" customFormat="1" ht="17.100000000000001" customHeight="1" x14ac:dyDescent="0.2">
      <c r="A145" s="241" t="s">
        <v>83</v>
      </c>
      <c r="B145" s="237" t="s">
        <v>80</v>
      </c>
      <c r="C145" s="238" t="s">
        <v>50</v>
      </c>
      <c r="D145" s="239" t="s">
        <v>50</v>
      </c>
      <c r="E145" s="239" t="s">
        <v>50</v>
      </c>
      <c r="F145" s="239" t="s">
        <v>50</v>
      </c>
      <c r="G145" s="240" t="s">
        <v>50</v>
      </c>
      <c r="H145" s="238">
        <v>100</v>
      </c>
      <c r="I145" s="239">
        <v>100</v>
      </c>
      <c r="J145" s="239">
        <v>100</v>
      </c>
      <c r="K145" s="239">
        <v>100</v>
      </c>
      <c r="L145" s="240">
        <v>100</v>
      </c>
      <c r="M145" s="238" t="s">
        <v>50</v>
      </c>
      <c r="N145" s="239" t="s">
        <v>50</v>
      </c>
      <c r="O145" s="239" t="s">
        <v>50</v>
      </c>
      <c r="P145" s="239" t="s">
        <v>50</v>
      </c>
      <c r="Q145" s="240" t="s">
        <v>50</v>
      </c>
    </row>
    <row r="146" spans="1:17" s="156" customFormat="1" ht="17.100000000000001" customHeight="1" x14ac:dyDescent="0.2">
      <c r="A146" s="242" t="s">
        <v>94</v>
      </c>
      <c r="B146" s="243" t="s">
        <v>80</v>
      </c>
      <c r="C146" s="244" t="s">
        <v>50</v>
      </c>
      <c r="D146" s="245" t="s">
        <v>50</v>
      </c>
      <c r="E146" s="245" t="s">
        <v>50</v>
      </c>
      <c r="F146" s="245" t="s">
        <v>50</v>
      </c>
      <c r="G146" s="246" t="s">
        <v>50</v>
      </c>
      <c r="H146" s="244">
        <v>100</v>
      </c>
      <c r="I146" s="245">
        <v>100</v>
      </c>
      <c r="J146" s="245">
        <v>100</v>
      </c>
      <c r="K146" s="245">
        <v>100</v>
      </c>
      <c r="L146" s="246">
        <v>100</v>
      </c>
      <c r="M146" s="244" t="s">
        <v>50</v>
      </c>
      <c r="N146" s="245" t="s">
        <v>50</v>
      </c>
      <c r="O146" s="245" t="s">
        <v>50</v>
      </c>
      <c r="P146" s="245" t="s">
        <v>50</v>
      </c>
      <c r="Q146" s="246" t="s">
        <v>50</v>
      </c>
    </row>
    <row r="147" spans="1:17" s="156" customFormat="1" ht="15" customHeight="1" x14ac:dyDescent="0.2">
      <c r="A147" s="247"/>
      <c r="B147" s="248"/>
      <c r="C147" s="249"/>
      <c r="D147" s="250"/>
      <c r="E147" s="250"/>
      <c r="F147" s="250"/>
      <c r="G147" s="251"/>
      <c r="H147" s="249"/>
      <c r="I147" s="250"/>
      <c r="J147" s="250"/>
      <c r="K147" s="250"/>
      <c r="L147" s="251"/>
      <c r="M147" s="249"/>
      <c r="N147" s="250"/>
      <c r="O147" s="250"/>
      <c r="P147" s="250"/>
      <c r="Q147" s="251"/>
    </row>
    <row r="148" spans="1:17" s="156" customFormat="1" ht="20.100000000000001" customHeight="1" x14ac:dyDescent="0.2">
      <c r="A148" s="527" t="s">
        <v>95</v>
      </c>
      <c r="B148" s="528"/>
      <c r="C148" s="522" t="s">
        <v>47</v>
      </c>
      <c r="D148" s="523"/>
      <c r="E148" s="523"/>
      <c r="F148" s="523"/>
      <c r="G148" s="524"/>
      <c r="H148" s="522" t="s">
        <v>47</v>
      </c>
      <c r="I148" s="523"/>
      <c r="J148" s="523"/>
      <c r="K148" s="523"/>
      <c r="L148" s="524"/>
      <c r="M148" s="522" t="s">
        <v>47</v>
      </c>
      <c r="N148" s="523"/>
      <c r="O148" s="523"/>
      <c r="P148" s="523"/>
      <c r="Q148" s="524"/>
    </row>
    <row r="149" spans="1:17" s="156" customFormat="1" ht="20.100000000000001" customHeight="1" x14ac:dyDescent="0.2">
      <c r="A149" s="529"/>
      <c r="B149" s="530"/>
      <c r="C149" s="252" t="s">
        <v>0</v>
      </c>
      <c r="D149" s="253" t="s">
        <v>48</v>
      </c>
      <c r="E149" s="253" t="s">
        <v>2</v>
      </c>
      <c r="F149" s="253" t="s">
        <v>49</v>
      </c>
      <c r="G149" s="254" t="s">
        <v>4</v>
      </c>
      <c r="H149" s="252" t="s">
        <v>0</v>
      </c>
      <c r="I149" s="253" t="s">
        <v>48</v>
      </c>
      <c r="J149" s="253" t="s">
        <v>2</v>
      </c>
      <c r="K149" s="253" t="s">
        <v>49</v>
      </c>
      <c r="L149" s="254" t="s">
        <v>4</v>
      </c>
      <c r="M149" s="252" t="s">
        <v>0</v>
      </c>
      <c r="N149" s="253" t="s">
        <v>48</v>
      </c>
      <c r="O149" s="253" t="s">
        <v>2</v>
      </c>
      <c r="P149" s="253" t="s">
        <v>49</v>
      </c>
      <c r="Q149" s="254" t="s">
        <v>4</v>
      </c>
    </row>
    <row r="150" spans="1:17" s="156" customFormat="1" ht="17.100000000000001" customHeight="1" x14ac:dyDescent="0.2">
      <c r="A150" s="525" t="s">
        <v>18</v>
      </c>
      <c r="B150" s="233" t="s">
        <v>14</v>
      </c>
      <c r="C150" s="255" t="s">
        <v>50</v>
      </c>
      <c r="D150" s="256" t="s">
        <v>50</v>
      </c>
      <c r="E150" s="256" t="s">
        <v>50</v>
      </c>
      <c r="F150" s="256" t="s">
        <v>50</v>
      </c>
      <c r="G150" s="257" t="s">
        <v>50</v>
      </c>
      <c r="H150" s="255">
        <v>6650956</v>
      </c>
      <c r="I150" s="256">
        <v>6989064</v>
      </c>
      <c r="J150" s="256">
        <v>7076642</v>
      </c>
      <c r="K150" s="256">
        <v>7122898</v>
      </c>
      <c r="L150" s="257">
        <v>7199173</v>
      </c>
      <c r="M150" s="255" t="s">
        <v>50</v>
      </c>
      <c r="N150" s="256" t="s">
        <v>50</v>
      </c>
      <c r="O150" s="256" t="s">
        <v>50</v>
      </c>
      <c r="P150" s="256" t="s">
        <v>50</v>
      </c>
      <c r="Q150" s="257" t="s">
        <v>50</v>
      </c>
    </row>
    <row r="151" spans="1:17" s="156" customFormat="1" ht="17.100000000000001" customHeight="1" x14ac:dyDescent="0.2">
      <c r="A151" s="526"/>
      <c r="B151" s="237" t="s">
        <v>51</v>
      </c>
      <c r="C151" s="258" t="s">
        <v>50</v>
      </c>
      <c r="D151" s="259" t="s">
        <v>50</v>
      </c>
      <c r="E151" s="259" t="s">
        <v>50</v>
      </c>
      <c r="F151" s="259" t="s">
        <v>50</v>
      </c>
      <c r="G151" s="260" t="s">
        <v>50</v>
      </c>
      <c r="H151" s="258">
        <v>650459</v>
      </c>
      <c r="I151" s="259">
        <v>316658</v>
      </c>
      <c r="J151" s="259">
        <v>221870</v>
      </c>
      <c r="K151" s="259">
        <v>186533</v>
      </c>
      <c r="L151" s="260">
        <v>95611</v>
      </c>
      <c r="M151" s="258" t="s">
        <v>50</v>
      </c>
      <c r="N151" s="259" t="s">
        <v>50</v>
      </c>
      <c r="O151" s="259" t="s">
        <v>50</v>
      </c>
      <c r="P151" s="259" t="s">
        <v>50</v>
      </c>
      <c r="Q151" s="260" t="s">
        <v>50</v>
      </c>
    </row>
    <row r="152" spans="1:17" s="156" customFormat="1" ht="17.100000000000001" customHeight="1" x14ac:dyDescent="0.2">
      <c r="A152" s="526" t="s">
        <v>89</v>
      </c>
      <c r="B152" s="237" t="s">
        <v>90</v>
      </c>
      <c r="C152" s="258" t="s">
        <v>50</v>
      </c>
      <c r="D152" s="259" t="s">
        <v>50</v>
      </c>
      <c r="E152" s="259" t="s">
        <v>50</v>
      </c>
      <c r="F152" s="259" t="s">
        <v>50</v>
      </c>
      <c r="G152" s="260" t="s">
        <v>50</v>
      </c>
      <c r="H152" s="258">
        <v>2346402</v>
      </c>
      <c r="I152" s="259">
        <v>3666905</v>
      </c>
      <c r="J152" s="259">
        <v>4393956</v>
      </c>
      <c r="K152" s="259">
        <v>5038219</v>
      </c>
      <c r="L152" s="260">
        <v>5744903</v>
      </c>
      <c r="M152" s="258" t="s">
        <v>50</v>
      </c>
      <c r="N152" s="259" t="s">
        <v>50</v>
      </c>
      <c r="O152" s="259" t="s">
        <v>50</v>
      </c>
      <c r="P152" s="259" t="s">
        <v>50</v>
      </c>
      <c r="Q152" s="260" t="s">
        <v>50</v>
      </c>
    </row>
    <row r="153" spans="1:17" s="156" customFormat="1" ht="17.100000000000001" customHeight="1" x14ac:dyDescent="0.2">
      <c r="A153" s="526"/>
      <c r="B153" s="237" t="s">
        <v>91</v>
      </c>
      <c r="C153" s="258" t="s">
        <v>50</v>
      </c>
      <c r="D153" s="259" t="s">
        <v>50</v>
      </c>
      <c r="E153" s="259" t="s">
        <v>50</v>
      </c>
      <c r="F153" s="259" t="s">
        <v>50</v>
      </c>
      <c r="G153" s="260" t="s">
        <v>50</v>
      </c>
      <c r="H153" s="258">
        <v>1855592</v>
      </c>
      <c r="I153" s="259">
        <v>1842912</v>
      </c>
      <c r="J153" s="259">
        <v>1727344</v>
      </c>
      <c r="K153" s="259">
        <v>1334396</v>
      </c>
      <c r="L153" s="260">
        <v>1144391</v>
      </c>
      <c r="M153" s="258" t="s">
        <v>50</v>
      </c>
      <c r="N153" s="259" t="s">
        <v>50</v>
      </c>
      <c r="O153" s="259" t="s">
        <v>50</v>
      </c>
      <c r="P153" s="259" t="s">
        <v>50</v>
      </c>
      <c r="Q153" s="260" t="s">
        <v>50</v>
      </c>
    </row>
    <row r="154" spans="1:17" s="156" customFormat="1" ht="17.100000000000001" customHeight="1" x14ac:dyDescent="0.2">
      <c r="A154" s="526"/>
      <c r="B154" s="237" t="s">
        <v>92</v>
      </c>
      <c r="C154" s="258" t="s">
        <v>50</v>
      </c>
      <c r="D154" s="259" t="s">
        <v>50</v>
      </c>
      <c r="E154" s="259" t="s">
        <v>50</v>
      </c>
      <c r="F154" s="259" t="s">
        <v>50</v>
      </c>
      <c r="G154" s="260" t="s">
        <v>50</v>
      </c>
      <c r="H154" s="258">
        <v>2448962</v>
      </c>
      <c r="I154" s="259">
        <v>1479247</v>
      </c>
      <c r="J154" s="259">
        <v>955342</v>
      </c>
      <c r="K154" s="259">
        <v>750283</v>
      </c>
      <c r="L154" s="260">
        <v>309879</v>
      </c>
      <c r="M154" s="258" t="s">
        <v>50</v>
      </c>
      <c r="N154" s="259" t="s">
        <v>50</v>
      </c>
      <c r="O154" s="259" t="s">
        <v>50</v>
      </c>
      <c r="P154" s="259" t="s">
        <v>50</v>
      </c>
      <c r="Q154" s="260" t="s">
        <v>50</v>
      </c>
    </row>
    <row r="155" spans="1:17" s="156" customFormat="1" ht="17.100000000000001" customHeight="1" x14ac:dyDescent="0.2">
      <c r="A155" s="526"/>
      <c r="B155" s="237" t="s">
        <v>93</v>
      </c>
      <c r="C155" s="258" t="s">
        <v>50</v>
      </c>
      <c r="D155" s="259" t="s">
        <v>50</v>
      </c>
      <c r="E155" s="259" t="s">
        <v>50</v>
      </c>
      <c r="F155" s="259" t="s">
        <v>50</v>
      </c>
      <c r="G155" s="260" t="s">
        <v>50</v>
      </c>
      <c r="H155" s="258">
        <v>267728</v>
      </c>
      <c r="I155" s="259">
        <v>62076</v>
      </c>
      <c r="J155" s="259">
        <v>19812</v>
      </c>
      <c r="K155" s="259">
        <v>12279</v>
      </c>
      <c r="L155" s="260">
        <v>6909</v>
      </c>
      <c r="M155" s="258" t="s">
        <v>50</v>
      </c>
      <c r="N155" s="259" t="s">
        <v>50</v>
      </c>
      <c r="O155" s="259" t="s">
        <v>50</v>
      </c>
      <c r="P155" s="259" t="s">
        <v>50</v>
      </c>
      <c r="Q155" s="260" t="s">
        <v>50</v>
      </c>
    </row>
    <row r="156" spans="1:17" s="156" customFormat="1" ht="17.100000000000001" customHeight="1" x14ac:dyDescent="0.2">
      <c r="A156" s="526"/>
      <c r="B156" s="237" t="s">
        <v>79</v>
      </c>
      <c r="C156" s="258" t="s">
        <v>50</v>
      </c>
      <c r="D156" s="259" t="s">
        <v>50</v>
      </c>
      <c r="E156" s="259" t="s">
        <v>50</v>
      </c>
      <c r="F156" s="259" t="s">
        <v>50</v>
      </c>
      <c r="G156" s="260" t="s">
        <v>50</v>
      </c>
      <c r="H156" s="258">
        <v>27005</v>
      </c>
      <c r="I156" s="259">
        <v>19789</v>
      </c>
      <c r="J156" s="259">
        <v>37389</v>
      </c>
      <c r="K156" s="259">
        <v>8396</v>
      </c>
      <c r="L156" s="260">
        <v>4402</v>
      </c>
      <c r="M156" s="258" t="s">
        <v>50</v>
      </c>
      <c r="N156" s="259" t="s">
        <v>50</v>
      </c>
      <c r="O156" s="259" t="s">
        <v>50</v>
      </c>
      <c r="P156" s="259" t="s">
        <v>50</v>
      </c>
      <c r="Q156" s="260" t="s">
        <v>50</v>
      </c>
    </row>
    <row r="157" spans="1:17" s="156" customFormat="1" ht="17.100000000000001" customHeight="1" x14ac:dyDescent="0.2">
      <c r="A157" s="544"/>
      <c r="B157" s="243" t="s">
        <v>96</v>
      </c>
      <c r="C157" s="261" t="s">
        <v>50</v>
      </c>
      <c r="D157" s="262" t="s">
        <v>50</v>
      </c>
      <c r="E157" s="262" t="s">
        <v>50</v>
      </c>
      <c r="F157" s="262" t="s">
        <v>50</v>
      </c>
      <c r="G157" s="263" t="s">
        <v>50</v>
      </c>
      <c r="H157" s="261">
        <v>6945689</v>
      </c>
      <c r="I157" s="262">
        <v>7070929</v>
      </c>
      <c r="J157" s="262">
        <v>7133843</v>
      </c>
      <c r="K157" s="262">
        <v>7143573</v>
      </c>
      <c r="L157" s="263">
        <v>7210484</v>
      </c>
      <c r="M157" s="261" t="s">
        <v>50</v>
      </c>
      <c r="N157" s="262" t="s">
        <v>50</v>
      </c>
      <c r="O157" s="262" t="s">
        <v>50</v>
      </c>
      <c r="P157" s="262" t="s">
        <v>50</v>
      </c>
      <c r="Q157" s="263" t="s">
        <v>50</v>
      </c>
    </row>
    <row r="158" spans="1:17" s="156" customFormat="1" ht="15" customHeight="1" x14ac:dyDescent="0.2">
      <c r="A158" s="264"/>
      <c r="B158" s="265"/>
      <c r="C158" s="266"/>
      <c r="D158" s="267"/>
      <c r="E158" s="267"/>
      <c r="F158" s="267"/>
      <c r="G158" s="268"/>
      <c r="H158" s="267"/>
      <c r="I158" s="267"/>
      <c r="J158" s="267"/>
      <c r="K158" s="267"/>
      <c r="L158" s="268"/>
      <c r="M158" s="267"/>
      <c r="N158" s="267"/>
      <c r="O158" s="267"/>
      <c r="P158" s="267"/>
      <c r="Q158" s="268"/>
    </row>
    <row r="159" spans="1:17" s="156" customFormat="1" ht="15" customHeight="1" x14ac:dyDescent="0.2">
      <c r="A159" s="269"/>
      <c r="B159" s="270"/>
      <c r="C159" s="271"/>
      <c r="D159" s="272"/>
      <c r="E159" s="272"/>
      <c r="F159" s="272"/>
      <c r="G159" s="273"/>
      <c r="H159" s="272"/>
      <c r="I159" s="272"/>
      <c r="J159" s="272"/>
      <c r="K159" s="272"/>
      <c r="L159" s="273"/>
      <c r="M159" s="272"/>
      <c r="N159" s="272"/>
      <c r="O159" s="272"/>
      <c r="P159" s="272"/>
      <c r="Q159" s="273"/>
    </row>
    <row r="160" spans="1:17" s="160" customFormat="1" ht="15" customHeight="1" x14ac:dyDescent="0.2">
      <c r="A160" s="274"/>
      <c r="B160" s="275"/>
      <c r="C160" s="276"/>
      <c r="D160" s="277"/>
      <c r="E160" s="277"/>
      <c r="F160" s="277"/>
      <c r="G160" s="278"/>
      <c r="H160" s="277"/>
      <c r="I160" s="277"/>
      <c r="J160" s="277"/>
      <c r="K160" s="277"/>
      <c r="L160" s="278"/>
      <c r="M160" s="277"/>
      <c r="N160" s="277"/>
      <c r="O160" s="277"/>
      <c r="P160" s="277"/>
      <c r="Q160" s="278"/>
    </row>
    <row r="161" spans="1:17" s="156" customFormat="1" ht="15" customHeight="1" x14ac:dyDescent="0.2">
      <c r="A161" s="247"/>
      <c r="B161" s="248"/>
      <c r="C161" s="279"/>
      <c r="D161" s="280"/>
      <c r="E161" s="280"/>
      <c r="F161" s="280"/>
      <c r="G161" s="281"/>
      <c r="H161" s="280"/>
      <c r="I161" s="280"/>
      <c r="J161" s="280"/>
      <c r="K161" s="280"/>
      <c r="L161" s="281"/>
      <c r="M161" s="280"/>
      <c r="N161" s="280"/>
      <c r="O161" s="280"/>
      <c r="P161" s="280"/>
      <c r="Q161" s="281"/>
    </row>
    <row r="162" spans="1:17" s="156" customFormat="1" ht="15" customHeight="1" x14ac:dyDescent="0.2">
      <c r="A162" s="247"/>
      <c r="B162" s="248"/>
      <c r="C162" s="279"/>
      <c r="D162" s="280"/>
      <c r="E162" s="280"/>
      <c r="F162" s="280"/>
      <c r="G162" s="281"/>
      <c r="H162" s="280"/>
      <c r="I162" s="280"/>
      <c r="J162" s="280"/>
      <c r="K162" s="280"/>
      <c r="L162" s="281"/>
      <c r="M162" s="280"/>
      <c r="N162" s="280"/>
      <c r="O162" s="280"/>
      <c r="P162" s="280"/>
      <c r="Q162" s="281"/>
    </row>
    <row r="163" spans="1:17" s="156" customFormat="1" ht="15" customHeight="1" x14ac:dyDescent="0.2">
      <c r="A163" s="247"/>
      <c r="B163" s="248"/>
      <c r="C163" s="279"/>
      <c r="D163" s="280"/>
      <c r="E163" s="280"/>
      <c r="F163" s="280"/>
      <c r="G163" s="281"/>
      <c r="H163" s="280"/>
      <c r="I163" s="280"/>
      <c r="J163" s="280"/>
      <c r="K163" s="280"/>
      <c r="L163" s="281"/>
      <c r="M163" s="280"/>
      <c r="N163" s="280"/>
      <c r="O163" s="280"/>
      <c r="P163" s="280"/>
      <c r="Q163" s="281"/>
    </row>
    <row r="164" spans="1:17" s="156" customFormat="1" ht="15" customHeight="1" x14ac:dyDescent="0.2">
      <c r="A164" s="247"/>
      <c r="B164" s="248"/>
      <c r="C164" s="279"/>
      <c r="D164" s="280"/>
      <c r="E164" s="280"/>
      <c r="F164" s="280"/>
      <c r="G164" s="281"/>
      <c r="H164" s="280"/>
      <c r="I164" s="280"/>
      <c r="J164" s="280"/>
      <c r="K164" s="280"/>
      <c r="L164" s="281"/>
      <c r="M164" s="280"/>
      <c r="N164" s="280"/>
      <c r="O164" s="280"/>
      <c r="P164" s="280"/>
      <c r="Q164" s="281"/>
    </row>
    <row r="165" spans="1:17" s="156" customFormat="1" ht="15" customHeight="1" x14ac:dyDescent="0.2">
      <c r="A165" s="247"/>
      <c r="B165" s="248"/>
      <c r="C165" s="279"/>
      <c r="D165" s="280"/>
      <c r="E165" s="280"/>
      <c r="F165" s="280"/>
      <c r="G165" s="281"/>
      <c r="H165" s="280"/>
      <c r="I165" s="280"/>
      <c r="J165" s="280"/>
      <c r="K165" s="280"/>
      <c r="L165" s="281"/>
      <c r="M165" s="280"/>
      <c r="N165" s="280"/>
      <c r="O165" s="280"/>
      <c r="P165" s="280"/>
      <c r="Q165" s="281"/>
    </row>
    <row r="166" spans="1:17" s="156" customFormat="1" ht="15" customHeight="1" x14ac:dyDescent="0.2">
      <c r="A166" s="247"/>
      <c r="B166" s="248"/>
      <c r="C166" s="279"/>
      <c r="D166" s="280"/>
      <c r="E166" s="280"/>
      <c r="F166" s="280"/>
      <c r="G166" s="281"/>
      <c r="H166" s="280"/>
      <c r="I166" s="280"/>
      <c r="J166" s="280"/>
      <c r="K166" s="280"/>
      <c r="L166" s="281"/>
      <c r="M166" s="280"/>
      <c r="N166" s="280"/>
      <c r="O166" s="280"/>
      <c r="P166" s="280"/>
      <c r="Q166" s="281"/>
    </row>
    <row r="167" spans="1:17" s="156" customFormat="1" ht="15" customHeight="1" x14ac:dyDescent="0.2">
      <c r="A167" s="247"/>
      <c r="B167" s="248"/>
      <c r="C167" s="279"/>
      <c r="D167" s="280"/>
      <c r="E167" s="280"/>
      <c r="F167" s="280"/>
      <c r="G167" s="281"/>
      <c r="H167" s="280"/>
      <c r="I167" s="280"/>
      <c r="J167" s="280"/>
      <c r="K167" s="280"/>
      <c r="L167" s="281"/>
      <c r="M167" s="280"/>
      <c r="N167" s="280"/>
      <c r="O167" s="280"/>
      <c r="P167" s="280"/>
      <c r="Q167" s="281"/>
    </row>
    <row r="168" spans="1:17" s="156" customFormat="1" ht="15" customHeight="1" x14ac:dyDescent="0.2">
      <c r="A168" s="247"/>
      <c r="B168" s="248"/>
      <c r="C168" s="279"/>
      <c r="D168" s="280"/>
      <c r="E168" s="280"/>
      <c r="F168" s="280"/>
      <c r="G168" s="281"/>
      <c r="H168" s="280"/>
      <c r="I168" s="280"/>
      <c r="J168" s="280"/>
      <c r="K168" s="280"/>
      <c r="L168" s="281"/>
      <c r="M168" s="280"/>
      <c r="N168" s="280"/>
      <c r="O168" s="280"/>
      <c r="P168" s="280"/>
      <c r="Q168" s="281"/>
    </row>
    <row r="169" spans="1:17" s="156" customFormat="1" ht="15" customHeight="1" x14ac:dyDescent="0.2">
      <c r="A169" s="247"/>
      <c r="B169" s="248"/>
      <c r="C169" s="279"/>
      <c r="D169" s="280"/>
      <c r="E169" s="280"/>
      <c r="F169" s="280"/>
      <c r="G169" s="281"/>
      <c r="H169" s="280"/>
      <c r="I169" s="280"/>
      <c r="J169" s="280"/>
      <c r="K169" s="280"/>
      <c r="L169" s="281"/>
      <c r="M169" s="280"/>
      <c r="N169" s="280"/>
      <c r="O169" s="280"/>
      <c r="P169" s="280"/>
      <c r="Q169" s="281"/>
    </row>
    <row r="170" spans="1:17" s="156" customFormat="1" ht="15" customHeight="1" x14ac:dyDescent="0.2">
      <c r="A170" s="247"/>
      <c r="B170" s="248"/>
      <c r="C170" s="279"/>
      <c r="D170" s="280"/>
      <c r="E170" s="280"/>
      <c r="F170" s="280"/>
      <c r="G170" s="281"/>
      <c r="H170" s="280"/>
      <c r="I170" s="280"/>
      <c r="J170" s="280"/>
      <c r="K170" s="280"/>
      <c r="L170" s="281"/>
      <c r="M170" s="280"/>
      <c r="N170" s="280"/>
      <c r="O170" s="280"/>
      <c r="P170" s="280"/>
      <c r="Q170" s="281"/>
    </row>
    <row r="171" spans="1:17" s="156" customFormat="1" ht="15" customHeight="1" x14ac:dyDescent="0.2">
      <c r="A171" s="247"/>
      <c r="B171" s="248"/>
      <c r="C171" s="279"/>
      <c r="D171" s="280"/>
      <c r="E171" s="280"/>
      <c r="F171" s="280"/>
      <c r="G171" s="281"/>
      <c r="H171" s="280"/>
      <c r="I171" s="280"/>
      <c r="J171" s="280"/>
      <c r="K171" s="280"/>
      <c r="L171" s="281"/>
      <c r="M171" s="280"/>
      <c r="N171" s="280"/>
      <c r="O171" s="280"/>
      <c r="P171" s="280"/>
      <c r="Q171" s="281"/>
    </row>
    <row r="172" spans="1:17" s="156" customFormat="1" ht="15" customHeight="1" x14ac:dyDescent="0.2">
      <c r="A172" s="247"/>
      <c r="B172" s="248"/>
      <c r="C172" s="279"/>
      <c r="D172" s="280"/>
      <c r="E172" s="280"/>
      <c r="F172" s="280"/>
      <c r="G172" s="281"/>
      <c r="H172" s="280"/>
      <c r="I172" s="280"/>
      <c r="J172" s="280"/>
      <c r="K172" s="280"/>
      <c r="L172" s="281"/>
      <c r="M172" s="280"/>
      <c r="N172" s="280"/>
      <c r="O172" s="280"/>
      <c r="P172" s="280"/>
      <c r="Q172" s="281"/>
    </row>
    <row r="173" spans="1:17" s="156" customFormat="1" ht="15" customHeight="1" x14ac:dyDescent="0.2">
      <c r="A173" s="247"/>
      <c r="B173" s="248"/>
      <c r="C173" s="279"/>
      <c r="D173" s="280"/>
      <c r="E173" s="280"/>
      <c r="F173" s="280"/>
      <c r="G173" s="281"/>
      <c r="H173" s="280"/>
      <c r="I173" s="280"/>
      <c r="J173" s="280"/>
      <c r="K173" s="280"/>
      <c r="L173" s="281"/>
      <c r="M173" s="280"/>
      <c r="N173" s="280"/>
      <c r="O173" s="280"/>
      <c r="P173" s="280"/>
      <c r="Q173" s="281"/>
    </row>
    <row r="174" spans="1:17" s="156" customFormat="1" ht="15" customHeight="1" x14ac:dyDescent="0.2">
      <c r="A174" s="247"/>
      <c r="B174" s="248"/>
      <c r="C174" s="279"/>
      <c r="D174" s="280"/>
      <c r="E174" s="280"/>
      <c r="F174" s="280"/>
      <c r="G174" s="281"/>
      <c r="H174" s="280"/>
      <c r="I174" s="280"/>
      <c r="J174" s="280"/>
      <c r="K174" s="280"/>
      <c r="L174" s="281"/>
      <c r="M174" s="280"/>
      <c r="N174" s="280"/>
      <c r="O174" s="280"/>
      <c r="P174" s="280"/>
      <c r="Q174" s="281"/>
    </row>
    <row r="175" spans="1:17" s="156" customFormat="1" ht="15" customHeight="1" x14ac:dyDescent="0.2">
      <c r="A175" s="247"/>
      <c r="B175" s="248"/>
      <c r="C175" s="279"/>
      <c r="D175" s="280"/>
      <c r="E175" s="280"/>
      <c r="F175" s="280"/>
      <c r="G175" s="281"/>
      <c r="H175" s="280"/>
      <c r="I175" s="280"/>
      <c r="J175" s="280"/>
      <c r="K175" s="280"/>
      <c r="L175" s="281"/>
      <c r="M175" s="280"/>
      <c r="N175" s="280"/>
      <c r="O175" s="280"/>
      <c r="P175" s="280"/>
      <c r="Q175" s="281"/>
    </row>
    <row r="176" spans="1:17" s="156" customFormat="1" ht="15" customHeight="1" x14ac:dyDescent="0.2">
      <c r="A176" s="247"/>
      <c r="B176" s="248"/>
      <c r="C176" s="279"/>
      <c r="D176" s="280"/>
      <c r="E176" s="280"/>
      <c r="F176" s="280"/>
      <c r="G176" s="281"/>
      <c r="H176" s="280"/>
      <c r="I176" s="280"/>
      <c r="J176" s="280"/>
      <c r="K176" s="280"/>
      <c r="L176" s="281"/>
      <c r="M176" s="280"/>
      <c r="N176" s="280"/>
      <c r="O176" s="280"/>
      <c r="P176" s="280"/>
      <c r="Q176" s="281"/>
    </row>
    <row r="177" spans="1:17" s="156" customFormat="1" ht="15" customHeight="1" x14ac:dyDescent="0.2">
      <c r="A177" s="247"/>
      <c r="B177" s="248"/>
      <c r="C177" s="279"/>
      <c r="D177" s="280"/>
      <c r="E177" s="280"/>
      <c r="F177" s="280"/>
      <c r="G177" s="281"/>
      <c r="H177" s="280"/>
      <c r="I177" s="280"/>
      <c r="J177" s="280"/>
      <c r="K177" s="280"/>
      <c r="L177" s="281"/>
      <c r="M177" s="280"/>
      <c r="N177" s="280"/>
      <c r="O177" s="280"/>
      <c r="P177" s="280"/>
      <c r="Q177" s="281"/>
    </row>
    <row r="178" spans="1:17" s="156" customFormat="1" ht="15" customHeight="1" x14ac:dyDescent="0.2">
      <c r="A178" s="247"/>
      <c r="B178" s="248"/>
      <c r="C178" s="279"/>
      <c r="D178" s="280"/>
      <c r="E178" s="280"/>
      <c r="F178" s="280"/>
      <c r="G178" s="281"/>
      <c r="H178" s="280"/>
      <c r="I178" s="280"/>
      <c r="J178" s="280"/>
      <c r="K178" s="280"/>
      <c r="L178" s="281"/>
      <c r="M178" s="280"/>
      <c r="N178" s="280"/>
      <c r="O178" s="280"/>
      <c r="P178" s="280"/>
      <c r="Q178" s="281"/>
    </row>
    <row r="179" spans="1:17" s="156" customFormat="1" ht="15" customHeight="1" x14ac:dyDescent="0.2">
      <c r="A179" s="247"/>
      <c r="B179" s="248"/>
      <c r="C179" s="279"/>
      <c r="D179" s="280"/>
      <c r="E179" s="280"/>
      <c r="F179" s="280"/>
      <c r="G179" s="281"/>
      <c r="H179" s="280"/>
      <c r="I179" s="280"/>
      <c r="J179" s="280"/>
      <c r="K179" s="280"/>
      <c r="L179" s="281"/>
      <c r="M179" s="280"/>
      <c r="N179" s="280"/>
      <c r="O179" s="280"/>
      <c r="P179" s="280"/>
      <c r="Q179" s="281"/>
    </row>
    <row r="180" spans="1:17" s="156" customFormat="1" ht="15" customHeight="1" x14ac:dyDescent="0.2">
      <c r="A180" s="282"/>
      <c r="B180" s="283"/>
      <c r="C180" s="284"/>
      <c r="D180" s="285"/>
      <c r="E180" s="285"/>
      <c r="F180" s="285"/>
      <c r="G180" s="286"/>
      <c r="H180" s="285"/>
      <c r="I180" s="285"/>
      <c r="J180" s="285"/>
      <c r="K180" s="285"/>
      <c r="L180" s="286"/>
      <c r="M180" s="285"/>
      <c r="N180" s="285"/>
      <c r="O180" s="285"/>
      <c r="P180" s="285"/>
      <c r="Q180" s="286"/>
    </row>
    <row r="181" spans="1:17" s="156" customFormat="1" ht="15" customHeight="1" x14ac:dyDescent="0.2">
      <c r="B181" s="136"/>
    </row>
    <row r="182" spans="1:17" s="124" customFormat="1" ht="15" customHeight="1" x14ac:dyDescent="0.2">
      <c r="B182" s="287"/>
    </row>
    <row r="183" spans="1:17" s="124" customFormat="1" ht="15" customHeight="1" x14ac:dyDescent="0.2">
      <c r="B183" s="287"/>
    </row>
    <row r="184" spans="1:17" s="124" customFormat="1" ht="15" customHeight="1" x14ac:dyDescent="0.2">
      <c r="B184" s="287"/>
    </row>
    <row r="185" spans="1:17" s="124" customFormat="1" ht="15" customHeight="1" x14ac:dyDescent="0.2">
      <c r="B185" s="287"/>
    </row>
    <row r="186" spans="1:17" s="124" customFormat="1" ht="15" customHeight="1" x14ac:dyDescent="0.2">
      <c r="B186" s="287"/>
    </row>
    <row r="187" spans="1:17" s="124" customFormat="1" ht="15" customHeight="1" x14ac:dyDescent="0.2">
      <c r="B187" s="287"/>
    </row>
    <row r="188" spans="1:17" s="124" customFormat="1" ht="15" customHeight="1" x14ac:dyDescent="0.2">
      <c r="B188" s="287"/>
    </row>
    <row r="189" spans="1:17" s="124" customFormat="1" ht="15" customHeight="1" x14ac:dyDescent="0.2">
      <c r="B189" s="287"/>
    </row>
    <row r="190" spans="1:17" s="124" customFormat="1" ht="15" customHeight="1" x14ac:dyDescent="0.2">
      <c r="B190" s="287"/>
    </row>
    <row r="191" spans="1:17" s="124" customFormat="1" ht="15" customHeight="1" x14ac:dyDescent="0.2">
      <c r="B191" s="287"/>
    </row>
    <row r="192" spans="1:17" s="124" customFormat="1" ht="15" customHeight="1" x14ac:dyDescent="0.2">
      <c r="B192" s="287"/>
    </row>
    <row r="193" spans="1:17" s="124" customFormat="1" ht="15" customHeight="1" x14ac:dyDescent="0.2">
      <c r="A193" s="206"/>
      <c r="B193" s="207"/>
      <c r="C193" s="288"/>
      <c r="D193" s="288"/>
      <c r="E193" s="288"/>
      <c r="F193" s="288"/>
      <c r="G193" s="288"/>
      <c r="H193" s="288"/>
      <c r="I193" s="288"/>
      <c r="J193" s="288"/>
      <c r="K193" s="288"/>
      <c r="L193" s="288"/>
      <c r="M193" s="288"/>
      <c r="N193" s="288"/>
      <c r="O193" s="288"/>
      <c r="P193" s="288"/>
      <c r="Q193" s="288"/>
    </row>
    <row r="194" spans="1:17" s="124" customFormat="1" ht="15" customHeight="1" x14ac:dyDescent="0.2">
      <c r="A194" s="206"/>
      <c r="B194" s="207"/>
      <c r="C194" s="288"/>
      <c r="D194" s="288"/>
      <c r="E194" s="288"/>
      <c r="F194" s="288"/>
      <c r="G194" s="288"/>
      <c r="H194" s="288"/>
      <c r="I194" s="288"/>
      <c r="J194" s="288"/>
      <c r="K194" s="288"/>
      <c r="L194" s="288"/>
      <c r="M194" s="288"/>
      <c r="N194" s="288"/>
      <c r="O194" s="288"/>
      <c r="P194" s="288"/>
      <c r="Q194" s="288"/>
    </row>
    <row r="195" spans="1:17" s="124" customFormat="1" ht="15" customHeight="1" x14ac:dyDescent="0.2">
      <c r="A195" s="206"/>
      <c r="B195" s="207"/>
      <c r="C195" s="288"/>
      <c r="D195" s="288"/>
      <c r="E195" s="288"/>
      <c r="F195" s="288"/>
      <c r="G195" s="288"/>
      <c r="H195" s="288"/>
      <c r="I195" s="288"/>
      <c r="J195" s="288"/>
      <c r="K195" s="288"/>
      <c r="L195" s="288"/>
      <c r="M195" s="288"/>
      <c r="N195" s="288"/>
      <c r="O195" s="288"/>
      <c r="P195" s="288"/>
      <c r="Q195" s="288"/>
    </row>
    <row r="196" spans="1:17" s="124" customFormat="1" ht="15" customHeight="1" x14ac:dyDescent="0.2">
      <c r="A196" s="206"/>
      <c r="B196" s="207"/>
      <c r="C196" s="288"/>
      <c r="D196" s="288"/>
      <c r="E196" s="288"/>
      <c r="F196" s="288"/>
      <c r="G196" s="288"/>
      <c r="H196" s="288"/>
      <c r="I196" s="288"/>
      <c r="J196" s="288"/>
      <c r="K196" s="288"/>
      <c r="L196" s="288"/>
      <c r="M196" s="288"/>
      <c r="N196" s="288"/>
      <c r="O196" s="288"/>
      <c r="P196" s="288"/>
      <c r="Q196" s="288"/>
    </row>
    <row r="197" spans="1:17" s="124" customFormat="1" ht="15" customHeight="1" x14ac:dyDescent="0.2">
      <c r="A197" s="206"/>
      <c r="B197" s="207"/>
      <c r="C197" s="288"/>
      <c r="D197" s="288"/>
      <c r="E197" s="288"/>
      <c r="F197" s="288"/>
      <c r="G197" s="288"/>
      <c r="H197" s="288"/>
      <c r="I197" s="288"/>
      <c r="J197" s="288"/>
      <c r="K197" s="288"/>
      <c r="L197" s="288"/>
      <c r="M197" s="288"/>
      <c r="N197" s="288"/>
      <c r="O197" s="288"/>
      <c r="P197" s="288"/>
      <c r="Q197" s="288"/>
    </row>
    <row r="198" spans="1:17" s="124" customFormat="1" ht="15" customHeight="1" x14ac:dyDescent="0.2">
      <c r="A198" s="206"/>
      <c r="B198" s="207"/>
      <c r="C198" s="288"/>
      <c r="D198" s="288"/>
      <c r="E198" s="288"/>
      <c r="F198" s="288"/>
      <c r="G198" s="288"/>
      <c r="H198" s="288"/>
      <c r="I198" s="288"/>
      <c r="J198" s="288"/>
      <c r="K198" s="288"/>
      <c r="L198" s="288"/>
      <c r="M198" s="288"/>
      <c r="N198" s="288"/>
      <c r="O198" s="288"/>
      <c r="P198" s="288"/>
      <c r="Q198" s="288"/>
    </row>
    <row r="199" spans="1:17" s="124" customFormat="1" ht="15" customHeight="1" x14ac:dyDescent="0.2">
      <c r="A199" s="212"/>
      <c r="B199" s="207"/>
      <c r="C199" s="289"/>
      <c r="D199" s="289"/>
      <c r="E199" s="289"/>
      <c r="F199" s="289"/>
      <c r="G199" s="289"/>
      <c r="H199" s="289"/>
      <c r="I199" s="289"/>
      <c r="J199" s="289"/>
      <c r="K199" s="289"/>
      <c r="L199" s="289"/>
      <c r="M199" s="289"/>
      <c r="N199" s="289"/>
      <c r="O199" s="289"/>
      <c r="P199" s="289"/>
      <c r="Q199" s="289"/>
    </row>
    <row r="200" spans="1:17" s="124" customFormat="1" ht="15" customHeight="1" x14ac:dyDescent="0.2">
      <c r="A200" s="209"/>
      <c r="B200" s="207"/>
      <c r="C200" s="289"/>
      <c r="D200" s="289"/>
      <c r="E200" s="289"/>
      <c r="F200" s="289"/>
      <c r="G200" s="289"/>
      <c r="H200" s="289"/>
      <c r="I200" s="289"/>
      <c r="J200" s="289"/>
      <c r="K200" s="289"/>
      <c r="L200" s="289"/>
      <c r="M200" s="289"/>
      <c r="N200" s="289"/>
      <c r="O200" s="289"/>
      <c r="P200" s="289"/>
      <c r="Q200" s="289"/>
    </row>
    <row r="201" spans="1:17" s="124" customFormat="1" ht="15" customHeight="1" x14ac:dyDescent="0.2">
      <c r="A201" s="212"/>
      <c r="B201" s="207"/>
      <c r="C201" s="289"/>
      <c r="D201" s="289"/>
      <c r="E201" s="289"/>
      <c r="F201" s="289"/>
      <c r="G201" s="289"/>
      <c r="H201" s="289"/>
      <c r="I201" s="289"/>
      <c r="J201" s="289"/>
      <c r="K201" s="289"/>
      <c r="L201" s="289"/>
      <c r="M201" s="289"/>
      <c r="N201" s="289"/>
      <c r="O201" s="289"/>
      <c r="P201" s="289"/>
      <c r="Q201" s="289"/>
    </row>
    <row r="202" spans="1:17" s="124" customFormat="1" ht="15" customHeight="1" x14ac:dyDescent="0.2">
      <c r="A202" s="212"/>
      <c r="B202" s="207"/>
      <c r="C202" s="289"/>
      <c r="D202" s="289"/>
      <c r="E202" s="289"/>
      <c r="F202" s="289"/>
      <c r="G202" s="289"/>
      <c r="H202" s="289"/>
      <c r="I202" s="289"/>
      <c r="J202" s="289"/>
      <c r="K202" s="289"/>
      <c r="L202" s="289"/>
      <c r="M202" s="289"/>
      <c r="N202" s="289"/>
      <c r="O202" s="289"/>
      <c r="P202" s="289"/>
      <c r="Q202" s="289"/>
    </row>
    <row r="203" spans="1:17" s="124" customFormat="1" ht="15" customHeight="1" x14ac:dyDescent="0.2">
      <c r="A203" s="212"/>
      <c r="B203" s="207"/>
      <c r="C203" s="289"/>
      <c r="D203" s="289"/>
      <c r="E203" s="289"/>
      <c r="F203" s="289"/>
      <c r="G203" s="289"/>
      <c r="H203" s="289"/>
      <c r="I203" s="289"/>
      <c r="J203" s="289"/>
      <c r="K203" s="289"/>
      <c r="L203" s="289"/>
      <c r="M203" s="289"/>
      <c r="N203" s="289"/>
      <c r="O203" s="289"/>
      <c r="P203" s="289"/>
      <c r="Q203" s="289"/>
    </row>
    <row r="204" spans="1:17" s="124" customFormat="1" ht="15" customHeight="1" x14ac:dyDescent="0.2">
      <c r="A204" s="212"/>
      <c r="B204" s="207"/>
      <c r="C204" s="289"/>
      <c r="D204" s="289"/>
      <c r="E204" s="289"/>
      <c r="F204" s="289"/>
      <c r="G204" s="289"/>
      <c r="H204" s="289"/>
      <c r="I204" s="289"/>
      <c r="J204" s="289"/>
      <c r="K204" s="289"/>
      <c r="L204" s="289"/>
      <c r="M204" s="289"/>
      <c r="N204" s="289"/>
      <c r="O204" s="289"/>
      <c r="P204" s="289"/>
      <c r="Q204" s="289"/>
    </row>
    <row r="205" spans="1:17" s="124" customFormat="1" ht="15" customHeight="1" x14ac:dyDescent="0.2">
      <c r="A205" s="212"/>
      <c r="B205" s="207"/>
      <c r="C205" s="289"/>
      <c r="D205" s="289"/>
      <c r="E205" s="289"/>
      <c r="F205" s="289"/>
      <c r="G205" s="289"/>
      <c r="H205" s="289"/>
      <c r="I205" s="289"/>
      <c r="J205" s="289"/>
      <c r="K205" s="289"/>
      <c r="L205" s="289"/>
      <c r="M205" s="289"/>
      <c r="N205" s="289"/>
      <c r="O205" s="289"/>
      <c r="P205" s="289"/>
      <c r="Q205" s="289"/>
    </row>
    <row r="206" spans="1:17" s="124" customFormat="1" ht="15" customHeight="1" x14ac:dyDescent="0.2">
      <c r="B206" s="287"/>
    </row>
    <row r="207" spans="1:17" s="124" customFormat="1" ht="17.25" customHeight="1" x14ac:dyDescent="0.2"/>
    <row r="208" spans="1:17" s="124" customFormat="1" ht="22.5" customHeight="1" x14ac:dyDescent="0.35">
      <c r="A208" s="478" t="str">
        <f>A281</f>
        <v>Argentina</v>
      </c>
      <c r="B208" s="479"/>
    </row>
    <row r="209" spans="1:17" s="124" customFormat="1" ht="22.5" customHeight="1" x14ac:dyDescent="0.3">
      <c r="A209" s="214" t="s">
        <v>97</v>
      </c>
      <c r="B209" s="126"/>
    </row>
    <row r="210" spans="1:17" s="124" customFormat="1" ht="22.5" customHeight="1" x14ac:dyDescent="0.35">
      <c r="A210" s="127" t="str">
        <f>A289</f>
        <v>2012</v>
      </c>
      <c r="B210" s="128"/>
    </row>
    <row r="211" spans="1:17" s="124" customFormat="1" ht="15" customHeight="1" x14ac:dyDescent="0.35">
      <c r="A211" s="129"/>
      <c r="B211" s="126"/>
    </row>
    <row r="212" spans="1:17" s="124" customFormat="1" ht="15" customHeight="1" x14ac:dyDescent="0.25">
      <c r="A212" s="130" t="s">
        <v>42</v>
      </c>
      <c r="B212" s="126"/>
    </row>
    <row r="213" spans="1:17" s="124" customFormat="1" ht="15" customHeight="1" x14ac:dyDescent="0.25">
      <c r="A213" s="480" t="s">
        <v>43</v>
      </c>
      <c r="B213" s="481"/>
    </row>
    <row r="214" spans="1:17" s="124" customFormat="1" ht="15" customHeight="1" x14ac:dyDescent="0.2">
      <c r="A214" s="482" t="s">
        <v>44</v>
      </c>
      <c r="B214" s="483"/>
    </row>
    <row r="215" spans="1:17" s="124" customFormat="1" ht="15" customHeight="1" x14ac:dyDescent="0.2">
      <c r="A215" s="131" t="s">
        <v>45</v>
      </c>
      <c r="B215" s="126" t="str">
        <f>A280</f>
        <v>MICS12</v>
      </c>
    </row>
    <row r="216" spans="1:17" s="124" customFormat="1" ht="15" customHeight="1" x14ac:dyDescent="0.2">
      <c r="A216" s="131"/>
      <c r="B216" s="126"/>
    </row>
    <row r="217" spans="1:17" s="124" customFormat="1" ht="15" customHeight="1" x14ac:dyDescent="0.2">
      <c r="A217" s="131"/>
      <c r="B217" s="133"/>
    </row>
    <row r="218" spans="1:17" s="124" customFormat="1" ht="15" customHeight="1" x14ac:dyDescent="0.2">
      <c r="A218" s="131"/>
      <c r="B218" s="126"/>
    </row>
    <row r="219" spans="1:17" s="124" customFormat="1" ht="15" customHeight="1" x14ac:dyDescent="0.2">
      <c r="A219" s="134"/>
      <c r="B219" s="135"/>
    </row>
    <row r="220" spans="1:17" s="156" customFormat="1" ht="20.100000000000001" customHeight="1" x14ac:dyDescent="0.2">
      <c r="A220" s="540" t="s">
        <v>98</v>
      </c>
      <c r="B220" s="541"/>
      <c r="C220" s="534" t="s">
        <v>99</v>
      </c>
      <c r="D220" s="535"/>
      <c r="E220" s="535"/>
      <c r="F220" s="535"/>
      <c r="G220" s="536"/>
      <c r="H220" s="536" t="s">
        <v>100</v>
      </c>
      <c r="I220" s="535"/>
      <c r="J220" s="535"/>
      <c r="K220" s="535"/>
      <c r="L220" s="536"/>
      <c r="M220" s="536" t="s">
        <v>101</v>
      </c>
      <c r="N220" s="535"/>
      <c r="O220" s="535"/>
      <c r="P220" s="535"/>
      <c r="Q220" s="536"/>
    </row>
    <row r="221" spans="1:17" s="160" customFormat="1" ht="29.1" customHeight="1" x14ac:dyDescent="0.2">
      <c r="A221" s="542"/>
      <c r="B221" s="543"/>
      <c r="C221" s="290" t="s">
        <v>0</v>
      </c>
      <c r="D221" s="291" t="s">
        <v>1</v>
      </c>
      <c r="E221" s="291" t="s">
        <v>2</v>
      </c>
      <c r="F221" s="291" t="s">
        <v>3</v>
      </c>
      <c r="G221" s="292" t="s">
        <v>4</v>
      </c>
      <c r="H221" s="291" t="s">
        <v>0</v>
      </c>
      <c r="I221" s="291" t="s">
        <v>1</v>
      </c>
      <c r="J221" s="291" t="s">
        <v>2</v>
      </c>
      <c r="K221" s="291" t="s">
        <v>3</v>
      </c>
      <c r="L221" s="292" t="s">
        <v>4</v>
      </c>
      <c r="M221" s="291" t="s">
        <v>0</v>
      </c>
      <c r="N221" s="291" t="s">
        <v>1</v>
      </c>
      <c r="O221" s="291" t="s">
        <v>2</v>
      </c>
      <c r="P221" s="291" t="s">
        <v>3</v>
      </c>
      <c r="Q221" s="292" t="s">
        <v>4</v>
      </c>
    </row>
    <row r="222" spans="1:17" s="156" customFormat="1" ht="17.100000000000001" customHeight="1" x14ac:dyDescent="0.2">
      <c r="A222" s="537" t="s">
        <v>102</v>
      </c>
      <c r="B222" s="293" t="s">
        <v>15</v>
      </c>
      <c r="C222" s="294" t="s">
        <v>50</v>
      </c>
      <c r="D222" s="294" t="s">
        <v>50</v>
      </c>
      <c r="E222" s="294" t="s">
        <v>50</v>
      </c>
      <c r="F222" s="294" t="s">
        <v>50</v>
      </c>
      <c r="G222" s="294" t="s">
        <v>50</v>
      </c>
      <c r="H222" s="294" t="s">
        <v>50</v>
      </c>
      <c r="I222" s="294" t="s">
        <v>50</v>
      </c>
      <c r="J222" s="294" t="s">
        <v>50</v>
      </c>
      <c r="K222" s="294" t="s">
        <v>50</v>
      </c>
      <c r="L222" s="294" t="s">
        <v>50</v>
      </c>
      <c r="M222" s="294" t="s">
        <v>50</v>
      </c>
      <c r="N222" s="294" t="s">
        <v>50</v>
      </c>
      <c r="O222" s="294" t="s">
        <v>50</v>
      </c>
      <c r="P222" s="294" t="s">
        <v>50</v>
      </c>
      <c r="Q222" s="294" t="s">
        <v>50</v>
      </c>
    </row>
    <row r="223" spans="1:17" s="156" customFormat="1" ht="17.100000000000001" customHeight="1" x14ac:dyDescent="0.2">
      <c r="A223" s="538"/>
      <c r="B223" s="295" t="s">
        <v>16</v>
      </c>
      <c r="C223" s="296" t="s">
        <v>50</v>
      </c>
      <c r="D223" s="296" t="s">
        <v>50</v>
      </c>
      <c r="E223" s="296" t="s">
        <v>50</v>
      </c>
      <c r="F223" s="296" t="s">
        <v>50</v>
      </c>
      <c r="G223" s="296" t="s">
        <v>50</v>
      </c>
      <c r="H223" s="296" t="s">
        <v>50</v>
      </c>
      <c r="I223" s="296" t="s">
        <v>50</v>
      </c>
      <c r="J223" s="296" t="s">
        <v>50</v>
      </c>
      <c r="K223" s="296" t="s">
        <v>50</v>
      </c>
      <c r="L223" s="296" t="s">
        <v>50</v>
      </c>
      <c r="M223" s="296" t="s">
        <v>50</v>
      </c>
      <c r="N223" s="296" t="s">
        <v>50</v>
      </c>
      <c r="O223" s="296" t="s">
        <v>50</v>
      </c>
      <c r="P223" s="296" t="s">
        <v>50</v>
      </c>
      <c r="Q223" s="296" t="s">
        <v>50</v>
      </c>
    </row>
    <row r="224" spans="1:17" s="156" customFormat="1" ht="17.100000000000001" customHeight="1" x14ac:dyDescent="0.2">
      <c r="A224" s="539"/>
      <c r="B224" s="297" t="s">
        <v>20</v>
      </c>
      <c r="C224" s="298" t="s">
        <v>50</v>
      </c>
      <c r="D224" s="298" t="s">
        <v>50</v>
      </c>
      <c r="E224" s="298" t="s">
        <v>50</v>
      </c>
      <c r="F224" s="298" t="s">
        <v>50</v>
      </c>
      <c r="G224" s="298" t="s">
        <v>50</v>
      </c>
      <c r="H224" s="298" t="s">
        <v>50</v>
      </c>
      <c r="I224" s="298" t="s">
        <v>50</v>
      </c>
      <c r="J224" s="298" t="s">
        <v>50</v>
      </c>
      <c r="K224" s="298" t="s">
        <v>50</v>
      </c>
      <c r="L224" s="298" t="s">
        <v>50</v>
      </c>
      <c r="M224" s="298" t="s">
        <v>50</v>
      </c>
      <c r="N224" s="298" t="s">
        <v>50</v>
      </c>
      <c r="O224" s="298" t="s">
        <v>50</v>
      </c>
      <c r="P224" s="298" t="s">
        <v>50</v>
      </c>
      <c r="Q224" s="298" t="s">
        <v>50</v>
      </c>
    </row>
    <row r="225" spans="1:17" s="156" customFormat="1" ht="15" customHeight="1" x14ac:dyDescent="0.2">
      <c r="A225" s="299"/>
      <c r="B225" s="300"/>
      <c r="C225" s="301"/>
      <c r="D225" s="302"/>
      <c r="E225" s="302"/>
      <c r="F225" s="302"/>
      <c r="G225" s="303"/>
      <c r="H225" s="302"/>
      <c r="I225" s="302"/>
      <c r="J225" s="302"/>
      <c r="K225" s="302"/>
      <c r="L225" s="303"/>
      <c r="M225" s="302"/>
      <c r="N225" s="302"/>
      <c r="O225" s="302"/>
      <c r="P225" s="302"/>
      <c r="Q225" s="303"/>
    </row>
    <row r="226" spans="1:17" s="156" customFormat="1" ht="20.100000000000001" customHeight="1" x14ac:dyDescent="0.2">
      <c r="A226" s="540" t="s">
        <v>103</v>
      </c>
      <c r="B226" s="541"/>
      <c r="C226" s="534" t="s">
        <v>99</v>
      </c>
      <c r="D226" s="535"/>
      <c r="E226" s="535"/>
      <c r="F226" s="535"/>
      <c r="G226" s="536"/>
      <c r="H226" s="536" t="s">
        <v>100</v>
      </c>
      <c r="I226" s="535"/>
      <c r="J226" s="535"/>
      <c r="K226" s="535"/>
      <c r="L226" s="536"/>
      <c r="M226" s="536" t="s">
        <v>101</v>
      </c>
      <c r="N226" s="535"/>
      <c r="O226" s="535"/>
      <c r="P226" s="535"/>
      <c r="Q226" s="536"/>
    </row>
    <row r="227" spans="1:17" s="156" customFormat="1" ht="29.1" customHeight="1" x14ac:dyDescent="0.2">
      <c r="A227" s="542"/>
      <c r="B227" s="543"/>
      <c r="C227" s="304" t="s">
        <v>0</v>
      </c>
      <c r="D227" s="305" t="s">
        <v>1</v>
      </c>
      <c r="E227" s="305" t="s">
        <v>2</v>
      </c>
      <c r="F227" s="305" t="s">
        <v>3</v>
      </c>
      <c r="G227" s="306" t="s">
        <v>4</v>
      </c>
      <c r="H227" s="305" t="s">
        <v>0</v>
      </c>
      <c r="I227" s="305" t="s">
        <v>1</v>
      </c>
      <c r="J227" s="305" t="s">
        <v>2</v>
      </c>
      <c r="K227" s="305" t="s">
        <v>3</v>
      </c>
      <c r="L227" s="306" t="s">
        <v>4</v>
      </c>
      <c r="M227" s="305" t="s">
        <v>0</v>
      </c>
      <c r="N227" s="305" t="s">
        <v>1</v>
      </c>
      <c r="O227" s="305" t="s">
        <v>2</v>
      </c>
      <c r="P227" s="305" t="s">
        <v>3</v>
      </c>
      <c r="Q227" s="306" t="s">
        <v>4</v>
      </c>
    </row>
    <row r="228" spans="1:17" s="156" customFormat="1" ht="17.100000000000001" customHeight="1" x14ac:dyDescent="0.2">
      <c r="A228" s="537" t="s">
        <v>102</v>
      </c>
      <c r="B228" s="293" t="s">
        <v>15</v>
      </c>
      <c r="C228" s="307" t="s">
        <v>50</v>
      </c>
      <c r="D228" s="307" t="s">
        <v>50</v>
      </c>
      <c r="E228" s="307" t="s">
        <v>50</v>
      </c>
      <c r="F228" s="307" t="s">
        <v>50</v>
      </c>
      <c r="G228" s="307" t="s">
        <v>50</v>
      </c>
      <c r="H228" s="307" t="s">
        <v>50</v>
      </c>
      <c r="I228" s="307" t="s">
        <v>50</v>
      </c>
      <c r="J228" s="307" t="s">
        <v>50</v>
      </c>
      <c r="K228" s="307" t="s">
        <v>50</v>
      </c>
      <c r="L228" s="307" t="s">
        <v>50</v>
      </c>
      <c r="M228" s="307" t="s">
        <v>50</v>
      </c>
      <c r="N228" s="307" t="s">
        <v>50</v>
      </c>
      <c r="O228" s="307" t="s">
        <v>50</v>
      </c>
      <c r="P228" s="307" t="s">
        <v>50</v>
      </c>
      <c r="Q228" s="307" t="s">
        <v>50</v>
      </c>
    </row>
    <row r="229" spans="1:17" s="156" customFormat="1" ht="17.100000000000001" customHeight="1" x14ac:dyDescent="0.2">
      <c r="A229" s="538"/>
      <c r="B229" s="295" t="s">
        <v>16</v>
      </c>
      <c r="C229" s="308" t="s">
        <v>50</v>
      </c>
      <c r="D229" s="308" t="s">
        <v>50</v>
      </c>
      <c r="E229" s="308" t="s">
        <v>50</v>
      </c>
      <c r="F229" s="308" t="s">
        <v>50</v>
      </c>
      <c r="G229" s="308" t="s">
        <v>50</v>
      </c>
      <c r="H229" s="308" t="s">
        <v>50</v>
      </c>
      <c r="I229" s="308" t="s">
        <v>50</v>
      </c>
      <c r="J229" s="308" t="s">
        <v>50</v>
      </c>
      <c r="K229" s="308" t="s">
        <v>50</v>
      </c>
      <c r="L229" s="308" t="s">
        <v>50</v>
      </c>
      <c r="M229" s="308" t="s">
        <v>50</v>
      </c>
      <c r="N229" s="308" t="s">
        <v>50</v>
      </c>
      <c r="O229" s="308" t="s">
        <v>50</v>
      </c>
      <c r="P229" s="308" t="s">
        <v>50</v>
      </c>
      <c r="Q229" s="308" t="s">
        <v>50</v>
      </c>
    </row>
    <row r="230" spans="1:17" s="156" customFormat="1" ht="17.100000000000001" customHeight="1" x14ac:dyDescent="0.2">
      <c r="A230" s="539"/>
      <c r="B230" s="297" t="s">
        <v>20</v>
      </c>
      <c r="C230" s="309" t="s">
        <v>50</v>
      </c>
      <c r="D230" s="309" t="s">
        <v>50</v>
      </c>
      <c r="E230" s="309" t="s">
        <v>50</v>
      </c>
      <c r="F230" s="309" t="s">
        <v>50</v>
      </c>
      <c r="G230" s="309" t="s">
        <v>50</v>
      </c>
      <c r="H230" s="309" t="s">
        <v>50</v>
      </c>
      <c r="I230" s="309" t="s">
        <v>50</v>
      </c>
      <c r="J230" s="309" t="s">
        <v>50</v>
      </c>
      <c r="K230" s="309" t="s">
        <v>50</v>
      </c>
      <c r="L230" s="309" t="s">
        <v>50</v>
      </c>
      <c r="M230" s="309" t="s">
        <v>50</v>
      </c>
      <c r="N230" s="309" t="s">
        <v>50</v>
      </c>
      <c r="O230" s="309" t="s">
        <v>50</v>
      </c>
      <c r="P230" s="309" t="s">
        <v>50</v>
      </c>
      <c r="Q230" s="309" t="s">
        <v>50</v>
      </c>
    </row>
    <row r="231" spans="1:17" s="160" customFormat="1" ht="15" customHeight="1" x14ac:dyDescent="0.2">
      <c r="A231" s="310"/>
      <c r="B231" s="311"/>
      <c r="C231" s="312"/>
      <c r="D231" s="313"/>
      <c r="E231" s="313"/>
      <c r="F231" s="313"/>
      <c r="G231" s="314"/>
      <c r="H231" s="314"/>
      <c r="I231" s="313"/>
      <c r="J231" s="313"/>
      <c r="K231" s="313"/>
      <c r="L231" s="314"/>
      <c r="M231" s="314"/>
      <c r="N231" s="313"/>
      <c r="O231" s="313"/>
      <c r="P231" s="313"/>
      <c r="Q231" s="314"/>
    </row>
    <row r="232" spans="1:17" s="156" customFormat="1" ht="15" customHeight="1" x14ac:dyDescent="0.2">
      <c r="A232" s="315"/>
      <c r="B232" s="316"/>
      <c r="C232" s="317"/>
      <c r="D232" s="318"/>
      <c r="E232" s="318"/>
      <c r="F232" s="318"/>
      <c r="G232" s="319"/>
      <c r="H232" s="318"/>
      <c r="I232" s="318"/>
      <c r="J232" s="318"/>
      <c r="K232" s="318"/>
      <c r="L232" s="319"/>
      <c r="M232" s="318"/>
      <c r="N232" s="318"/>
      <c r="O232" s="318"/>
      <c r="P232" s="318"/>
      <c r="Q232" s="319"/>
    </row>
    <row r="233" spans="1:17" s="156" customFormat="1" ht="15" customHeight="1" x14ac:dyDescent="0.2">
      <c r="A233" s="320"/>
      <c r="B233" s="321"/>
      <c r="C233" s="322"/>
      <c r="D233" s="323"/>
      <c r="E233" s="323"/>
      <c r="F233" s="323"/>
      <c r="G233" s="324"/>
      <c r="H233" s="323"/>
      <c r="I233" s="323"/>
      <c r="J233" s="323"/>
      <c r="K233" s="323"/>
      <c r="L233" s="324"/>
      <c r="M233" s="323"/>
      <c r="N233" s="323"/>
      <c r="O233" s="323"/>
      <c r="P233" s="323"/>
      <c r="Q233" s="324"/>
    </row>
    <row r="234" spans="1:17" s="156" customFormat="1" ht="15" customHeight="1" x14ac:dyDescent="0.2">
      <c r="A234" s="299"/>
      <c r="B234" s="300"/>
      <c r="C234" s="325"/>
      <c r="D234" s="326"/>
      <c r="E234" s="326"/>
      <c r="F234" s="326"/>
      <c r="G234" s="327"/>
      <c r="H234" s="326"/>
      <c r="I234" s="326"/>
      <c r="J234" s="326"/>
      <c r="K234" s="326"/>
      <c r="L234" s="327"/>
      <c r="M234" s="326"/>
      <c r="N234" s="326"/>
      <c r="O234" s="326"/>
      <c r="P234" s="326"/>
      <c r="Q234" s="327"/>
    </row>
    <row r="235" spans="1:17" s="156" customFormat="1" ht="15" customHeight="1" x14ac:dyDescent="0.2">
      <c r="A235" s="299"/>
      <c r="B235" s="300"/>
      <c r="C235" s="325"/>
      <c r="D235" s="326"/>
      <c r="E235" s="326"/>
      <c r="F235" s="326"/>
      <c r="G235" s="327"/>
      <c r="H235" s="326"/>
      <c r="I235" s="326"/>
      <c r="J235" s="326"/>
      <c r="K235" s="326"/>
      <c r="L235" s="327"/>
      <c r="M235" s="326"/>
      <c r="N235" s="326"/>
      <c r="O235" s="326"/>
      <c r="P235" s="326"/>
      <c r="Q235" s="327"/>
    </row>
    <row r="236" spans="1:17" s="156" customFormat="1" ht="15" customHeight="1" x14ac:dyDescent="0.2">
      <c r="A236" s="299"/>
      <c r="B236" s="300"/>
      <c r="C236" s="325"/>
      <c r="D236" s="326"/>
      <c r="E236" s="326"/>
      <c r="F236" s="326"/>
      <c r="G236" s="327"/>
      <c r="H236" s="326"/>
      <c r="I236" s="326"/>
      <c r="J236" s="326"/>
      <c r="K236" s="326"/>
      <c r="L236" s="327"/>
      <c r="M236" s="326"/>
      <c r="N236" s="326"/>
      <c r="O236" s="326"/>
      <c r="P236" s="326"/>
      <c r="Q236" s="327"/>
    </row>
    <row r="237" spans="1:17" s="156" customFormat="1" ht="15" customHeight="1" x14ac:dyDescent="0.2">
      <c r="A237" s="299"/>
      <c r="B237" s="300"/>
      <c r="C237" s="325"/>
      <c r="D237" s="326"/>
      <c r="E237" s="326"/>
      <c r="F237" s="326"/>
      <c r="G237" s="327"/>
      <c r="H237" s="326"/>
      <c r="I237" s="326"/>
      <c r="J237" s="326"/>
      <c r="K237" s="326"/>
      <c r="L237" s="327"/>
      <c r="M237" s="326"/>
      <c r="N237" s="326"/>
      <c r="O237" s="326"/>
      <c r="P237" s="326"/>
      <c r="Q237" s="327"/>
    </row>
    <row r="238" spans="1:17" s="156" customFormat="1" ht="15" customHeight="1" x14ac:dyDescent="0.2">
      <c r="A238" s="299"/>
      <c r="B238" s="300"/>
      <c r="C238" s="325"/>
      <c r="D238" s="326"/>
      <c r="E238" s="326"/>
      <c r="F238" s="326"/>
      <c r="G238" s="327"/>
      <c r="H238" s="326"/>
      <c r="I238" s="326"/>
      <c r="J238" s="326"/>
      <c r="K238" s="326"/>
      <c r="L238" s="327"/>
      <c r="M238" s="326"/>
      <c r="N238" s="326"/>
      <c r="O238" s="326"/>
      <c r="P238" s="326"/>
      <c r="Q238" s="327"/>
    </row>
    <row r="239" spans="1:17" s="156" customFormat="1" ht="15" customHeight="1" x14ac:dyDescent="0.2">
      <c r="A239" s="299"/>
      <c r="B239" s="300"/>
      <c r="C239" s="325"/>
      <c r="D239" s="326"/>
      <c r="E239" s="326"/>
      <c r="F239" s="326"/>
      <c r="G239" s="327"/>
      <c r="H239" s="326"/>
      <c r="I239" s="326"/>
      <c r="J239" s="326"/>
      <c r="K239" s="326"/>
      <c r="L239" s="327"/>
      <c r="M239" s="326"/>
      <c r="N239" s="326"/>
      <c r="O239" s="326"/>
      <c r="P239" s="326"/>
      <c r="Q239" s="327"/>
    </row>
    <row r="240" spans="1:17" s="156" customFormat="1" ht="15" customHeight="1" x14ac:dyDescent="0.2">
      <c r="A240" s="299"/>
      <c r="B240" s="328"/>
      <c r="C240" s="325"/>
      <c r="D240" s="326"/>
      <c r="E240" s="326"/>
      <c r="F240" s="326"/>
      <c r="G240" s="327"/>
      <c r="H240" s="326"/>
      <c r="I240" s="326"/>
      <c r="J240" s="326"/>
      <c r="K240" s="326"/>
      <c r="L240" s="327"/>
      <c r="M240" s="326"/>
      <c r="N240" s="326"/>
      <c r="O240" s="326"/>
      <c r="P240" s="326"/>
      <c r="Q240" s="327"/>
    </row>
    <row r="241" spans="1:17" s="156" customFormat="1" ht="15" customHeight="1" x14ac:dyDescent="0.2">
      <c r="A241" s="329"/>
      <c r="B241" s="330"/>
      <c r="C241" s="331"/>
      <c r="D241" s="332"/>
      <c r="E241" s="332"/>
      <c r="F241" s="332"/>
      <c r="G241" s="333"/>
      <c r="H241" s="332"/>
      <c r="I241" s="332"/>
      <c r="J241" s="332"/>
      <c r="K241" s="332"/>
      <c r="L241" s="333"/>
      <c r="M241" s="332"/>
      <c r="N241" s="332"/>
      <c r="O241" s="332"/>
      <c r="P241" s="332"/>
      <c r="Q241" s="333"/>
    </row>
    <row r="242" spans="1:17" s="156" customFormat="1" ht="15" customHeight="1" x14ac:dyDescent="0.2">
      <c r="B242" s="136"/>
    </row>
    <row r="243" spans="1:17" s="156" customFormat="1" ht="15" customHeight="1" x14ac:dyDescent="0.2">
      <c r="B243" s="136"/>
    </row>
    <row r="244" spans="1:17" s="156" customFormat="1" ht="15" customHeight="1" x14ac:dyDescent="0.2">
      <c r="B244" s="136"/>
    </row>
    <row r="245" spans="1:17" s="156" customFormat="1" ht="15" customHeight="1" x14ac:dyDescent="0.2">
      <c r="B245" s="136"/>
    </row>
    <row r="246" spans="1:17" s="156" customFormat="1" ht="15" customHeight="1" x14ac:dyDescent="0.2">
      <c r="B246" s="136"/>
    </row>
    <row r="247" spans="1:17" s="156" customFormat="1" ht="15" customHeight="1" x14ac:dyDescent="0.2">
      <c r="B247" s="136"/>
    </row>
    <row r="248" spans="1:17" s="156" customFormat="1" ht="15" customHeight="1" x14ac:dyDescent="0.2">
      <c r="B248" s="136"/>
    </row>
    <row r="249" spans="1:17" s="156" customFormat="1" ht="15" customHeight="1" x14ac:dyDescent="0.2">
      <c r="B249" s="136"/>
    </row>
    <row r="250" spans="1:17" s="156" customFormat="1" ht="15" customHeight="1" x14ac:dyDescent="0.2">
      <c r="B250" s="136"/>
    </row>
    <row r="251" spans="1:17" s="156" customFormat="1" ht="15" customHeight="1" x14ac:dyDescent="0.2">
      <c r="B251" s="136"/>
    </row>
    <row r="252" spans="1:17" s="156" customFormat="1" ht="15" customHeight="1" x14ac:dyDescent="0.2">
      <c r="B252" s="136"/>
    </row>
    <row r="253" spans="1:17" s="156" customFormat="1" ht="15" customHeight="1" x14ac:dyDescent="0.2">
      <c r="B253" s="136"/>
    </row>
    <row r="254" spans="1:17" s="156" customFormat="1" ht="15" customHeight="1" x14ac:dyDescent="0.2">
      <c r="B254" s="136"/>
    </row>
    <row r="255" spans="1:17" s="156" customFormat="1" ht="15" customHeight="1" x14ac:dyDescent="0.2">
      <c r="B255" s="136"/>
    </row>
    <row r="256" spans="1:17" s="156" customFormat="1" ht="15" customHeight="1" x14ac:dyDescent="0.2">
      <c r="B256" s="136"/>
    </row>
    <row r="257" spans="2:2" s="156" customFormat="1" ht="15" customHeight="1" x14ac:dyDescent="0.2">
      <c r="B257" s="136"/>
    </row>
    <row r="258" spans="2:2" s="156" customFormat="1" ht="15" customHeight="1" x14ac:dyDescent="0.2">
      <c r="B258" s="136"/>
    </row>
    <row r="259" spans="2:2" s="156" customFormat="1" ht="15" customHeight="1" x14ac:dyDescent="0.2">
      <c r="B259" s="136"/>
    </row>
    <row r="260" spans="2:2" s="156" customFormat="1" ht="15" customHeight="1" x14ac:dyDescent="0.2">
      <c r="B260" s="136"/>
    </row>
    <row r="261" spans="2:2" s="156" customFormat="1" ht="15" customHeight="1" x14ac:dyDescent="0.2">
      <c r="B261" s="136"/>
    </row>
    <row r="262" spans="2:2" s="156" customFormat="1" ht="15" customHeight="1" x14ac:dyDescent="0.2">
      <c r="B262" s="136"/>
    </row>
    <row r="263" spans="2:2" s="156" customFormat="1" ht="15" customHeight="1" x14ac:dyDescent="0.2">
      <c r="B263" s="136"/>
    </row>
    <row r="264" spans="2:2" s="156" customFormat="1" ht="15" customHeight="1" x14ac:dyDescent="0.2">
      <c r="B264" s="136"/>
    </row>
    <row r="265" spans="2:2" s="156" customFormat="1" ht="15" customHeight="1" x14ac:dyDescent="0.2">
      <c r="B265" s="136"/>
    </row>
    <row r="266" spans="2:2" s="156" customFormat="1" ht="15" customHeight="1" x14ac:dyDescent="0.2">
      <c r="B266" s="136"/>
    </row>
    <row r="267" spans="2:2" s="156" customFormat="1" ht="15" customHeight="1" x14ac:dyDescent="0.2">
      <c r="B267" s="136"/>
    </row>
    <row r="268" spans="2:2" s="156" customFormat="1" ht="15" customHeight="1" x14ac:dyDescent="0.2">
      <c r="B268" s="136"/>
    </row>
    <row r="269" spans="2:2" s="156" customFormat="1" ht="15" customHeight="1" x14ac:dyDescent="0.2">
      <c r="B269" s="136"/>
    </row>
    <row r="270" spans="2:2" s="156" customFormat="1" ht="15" customHeight="1" x14ac:dyDescent="0.2">
      <c r="B270" s="136"/>
    </row>
    <row r="271" spans="2:2" s="156" customFormat="1" ht="15" customHeight="1" x14ac:dyDescent="0.2">
      <c r="B271" s="136"/>
    </row>
    <row r="272" spans="2:2" s="156" customFormat="1" ht="15" customHeight="1" x14ac:dyDescent="0.2">
      <c r="B272" s="136"/>
    </row>
    <row r="273" spans="1:3" s="156" customFormat="1" ht="15" customHeight="1" x14ac:dyDescent="0.2">
      <c r="B273" s="136"/>
    </row>
    <row r="274" spans="1:3" s="156" customFormat="1" ht="15" customHeight="1" x14ac:dyDescent="0.2">
      <c r="B274" s="136"/>
    </row>
    <row r="275" spans="1:3" s="156" customFormat="1" ht="15" customHeight="1" x14ac:dyDescent="0.2">
      <c r="B275" s="136"/>
    </row>
    <row r="276" spans="1:3" s="156" customFormat="1" ht="15" customHeight="1" x14ac:dyDescent="0.2">
      <c r="B276" s="136"/>
    </row>
    <row r="277" spans="1:3" s="156" customFormat="1" ht="15" customHeight="1" x14ac:dyDescent="0.2">
      <c r="B277" s="136"/>
    </row>
    <row r="278" spans="1:3" s="156" customFormat="1" ht="15" customHeight="1" x14ac:dyDescent="0.2">
      <c r="B278" s="136"/>
    </row>
    <row r="279" spans="1:3" s="156" customFormat="1" ht="15" customHeight="1" x14ac:dyDescent="0.2">
      <c r="B279" s="136"/>
    </row>
    <row r="280" spans="1:3" s="156" customFormat="1" ht="21" customHeight="1" x14ac:dyDescent="0.2">
      <c r="A280" s="550" t="s">
        <v>104</v>
      </c>
      <c r="B280" s="551"/>
      <c r="C280" s="552"/>
    </row>
    <row r="281" spans="1:3" s="156" customFormat="1" ht="15.95" customHeight="1" x14ac:dyDescent="0.2">
      <c r="A281" s="553" t="s">
        <v>105</v>
      </c>
      <c r="B281" s="554"/>
      <c r="C281" s="334" t="s">
        <v>106</v>
      </c>
    </row>
    <row r="282" spans="1:3" s="156" customFormat="1" ht="17.100000000000001" customHeight="1" x14ac:dyDescent="0.2">
      <c r="A282" s="335" t="s">
        <v>107</v>
      </c>
      <c r="B282" s="336" t="s">
        <v>108</v>
      </c>
      <c r="C282" s="337">
        <v>23791</v>
      </c>
    </row>
    <row r="283" spans="1:3" s="156" customFormat="1" ht="17.100000000000001" customHeight="1" x14ac:dyDescent="0.2">
      <c r="A283" s="338" t="s">
        <v>109</v>
      </c>
      <c r="B283" s="339" t="s">
        <v>110</v>
      </c>
      <c r="C283" s="340">
        <v>23791</v>
      </c>
    </row>
    <row r="284" spans="1:3" s="156" customFormat="1" ht="17.100000000000001" customHeight="1" x14ac:dyDescent="0.2">
      <c r="A284" s="338" t="s">
        <v>111</v>
      </c>
      <c r="B284" s="339" t="s">
        <v>112</v>
      </c>
      <c r="C284" s="340">
        <v>23791</v>
      </c>
    </row>
    <row r="285" spans="1:3" s="156" customFormat="1" ht="17.100000000000001" customHeight="1" x14ac:dyDescent="0.2">
      <c r="A285" s="338" t="s">
        <v>113</v>
      </c>
      <c r="B285" s="339" t="s">
        <v>110</v>
      </c>
      <c r="C285" s="340">
        <v>23791</v>
      </c>
    </row>
    <row r="286" spans="1:3" s="156" customFormat="1" ht="17.100000000000001" customHeight="1" x14ac:dyDescent="0.2">
      <c r="A286" s="555" t="s">
        <v>114</v>
      </c>
      <c r="B286" s="339" t="s">
        <v>115</v>
      </c>
      <c r="C286" s="340">
        <v>23791</v>
      </c>
    </row>
    <row r="287" spans="1:3" s="156" customFormat="1" ht="17.100000000000001" customHeight="1" x14ac:dyDescent="0.2">
      <c r="A287" s="555"/>
      <c r="B287" s="339" t="s">
        <v>116</v>
      </c>
      <c r="C287" s="340">
        <v>0</v>
      </c>
    </row>
    <row r="288" spans="1:3" s="156" customFormat="1" ht="17.100000000000001" customHeight="1" x14ac:dyDescent="0.2">
      <c r="A288" s="556"/>
      <c r="B288" s="341" t="s">
        <v>79</v>
      </c>
      <c r="C288" s="342">
        <v>0</v>
      </c>
    </row>
    <row r="289" spans="1:3" s="156" customFormat="1" ht="12.95" customHeight="1" x14ac:dyDescent="0.2">
      <c r="A289" s="557" t="s">
        <v>117</v>
      </c>
      <c r="B289" s="558"/>
      <c r="C289" s="559"/>
    </row>
    <row r="290" spans="1:3" s="156" customFormat="1" ht="15" customHeight="1" x14ac:dyDescent="0.2">
      <c r="B290" s="136"/>
    </row>
    <row r="291" spans="1:3" s="156" customFormat="1" ht="15" customHeight="1" x14ac:dyDescent="0.2">
      <c r="B291" s="136"/>
    </row>
    <row r="292" spans="1:3" s="156" customFormat="1" ht="15" customHeight="1" x14ac:dyDescent="0.2">
      <c r="B292" s="136"/>
    </row>
    <row r="293" spans="1:3" s="156" customFormat="1" ht="15" customHeight="1" x14ac:dyDescent="0.2">
      <c r="B293" s="136"/>
    </row>
    <row r="294" spans="1:3" s="156" customFormat="1" ht="15" customHeight="1" x14ac:dyDescent="0.2">
      <c r="B294" s="136"/>
    </row>
    <row r="295" spans="1:3" s="156" customFormat="1" ht="15" customHeight="1" x14ac:dyDescent="0.2">
      <c r="B295" s="136"/>
    </row>
    <row r="296" spans="1:3" s="156" customFormat="1" ht="15" customHeight="1" x14ac:dyDescent="0.2">
      <c r="B296" s="136"/>
    </row>
    <row r="297" spans="1:3" s="156" customFormat="1" ht="15" customHeight="1" x14ac:dyDescent="0.2">
      <c r="B297" s="136"/>
    </row>
    <row r="298" spans="1:3" s="156" customFormat="1" ht="15" customHeight="1" x14ac:dyDescent="0.2">
      <c r="B298" s="136"/>
    </row>
    <row r="299" spans="1:3" s="156" customFormat="1" ht="15" customHeight="1" x14ac:dyDescent="0.2">
      <c r="B299" s="136"/>
    </row>
    <row r="300" spans="1:3" s="156" customFormat="1" ht="15" customHeight="1" x14ac:dyDescent="0.2">
      <c r="A300" s="343"/>
      <c r="B300" s="344"/>
      <c r="C300" s="345"/>
    </row>
    <row r="301" spans="1:3" s="156" customFormat="1" ht="15" customHeight="1" x14ac:dyDescent="0.2">
      <c r="A301" s="346"/>
      <c r="B301" s="347"/>
      <c r="C301" s="348"/>
    </row>
    <row r="302" spans="1:3" s="156" customFormat="1" ht="15" customHeight="1" x14ac:dyDescent="0.2">
      <c r="A302" s="349"/>
      <c r="B302" s="350"/>
      <c r="C302" s="351"/>
    </row>
    <row r="303" spans="1:3" s="156" customFormat="1" ht="15" customHeight="1" x14ac:dyDescent="0.2">
      <c r="A303" s="352"/>
      <c r="B303" s="353"/>
      <c r="C303" s="354"/>
    </row>
    <row r="304" spans="1:3" s="156" customFormat="1" ht="15" customHeight="1" x14ac:dyDescent="0.2">
      <c r="A304" s="355"/>
      <c r="B304" s="356"/>
      <c r="C304" s="357"/>
    </row>
    <row r="305" spans="1:4" s="156" customFormat="1" ht="15" customHeight="1" x14ac:dyDescent="0.2">
      <c r="A305" s="358"/>
      <c r="B305" s="359"/>
      <c r="C305" s="360"/>
    </row>
    <row r="306" spans="1:4" s="156" customFormat="1" ht="15" customHeight="1" x14ac:dyDescent="0.2">
      <c r="A306" s="358"/>
      <c r="B306" s="359"/>
      <c r="C306" s="360"/>
    </row>
    <row r="307" spans="1:4" s="156" customFormat="1" ht="15" customHeight="1" x14ac:dyDescent="0.2">
      <c r="A307" s="358"/>
      <c r="B307" s="361"/>
      <c r="C307" s="360"/>
    </row>
    <row r="308" spans="1:4" s="156" customFormat="1" ht="15" customHeight="1" x14ac:dyDescent="0.2">
      <c r="A308" s="362"/>
      <c r="B308" s="363"/>
      <c r="C308" s="364"/>
    </row>
    <row r="309" spans="1:4" s="156" customFormat="1" ht="15" customHeight="1" x14ac:dyDescent="0.2">
      <c r="B309" s="136"/>
    </row>
    <row r="310" spans="1:4" s="156" customFormat="1" ht="15" customHeight="1" x14ac:dyDescent="0.2">
      <c r="A310" s="365"/>
      <c r="B310" s="366"/>
      <c r="C310" s="367"/>
      <c r="D310" s="368"/>
    </row>
    <row r="311" spans="1:4" s="156" customFormat="1" ht="15" customHeight="1" x14ac:dyDescent="0.2">
      <c r="A311" s="369"/>
      <c r="B311" s="370"/>
      <c r="C311" s="371"/>
      <c r="D311" s="372"/>
    </row>
    <row r="312" spans="1:4" s="156" customFormat="1" ht="15" customHeight="1" x14ac:dyDescent="0.2">
      <c r="A312" s="373"/>
      <c r="B312" s="374"/>
      <c r="C312" s="375"/>
      <c r="D312" s="376"/>
    </row>
    <row r="313" spans="1:4" s="156" customFormat="1" ht="15" customHeight="1" x14ac:dyDescent="0.2">
      <c r="A313" s="377"/>
      <c r="B313" s="378"/>
      <c r="C313" s="379"/>
      <c r="D313" s="380"/>
    </row>
    <row r="314" spans="1:4" s="156" customFormat="1" ht="15" customHeight="1" x14ac:dyDescent="0.2">
      <c r="A314" s="381"/>
      <c r="B314" s="382"/>
      <c r="C314" s="383"/>
      <c r="D314" s="384"/>
    </row>
    <row r="315" spans="1:4" s="156" customFormat="1" ht="15" customHeight="1" x14ac:dyDescent="0.2">
      <c r="A315" s="385"/>
      <c r="B315" s="386"/>
      <c r="C315" s="387"/>
      <c r="D315" s="388"/>
    </row>
    <row r="316" spans="1:4" s="156" customFormat="1" ht="15" customHeight="1" x14ac:dyDescent="0.2">
      <c r="A316" s="389"/>
      <c r="B316" s="390"/>
      <c r="C316" s="391"/>
      <c r="D316" s="392"/>
    </row>
    <row r="317" spans="1:4" s="156" customFormat="1" ht="15" customHeight="1" x14ac:dyDescent="0.2">
      <c r="B317" s="136"/>
    </row>
    <row r="318" spans="1:4" s="156" customFormat="1" ht="15" customHeight="1" x14ac:dyDescent="0.2">
      <c r="B318" s="136"/>
    </row>
    <row r="319" spans="1:4" s="156" customFormat="1" ht="15" customHeight="1" x14ac:dyDescent="0.2">
      <c r="B319" s="136"/>
    </row>
    <row r="320" spans="1:4" s="156" customFormat="1" ht="15" customHeight="1" x14ac:dyDescent="0.2">
      <c r="B320" s="136"/>
    </row>
    <row r="321" spans="2:2" s="156" customFormat="1" ht="15" customHeight="1" x14ac:dyDescent="0.2">
      <c r="B321" s="136"/>
    </row>
    <row r="322" spans="2:2" s="156" customFormat="1" ht="15" customHeight="1" x14ac:dyDescent="0.2">
      <c r="B322" s="136"/>
    </row>
    <row r="323" spans="2:2" s="156" customFormat="1" ht="15" customHeight="1" x14ac:dyDescent="0.2">
      <c r="B323" s="136"/>
    </row>
    <row r="324" spans="2:2" s="156" customFormat="1" ht="15" customHeight="1" x14ac:dyDescent="0.2">
      <c r="B324" s="136"/>
    </row>
    <row r="325" spans="2:2" s="156" customFormat="1" ht="15" customHeight="1" x14ac:dyDescent="0.2">
      <c r="B325" s="136"/>
    </row>
    <row r="326" spans="2:2" s="156" customFormat="1" ht="15" customHeight="1" x14ac:dyDescent="0.2">
      <c r="B326" s="136"/>
    </row>
    <row r="327" spans="2:2" s="156" customFormat="1" ht="15" customHeight="1" x14ac:dyDescent="0.2">
      <c r="B327" s="136"/>
    </row>
    <row r="328" spans="2:2" s="156" customFormat="1" ht="15" customHeight="1" x14ac:dyDescent="0.2">
      <c r="B328" s="136"/>
    </row>
    <row r="329" spans="2:2" s="156" customFormat="1" ht="15" customHeight="1" x14ac:dyDescent="0.2">
      <c r="B329" s="136"/>
    </row>
    <row r="330" spans="2:2" s="156" customFormat="1" ht="15" customHeight="1" x14ac:dyDescent="0.2">
      <c r="B330" s="136"/>
    </row>
    <row r="331" spans="2:2" s="156" customFormat="1" ht="15" customHeight="1" x14ac:dyDescent="0.2">
      <c r="B331" s="136"/>
    </row>
    <row r="332" spans="2:2" s="156" customFormat="1" ht="15" customHeight="1" x14ac:dyDescent="0.2">
      <c r="B332" s="136"/>
    </row>
    <row r="333" spans="2:2" s="156" customFormat="1" ht="15" customHeight="1" x14ac:dyDescent="0.2">
      <c r="B333" s="136"/>
    </row>
    <row r="334" spans="2:2" s="156" customFormat="1" ht="15" customHeight="1" x14ac:dyDescent="0.2">
      <c r="B334" s="136"/>
    </row>
    <row r="335" spans="2:2" s="156" customFormat="1" ht="15" customHeight="1" x14ac:dyDescent="0.2">
      <c r="B335" s="136"/>
    </row>
    <row r="336" spans="2:2" s="156" customFormat="1" ht="15" customHeight="1" x14ac:dyDescent="0.2">
      <c r="B336" s="136"/>
    </row>
    <row r="337" spans="2:2" s="156" customFormat="1" ht="15" customHeight="1" x14ac:dyDescent="0.2">
      <c r="B337" s="136"/>
    </row>
    <row r="338" spans="2:2" s="156" customFormat="1" ht="15" customHeight="1" x14ac:dyDescent="0.2">
      <c r="B338" s="136"/>
    </row>
    <row r="339" spans="2:2" s="156" customFormat="1" ht="15" customHeight="1" x14ac:dyDescent="0.2">
      <c r="B339" s="136"/>
    </row>
    <row r="340" spans="2:2" s="156" customFormat="1" ht="15" customHeight="1" x14ac:dyDescent="0.2">
      <c r="B340" s="136"/>
    </row>
    <row r="341" spans="2:2" s="156" customFormat="1" ht="15" customHeight="1" x14ac:dyDescent="0.2">
      <c r="B341" s="136"/>
    </row>
    <row r="342" spans="2:2" s="156" customFormat="1" ht="15" customHeight="1" x14ac:dyDescent="0.2">
      <c r="B342" s="136"/>
    </row>
    <row r="343" spans="2:2" s="156" customFormat="1" ht="15" customHeight="1" x14ac:dyDescent="0.2">
      <c r="B343" s="136"/>
    </row>
    <row r="344" spans="2:2" s="156" customFormat="1" ht="15" customHeight="1" x14ac:dyDescent="0.2">
      <c r="B344" s="136"/>
    </row>
    <row r="345" spans="2:2" s="156" customFormat="1" ht="15" customHeight="1" x14ac:dyDescent="0.2">
      <c r="B345" s="136"/>
    </row>
    <row r="346" spans="2:2" s="156" customFormat="1" ht="15" customHeight="1" x14ac:dyDescent="0.2">
      <c r="B346" s="136"/>
    </row>
    <row r="347" spans="2:2" s="156" customFormat="1" ht="15" customHeight="1" x14ac:dyDescent="0.2">
      <c r="B347" s="136"/>
    </row>
    <row r="348" spans="2:2" s="156" customFormat="1" ht="15" customHeight="1" x14ac:dyDescent="0.2">
      <c r="B348" s="136"/>
    </row>
    <row r="349" spans="2:2" s="156" customFormat="1" ht="15" customHeight="1" x14ac:dyDescent="0.2">
      <c r="B349" s="136"/>
    </row>
    <row r="350" spans="2:2" s="156" customFormat="1" ht="15" customHeight="1" x14ac:dyDescent="0.2">
      <c r="B350" s="136"/>
    </row>
    <row r="351" spans="2:2" s="156" customFormat="1" ht="15" customHeight="1" x14ac:dyDescent="0.2">
      <c r="B351" s="136"/>
    </row>
    <row r="352" spans="2:2" s="156" customFormat="1" ht="15" customHeight="1" x14ac:dyDescent="0.2">
      <c r="B352" s="136"/>
    </row>
    <row r="353" spans="2:2" s="156" customFormat="1" ht="15" customHeight="1" x14ac:dyDescent="0.2">
      <c r="B353" s="136"/>
    </row>
    <row r="354" spans="2:2" s="156" customFormat="1" ht="15" customHeight="1" x14ac:dyDescent="0.2">
      <c r="B354" s="136"/>
    </row>
    <row r="355" spans="2:2" s="156" customFormat="1" ht="15" customHeight="1" x14ac:dyDescent="0.2">
      <c r="B355" s="136"/>
    </row>
    <row r="356" spans="2:2" s="156" customFormat="1" ht="15" customHeight="1" x14ac:dyDescent="0.2">
      <c r="B356" s="136"/>
    </row>
    <row r="357" spans="2:2" s="156" customFormat="1" ht="15" customHeight="1" x14ac:dyDescent="0.2">
      <c r="B357" s="136"/>
    </row>
    <row r="358" spans="2:2" s="156" customFormat="1" ht="15" customHeight="1" x14ac:dyDescent="0.2">
      <c r="B358" s="136"/>
    </row>
    <row r="359" spans="2:2" s="156" customFormat="1" ht="15" customHeight="1" x14ac:dyDescent="0.2">
      <c r="B359" s="136"/>
    </row>
    <row r="360" spans="2:2" s="156" customFormat="1" ht="15" customHeight="1" x14ac:dyDescent="0.2">
      <c r="B360" s="136"/>
    </row>
    <row r="361" spans="2:2" s="156" customFormat="1" ht="15" customHeight="1" x14ac:dyDescent="0.2">
      <c r="B361" s="136"/>
    </row>
    <row r="362" spans="2:2" s="156" customFormat="1" ht="15" customHeight="1" x14ac:dyDescent="0.2">
      <c r="B362" s="136"/>
    </row>
    <row r="363" spans="2:2" s="156" customFormat="1" ht="15" customHeight="1" x14ac:dyDescent="0.2">
      <c r="B363" s="136"/>
    </row>
    <row r="364" spans="2:2" s="156" customFormat="1" ht="15" customHeight="1" x14ac:dyDescent="0.2">
      <c r="B364" s="136"/>
    </row>
    <row r="365" spans="2:2" s="156" customFormat="1" ht="15" customHeight="1" x14ac:dyDescent="0.2">
      <c r="B365" s="136"/>
    </row>
    <row r="366" spans="2:2" s="156" customFormat="1" ht="15" customHeight="1" x14ac:dyDescent="0.2">
      <c r="B366" s="136"/>
    </row>
    <row r="367" spans="2:2" s="156" customFormat="1" ht="15" customHeight="1" x14ac:dyDescent="0.2">
      <c r="B367" s="136"/>
    </row>
    <row r="368" spans="2:2" s="124" customFormat="1" ht="15" customHeight="1" x14ac:dyDescent="0.2">
      <c r="B368" s="287"/>
    </row>
    <row r="369" spans="2:2" s="124" customFormat="1" ht="15" customHeight="1" x14ac:dyDescent="0.2">
      <c r="B369" s="287"/>
    </row>
    <row r="370" spans="2:2" s="124" customFormat="1" ht="15" customHeight="1" x14ac:dyDescent="0.2">
      <c r="B370" s="287"/>
    </row>
    <row r="371" spans="2:2" s="124" customFormat="1" ht="15" customHeight="1" x14ac:dyDescent="0.2">
      <c r="B371" s="287"/>
    </row>
    <row r="372" spans="2:2" s="124" customFormat="1" ht="15" customHeight="1" x14ac:dyDescent="0.2">
      <c r="B372" s="287"/>
    </row>
    <row r="373" spans="2:2" s="124" customFormat="1" ht="15" customHeight="1" x14ac:dyDescent="0.2">
      <c r="B373" s="287"/>
    </row>
    <row r="374" spans="2:2" s="124" customFormat="1" ht="15" customHeight="1" x14ac:dyDescent="0.2">
      <c r="B374" s="287"/>
    </row>
    <row r="375" spans="2:2" s="124" customFormat="1" ht="15" customHeight="1" x14ac:dyDescent="0.2">
      <c r="B375" s="287"/>
    </row>
    <row r="376" spans="2:2" s="124" customFormat="1" ht="15" customHeight="1" x14ac:dyDescent="0.2">
      <c r="B376" s="287"/>
    </row>
    <row r="377" spans="2:2" s="124" customFormat="1" ht="15" customHeight="1" x14ac:dyDescent="0.2">
      <c r="B377" s="287"/>
    </row>
    <row r="378" spans="2:2" s="124" customFormat="1" ht="15" customHeight="1" x14ac:dyDescent="0.2">
      <c r="B378" s="287"/>
    </row>
    <row r="379" spans="2:2" s="124" customFormat="1" ht="15" customHeight="1" x14ac:dyDescent="0.2">
      <c r="B379" s="287"/>
    </row>
    <row r="380" spans="2:2" s="124" customFormat="1" ht="15" customHeight="1" x14ac:dyDescent="0.2">
      <c r="B380" s="287"/>
    </row>
    <row r="381" spans="2:2" s="124" customFormat="1" ht="15" customHeight="1" x14ac:dyDescent="0.2">
      <c r="B381" s="287"/>
    </row>
    <row r="382" spans="2:2" s="124" customFormat="1" ht="15" customHeight="1" x14ac:dyDescent="0.2">
      <c r="B382" s="287"/>
    </row>
    <row r="383" spans="2:2" s="124" customFormat="1" ht="15" customHeight="1" x14ac:dyDescent="0.2">
      <c r="B383" s="287"/>
    </row>
    <row r="384" spans="2:2" s="124" customFormat="1" ht="15" customHeight="1" x14ac:dyDescent="0.2">
      <c r="B384" s="287"/>
    </row>
    <row r="385" spans="2:16" s="124" customFormat="1" ht="15" customHeight="1" x14ac:dyDescent="0.2">
      <c r="B385" s="287"/>
    </row>
    <row r="386" spans="2:16" s="124" customFormat="1" ht="15" customHeight="1" x14ac:dyDescent="0.2">
      <c r="B386" s="287"/>
    </row>
    <row r="387" spans="2:16" s="124" customFormat="1" ht="15" customHeight="1" x14ac:dyDescent="0.2">
      <c r="B387" s="287"/>
    </row>
    <row r="388" spans="2:16" s="124" customFormat="1" ht="15" customHeight="1" x14ac:dyDescent="0.2">
      <c r="B388" s="287"/>
    </row>
    <row r="389" spans="2:16" s="124" customFormat="1" ht="15" customHeight="1" x14ac:dyDescent="0.2">
      <c r="B389" s="287"/>
    </row>
    <row r="390" spans="2:16" s="156" customFormat="1" ht="15" customHeight="1" x14ac:dyDescent="0.2">
      <c r="B390" s="136"/>
    </row>
    <row r="391" spans="2:16" s="156" customFormat="1" ht="15" customHeight="1" x14ac:dyDescent="0.2">
      <c r="B391" s="136"/>
    </row>
    <row r="392" spans="2:16" s="156" customFormat="1" ht="15" customHeight="1" x14ac:dyDescent="0.2"/>
    <row r="393" spans="2:16" s="156" customFormat="1" ht="15" customHeight="1" x14ac:dyDescent="0.2"/>
    <row r="394" spans="2:16" s="156" customFormat="1" ht="15" customHeight="1" x14ac:dyDescent="0.2"/>
    <row r="395" spans="2:16" s="156" customFormat="1" ht="15" customHeight="1" x14ac:dyDescent="0.2"/>
    <row r="396" spans="2:16" s="156" customFormat="1" ht="15" customHeight="1" x14ac:dyDescent="0.2"/>
    <row r="397" spans="2:16" s="156" customFormat="1" ht="15" customHeight="1" x14ac:dyDescent="0.2"/>
    <row r="398" spans="2:16" s="156" customFormat="1" ht="15" customHeight="1" x14ac:dyDescent="0.2"/>
    <row r="399" spans="2:16" s="156" customFormat="1" ht="15" customHeight="1" x14ac:dyDescent="0.25">
      <c r="C399" s="545" t="s">
        <v>118</v>
      </c>
      <c r="D399" s="546"/>
      <c r="E399" s="546"/>
      <c r="F399" s="546"/>
      <c r="H399" s="545" t="s">
        <v>119</v>
      </c>
      <c r="I399" s="546"/>
      <c r="J399" s="546"/>
      <c r="K399" s="546"/>
      <c r="M399" s="545" t="s">
        <v>120</v>
      </c>
      <c r="N399" s="546"/>
      <c r="O399" s="546"/>
      <c r="P399" s="546"/>
    </row>
    <row r="400" spans="2:16" s="156" customFormat="1" ht="24" customHeight="1" x14ac:dyDescent="0.2">
      <c r="C400" s="547"/>
      <c r="D400" s="548"/>
      <c r="H400" s="549" t="s">
        <v>121</v>
      </c>
      <c r="I400" s="548"/>
      <c r="J400" s="548"/>
      <c r="M400" s="547"/>
      <c r="N400" s="548"/>
    </row>
    <row r="401" spans="2:14" s="156" customFormat="1" ht="15.95" customHeight="1" x14ac:dyDescent="0.2">
      <c r="C401" s="547"/>
      <c r="D401" s="548"/>
      <c r="H401" s="547"/>
      <c r="I401" s="548"/>
      <c r="J401" s="393" t="s">
        <v>122</v>
      </c>
      <c r="M401" s="547"/>
      <c r="N401" s="548"/>
    </row>
    <row r="402" spans="2:14" s="156" customFormat="1" ht="15.95" customHeight="1" x14ac:dyDescent="0.2">
      <c r="B402" s="561" t="s">
        <v>123</v>
      </c>
      <c r="C402" s="547"/>
      <c r="D402" s="548"/>
      <c r="H402" s="548"/>
      <c r="I402" s="548"/>
      <c r="J402" s="394" t="s">
        <v>124</v>
      </c>
      <c r="M402" s="547"/>
      <c r="N402" s="548"/>
    </row>
    <row r="403" spans="2:14" s="156" customFormat="1" ht="17.100000000000001" customHeight="1" x14ac:dyDescent="0.2">
      <c r="B403" s="548"/>
      <c r="C403" s="547"/>
      <c r="D403" s="548"/>
      <c r="H403" s="562" t="s">
        <v>125</v>
      </c>
      <c r="I403" s="548"/>
      <c r="J403" s="395">
        <v>0.68919936373761759</v>
      </c>
      <c r="M403" s="547"/>
      <c r="N403" s="548"/>
    </row>
    <row r="404" spans="2:14" s="156" customFormat="1" ht="17.100000000000001" customHeight="1" x14ac:dyDescent="0.2">
      <c r="B404" s="548"/>
      <c r="C404" s="547"/>
      <c r="D404" s="548"/>
      <c r="H404" s="560" t="s">
        <v>126</v>
      </c>
      <c r="I404" s="548"/>
      <c r="J404" s="396">
        <v>0.64032030805592999</v>
      </c>
      <c r="M404" s="547"/>
      <c r="N404" s="548"/>
    </row>
    <row r="405" spans="2:14" s="156" customFormat="1" ht="17.100000000000001" customHeight="1" x14ac:dyDescent="0.2">
      <c r="B405" s="548"/>
      <c r="C405" s="547"/>
      <c r="D405" s="548"/>
      <c r="H405" s="560" t="s">
        <v>127</v>
      </c>
      <c r="I405" s="548"/>
      <c r="J405" s="396">
        <v>0.63154329404811271</v>
      </c>
      <c r="M405" s="547"/>
      <c r="N405" s="548"/>
    </row>
    <row r="406" spans="2:14" s="156" customFormat="1" ht="17.100000000000001" customHeight="1" x14ac:dyDescent="0.2">
      <c r="B406" s="548"/>
      <c r="C406" s="547"/>
      <c r="D406" s="548"/>
      <c r="H406" s="560" t="s">
        <v>128</v>
      </c>
      <c r="I406" s="548"/>
      <c r="J406" s="396">
        <v>0.61434314035084481</v>
      </c>
      <c r="M406" s="547"/>
      <c r="N406" s="548"/>
    </row>
    <row r="407" spans="2:14" s="156" customFormat="1" ht="17.100000000000001" customHeight="1" x14ac:dyDescent="0.2">
      <c r="B407" s="548"/>
      <c r="C407" s="547"/>
      <c r="D407" s="548"/>
      <c r="H407" s="560" t="s">
        <v>129</v>
      </c>
      <c r="I407" s="548"/>
      <c r="J407" s="396">
        <v>0.59910276213284774</v>
      </c>
      <c r="M407" s="547"/>
      <c r="N407" s="548"/>
    </row>
    <row r="408" spans="2:14" s="156" customFormat="1" ht="17.100000000000001" customHeight="1" x14ac:dyDescent="0.2">
      <c r="B408" s="548"/>
      <c r="C408" s="547"/>
      <c r="D408" s="548"/>
      <c r="H408" s="560" t="s">
        <v>130</v>
      </c>
      <c r="I408" s="548"/>
      <c r="J408" s="396">
        <v>0.59466116873872188</v>
      </c>
      <c r="M408" s="547"/>
      <c r="N408" s="548"/>
    </row>
    <row r="409" spans="2:14" s="156" customFormat="1" ht="17.100000000000001" customHeight="1" x14ac:dyDescent="0.2">
      <c r="B409" s="548"/>
      <c r="C409" s="547"/>
      <c r="D409" s="548"/>
      <c r="H409" s="560" t="s">
        <v>131</v>
      </c>
      <c r="I409" s="548"/>
      <c r="J409" s="396">
        <v>0.59021138010215757</v>
      </c>
      <c r="M409" s="547"/>
      <c r="N409" s="548"/>
    </row>
    <row r="410" spans="2:14" s="156" customFormat="1" ht="17.100000000000001" customHeight="1" x14ac:dyDescent="0.2">
      <c r="B410" s="548"/>
      <c r="C410" s="547"/>
      <c r="D410" s="548"/>
      <c r="H410" s="560" t="s">
        <v>132</v>
      </c>
      <c r="I410" s="548"/>
      <c r="J410" s="396">
        <v>0.5606052131700836</v>
      </c>
      <c r="M410" s="547"/>
      <c r="N410" s="548"/>
    </row>
    <row r="411" spans="2:14" s="156" customFormat="1" ht="17.100000000000001" customHeight="1" x14ac:dyDescent="0.2">
      <c r="B411" s="548"/>
      <c r="C411" s="547"/>
      <c r="D411" s="548"/>
      <c r="H411" s="560" t="s">
        <v>133</v>
      </c>
      <c r="I411" s="548"/>
      <c r="J411" s="396">
        <v>-0.55177351926269169</v>
      </c>
      <c r="M411" s="547"/>
      <c r="N411" s="548"/>
    </row>
    <row r="412" spans="2:14" s="156" customFormat="1" ht="17.100000000000001" customHeight="1" x14ac:dyDescent="0.2">
      <c r="B412" s="548"/>
      <c r="C412" s="547"/>
      <c r="D412" s="548"/>
      <c r="H412" s="560" t="s">
        <v>134</v>
      </c>
      <c r="I412" s="548"/>
      <c r="J412" s="396">
        <v>0.53208443965931573</v>
      </c>
      <c r="M412" s="547"/>
      <c r="N412" s="548"/>
    </row>
    <row r="413" spans="2:14" s="156" customFormat="1" ht="17.100000000000001" customHeight="1" x14ac:dyDescent="0.2">
      <c r="B413" s="548"/>
      <c r="C413" s="547"/>
      <c r="D413" s="548"/>
      <c r="H413" s="560" t="s">
        <v>135</v>
      </c>
      <c r="I413" s="548"/>
      <c r="J413" s="396">
        <v>0.52903138739032318</v>
      </c>
      <c r="M413" s="547"/>
      <c r="N413" s="548"/>
    </row>
    <row r="414" spans="2:14" s="156" customFormat="1" ht="17.100000000000001" customHeight="1" x14ac:dyDescent="0.2">
      <c r="B414" s="548"/>
      <c r="C414" s="547"/>
      <c r="D414" s="548"/>
      <c r="H414" s="560" t="s">
        <v>136</v>
      </c>
      <c r="I414" s="548"/>
      <c r="J414" s="396">
        <v>0.47788173673589796</v>
      </c>
      <c r="M414" s="547"/>
      <c r="N414" s="548"/>
    </row>
    <row r="415" spans="2:14" s="156" customFormat="1" ht="17.100000000000001" customHeight="1" x14ac:dyDescent="0.2">
      <c r="B415" s="548"/>
      <c r="C415" s="547"/>
      <c r="D415" s="548"/>
      <c r="H415" s="560" t="s">
        <v>137</v>
      </c>
      <c r="I415" s="548"/>
      <c r="J415" s="396">
        <v>0.47131073726145156</v>
      </c>
      <c r="M415" s="547"/>
      <c r="N415" s="548"/>
    </row>
    <row r="416" spans="2:14" s="156" customFormat="1" ht="17.100000000000001" customHeight="1" x14ac:dyDescent="0.2">
      <c r="B416" s="548"/>
      <c r="C416" s="547"/>
      <c r="D416" s="548"/>
      <c r="H416" s="560" t="s">
        <v>138</v>
      </c>
      <c r="I416" s="548"/>
      <c r="J416" s="396">
        <v>0.46908848445912049</v>
      </c>
      <c r="M416" s="547"/>
      <c r="N416" s="548"/>
    </row>
    <row r="417" spans="2:14" s="156" customFormat="1" ht="17.100000000000001" customHeight="1" x14ac:dyDescent="0.2">
      <c r="B417" s="548"/>
      <c r="C417" s="547"/>
      <c r="D417" s="548"/>
      <c r="H417" s="560" t="s">
        <v>139</v>
      </c>
      <c r="I417" s="548"/>
      <c r="J417" s="396">
        <v>-0.36544514047432758</v>
      </c>
      <c r="M417" s="547"/>
      <c r="N417" s="548"/>
    </row>
    <row r="418" spans="2:14" s="156" customFormat="1" ht="17.100000000000001" customHeight="1" x14ac:dyDescent="0.2">
      <c r="B418" s="548"/>
      <c r="C418" s="547"/>
      <c r="D418" s="548"/>
      <c r="H418" s="560" t="s">
        <v>140</v>
      </c>
      <c r="I418" s="548"/>
      <c r="J418" s="396">
        <v>0.36370717202392999</v>
      </c>
      <c r="M418" s="547"/>
      <c r="N418" s="548"/>
    </row>
    <row r="419" spans="2:14" s="156" customFormat="1" ht="17.100000000000001" customHeight="1" x14ac:dyDescent="0.2">
      <c r="B419" s="548"/>
      <c r="C419" s="547"/>
      <c r="D419" s="548"/>
      <c r="H419" s="560" t="s">
        <v>141</v>
      </c>
      <c r="I419" s="548"/>
      <c r="J419" s="396">
        <v>-0.32144203356455242</v>
      </c>
      <c r="M419" s="547"/>
      <c r="N419" s="548"/>
    </row>
    <row r="420" spans="2:14" s="156" customFormat="1" ht="17.100000000000001" customHeight="1" x14ac:dyDescent="0.2">
      <c r="B420" s="548"/>
      <c r="C420" s="547"/>
      <c r="D420" s="548"/>
      <c r="H420" s="560" t="s">
        <v>142</v>
      </c>
      <c r="I420" s="548"/>
      <c r="J420" s="396">
        <v>0.31491263280288656</v>
      </c>
      <c r="M420" s="547"/>
      <c r="N420" s="548"/>
    </row>
    <row r="421" spans="2:14" s="156" customFormat="1" ht="17.100000000000001" customHeight="1" x14ac:dyDescent="0.2">
      <c r="B421" s="548"/>
      <c r="C421" s="547"/>
      <c r="D421" s="548"/>
      <c r="H421" s="560" t="s">
        <v>143</v>
      </c>
      <c r="I421" s="548"/>
      <c r="J421" s="396">
        <v>0.26939634017444547</v>
      </c>
      <c r="M421" s="547"/>
      <c r="N421" s="548"/>
    </row>
    <row r="422" spans="2:14" s="156" customFormat="1" ht="17.100000000000001" customHeight="1" x14ac:dyDescent="0.2">
      <c r="B422" s="548"/>
      <c r="C422" s="547"/>
      <c r="D422" s="548"/>
      <c r="H422" s="560" t="s">
        <v>144</v>
      </c>
      <c r="I422" s="548"/>
      <c r="J422" s="396">
        <v>0.26939634017444447</v>
      </c>
      <c r="M422" s="547"/>
      <c r="N422" s="548"/>
    </row>
    <row r="423" spans="2:14" s="156" customFormat="1" ht="17.100000000000001" customHeight="1" x14ac:dyDescent="0.2">
      <c r="B423" s="548"/>
      <c r="C423" s="547"/>
      <c r="D423" s="548"/>
      <c r="H423" s="560" t="s">
        <v>145</v>
      </c>
      <c r="I423" s="548"/>
      <c r="J423" s="396">
        <v>-0.23312899293087483</v>
      </c>
      <c r="M423" s="547"/>
      <c r="N423" s="548"/>
    </row>
    <row r="424" spans="2:14" s="156" customFormat="1" ht="17.100000000000001" customHeight="1" x14ac:dyDescent="0.2">
      <c r="B424" s="548"/>
      <c r="C424" s="547"/>
      <c r="D424" s="548"/>
      <c r="H424" s="560" t="s">
        <v>146</v>
      </c>
      <c r="I424" s="548"/>
      <c r="J424" s="396">
        <v>-0.21798818582702917</v>
      </c>
      <c r="M424" s="547"/>
      <c r="N424" s="548"/>
    </row>
    <row r="425" spans="2:14" s="156" customFormat="1" ht="17.100000000000001" customHeight="1" x14ac:dyDescent="0.2">
      <c r="B425" s="548"/>
      <c r="C425" s="547"/>
      <c r="D425" s="548"/>
      <c r="H425" s="560" t="s">
        <v>147</v>
      </c>
      <c r="I425" s="548"/>
      <c r="J425" s="396">
        <v>0.21585966015073163</v>
      </c>
      <c r="M425" s="547"/>
      <c r="N425" s="548"/>
    </row>
    <row r="426" spans="2:14" s="156" customFormat="1" ht="17.100000000000001" customHeight="1" x14ac:dyDescent="0.2">
      <c r="B426" s="548"/>
      <c r="C426" s="547"/>
      <c r="D426" s="548"/>
      <c r="H426" s="560" t="s">
        <v>148</v>
      </c>
      <c r="I426" s="548"/>
      <c r="J426" s="396">
        <v>-0.13427546901109771</v>
      </c>
      <c r="M426" s="547"/>
      <c r="N426" s="548"/>
    </row>
    <row r="427" spans="2:14" s="156" customFormat="1" ht="17.100000000000001" customHeight="1" x14ac:dyDescent="0.2">
      <c r="B427" s="548"/>
      <c r="C427" s="547"/>
      <c r="D427" s="548"/>
      <c r="H427" s="563" t="s">
        <v>149</v>
      </c>
      <c r="I427" s="548"/>
      <c r="J427" s="397">
        <v>1.574041464205474E-2</v>
      </c>
      <c r="M427" s="547"/>
      <c r="N427" s="548"/>
    </row>
    <row r="428" spans="2:14" s="156" customFormat="1" ht="12.95" customHeight="1" x14ac:dyDescent="0.2">
      <c r="B428" s="548"/>
      <c r="C428" s="547"/>
      <c r="D428" s="548"/>
      <c r="H428" s="547"/>
      <c r="I428" s="564"/>
      <c r="J428" s="398"/>
      <c r="M428" s="547"/>
      <c r="N428" s="548"/>
    </row>
    <row r="429" spans="2:14" s="156" customFormat="1" ht="17.100000000000001" customHeight="1" x14ac:dyDescent="0.2">
      <c r="B429" s="548"/>
      <c r="C429" s="547"/>
      <c r="D429" s="548"/>
      <c r="H429" s="547"/>
      <c r="I429" s="564"/>
      <c r="J429" s="398"/>
      <c r="M429" s="547"/>
      <c r="N429" s="548"/>
    </row>
    <row r="430" spans="2:14" s="156" customFormat="1" ht="15" customHeight="1" x14ac:dyDescent="0.2">
      <c r="B430" s="548"/>
      <c r="C430" s="547"/>
      <c r="D430" s="548"/>
      <c r="H430" s="547"/>
      <c r="I430" s="548"/>
      <c r="M430" s="547"/>
      <c r="N430" s="548"/>
    </row>
    <row r="431" spans="2:14" s="156" customFormat="1" ht="21" customHeight="1" x14ac:dyDescent="0.2">
      <c r="B431" s="548"/>
      <c r="C431" s="547"/>
      <c r="D431" s="548"/>
      <c r="H431" s="549" t="s">
        <v>150</v>
      </c>
      <c r="I431" s="548"/>
      <c r="J431" s="548"/>
      <c r="M431" s="547"/>
      <c r="N431" s="548"/>
    </row>
    <row r="432" spans="2:14" s="156" customFormat="1" ht="15.95" customHeight="1" x14ac:dyDescent="0.2">
      <c r="B432" s="548"/>
      <c r="C432" s="547"/>
      <c r="D432" s="548"/>
      <c r="H432" s="547"/>
      <c r="I432" s="548"/>
      <c r="J432" s="399" t="s">
        <v>151</v>
      </c>
      <c r="M432" s="547"/>
      <c r="N432" s="548"/>
    </row>
    <row r="433" spans="2:14" s="156" customFormat="1" ht="17.100000000000001" customHeight="1" x14ac:dyDescent="0.2">
      <c r="B433" s="548"/>
      <c r="C433" s="547"/>
      <c r="D433" s="548"/>
      <c r="H433" s="562" t="s">
        <v>139</v>
      </c>
      <c r="I433" s="548"/>
      <c r="J433" s="395">
        <v>0.13355015069630102</v>
      </c>
      <c r="M433" s="547"/>
      <c r="N433" s="548"/>
    </row>
    <row r="434" spans="2:14" s="156" customFormat="1" ht="17.100000000000001" customHeight="1" x14ac:dyDescent="0.2">
      <c r="B434" s="548"/>
      <c r="C434" s="547"/>
      <c r="D434" s="548"/>
      <c r="H434" s="560" t="s">
        <v>128</v>
      </c>
      <c r="I434" s="548"/>
      <c r="J434" s="396">
        <v>0.37741749409613778</v>
      </c>
      <c r="M434" s="547"/>
      <c r="N434" s="548"/>
    </row>
    <row r="435" spans="2:14" s="156" customFormat="1" ht="17.100000000000001" customHeight="1" x14ac:dyDescent="0.2">
      <c r="B435" s="548"/>
      <c r="C435" s="547"/>
      <c r="D435" s="548"/>
      <c r="H435" s="560" t="s">
        <v>133</v>
      </c>
      <c r="I435" s="548"/>
      <c r="J435" s="396">
        <v>0.30445401655953602</v>
      </c>
      <c r="M435" s="547"/>
      <c r="N435" s="548"/>
    </row>
    <row r="436" spans="2:14" s="156" customFormat="1" ht="17.100000000000001" customHeight="1" x14ac:dyDescent="0.2">
      <c r="B436" s="548"/>
      <c r="C436" s="547"/>
      <c r="D436" s="548"/>
      <c r="H436" s="560" t="s">
        <v>145</v>
      </c>
      <c r="I436" s="548"/>
      <c r="J436" s="396">
        <v>5.4349127344963888E-2</v>
      </c>
      <c r="M436" s="547"/>
      <c r="N436" s="548"/>
    </row>
    <row r="437" spans="2:14" s="156" customFormat="1" ht="17.100000000000001" customHeight="1" x14ac:dyDescent="0.2">
      <c r="B437" s="548"/>
      <c r="C437" s="547"/>
      <c r="D437" s="548"/>
      <c r="H437" s="560" t="s">
        <v>137</v>
      </c>
      <c r="I437" s="548"/>
      <c r="J437" s="396">
        <v>0.22213381105793303</v>
      </c>
      <c r="M437" s="547"/>
      <c r="N437" s="548"/>
    </row>
    <row r="438" spans="2:14" s="156" customFormat="1" ht="17.100000000000001" customHeight="1" x14ac:dyDescent="0.2">
      <c r="B438" s="548"/>
      <c r="C438" s="547"/>
      <c r="D438" s="548"/>
      <c r="H438" s="560" t="s">
        <v>125</v>
      </c>
      <c r="I438" s="548"/>
      <c r="J438" s="396">
        <v>0.47499576297633689</v>
      </c>
      <c r="M438" s="547"/>
      <c r="N438" s="548"/>
    </row>
    <row r="439" spans="2:14" s="156" customFormat="1" ht="17.100000000000001" customHeight="1" x14ac:dyDescent="0.2">
      <c r="B439" s="548"/>
      <c r="C439" s="547"/>
      <c r="D439" s="548"/>
      <c r="H439" s="560" t="s">
        <v>130</v>
      </c>
      <c r="I439" s="548"/>
      <c r="J439" s="396">
        <v>0.35362190560570267</v>
      </c>
      <c r="M439" s="547"/>
      <c r="N439" s="548"/>
    </row>
    <row r="440" spans="2:14" s="156" customFormat="1" ht="17.100000000000001" customHeight="1" x14ac:dyDescent="0.2">
      <c r="B440" s="548"/>
      <c r="C440" s="547"/>
      <c r="D440" s="548"/>
      <c r="H440" s="560" t="s">
        <v>132</v>
      </c>
      <c r="I440" s="548"/>
      <c r="J440" s="396">
        <v>0.31427820503347487</v>
      </c>
      <c r="M440" s="547"/>
      <c r="N440" s="548"/>
    </row>
    <row r="441" spans="2:14" s="156" customFormat="1" ht="17.100000000000001" customHeight="1" x14ac:dyDescent="0.2">
      <c r="B441" s="548"/>
      <c r="C441" s="547"/>
      <c r="D441" s="548"/>
      <c r="H441" s="560" t="s">
        <v>138</v>
      </c>
      <c r="I441" s="548"/>
      <c r="J441" s="396">
        <v>0.22004400625215453</v>
      </c>
      <c r="M441" s="547"/>
      <c r="N441" s="548"/>
    </row>
    <row r="442" spans="2:14" s="156" customFormat="1" ht="17.100000000000001" customHeight="1" x14ac:dyDescent="0.2">
      <c r="B442" s="548"/>
      <c r="C442" s="547"/>
      <c r="D442" s="548"/>
      <c r="H442" s="560" t="s">
        <v>129</v>
      </c>
      <c r="I442" s="548"/>
      <c r="J442" s="396">
        <v>0.35892411959520754</v>
      </c>
      <c r="M442" s="547"/>
      <c r="N442" s="548"/>
    </row>
    <row r="443" spans="2:14" s="156" customFormat="1" ht="17.100000000000001" customHeight="1" x14ac:dyDescent="0.2">
      <c r="B443" s="548"/>
      <c r="C443" s="547"/>
      <c r="D443" s="548"/>
      <c r="H443" s="560" t="s">
        <v>134</v>
      </c>
      <c r="I443" s="548"/>
      <c r="J443" s="396">
        <v>0.28311385092756802</v>
      </c>
      <c r="M443" s="547"/>
      <c r="N443" s="548"/>
    </row>
    <row r="444" spans="2:14" s="156" customFormat="1" ht="17.100000000000001" customHeight="1" x14ac:dyDescent="0.2">
      <c r="B444" s="548"/>
      <c r="C444" s="547"/>
      <c r="D444" s="548"/>
      <c r="H444" s="560" t="s">
        <v>127</v>
      </c>
      <c r="I444" s="548"/>
      <c r="J444" s="396">
        <v>0.39884693225714096</v>
      </c>
      <c r="M444" s="547"/>
      <c r="N444" s="548"/>
    </row>
    <row r="445" spans="2:14" s="156" customFormat="1" ht="17.100000000000001" customHeight="1" x14ac:dyDescent="0.2">
      <c r="B445" s="548"/>
      <c r="C445" s="547"/>
      <c r="D445" s="548"/>
      <c r="H445" s="560" t="s">
        <v>126</v>
      </c>
      <c r="I445" s="548"/>
      <c r="J445" s="396">
        <v>0.4100100969088411</v>
      </c>
      <c r="M445" s="547"/>
      <c r="N445" s="548"/>
    </row>
    <row r="446" spans="2:14" s="156" customFormat="1" ht="17.100000000000001" customHeight="1" x14ac:dyDescent="0.2">
      <c r="C446" s="547"/>
      <c r="D446" s="548"/>
      <c r="H446" s="560" t="s">
        <v>143</v>
      </c>
      <c r="I446" s="548"/>
      <c r="J446" s="396">
        <v>7.2574388099385545E-2</v>
      </c>
      <c r="M446" s="547"/>
      <c r="N446" s="548"/>
    </row>
    <row r="447" spans="2:14" s="156" customFormat="1" ht="17.100000000000001" customHeight="1" x14ac:dyDescent="0.2">
      <c r="C447" s="547"/>
      <c r="D447" s="548"/>
      <c r="H447" s="560" t="s">
        <v>144</v>
      </c>
      <c r="I447" s="548"/>
      <c r="J447" s="396">
        <v>7.2574388099385004E-2</v>
      </c>
      <c r="M447" s="547"/>
      <c r="N447" s="548"/>
    </row>
    <row r="448" spans="2:14" s="156" customFormat="1" ht="17.100000000000001" customHeight="1" x14ac:dyDescent="0.2">
      <c r="C448" s="547"/>
      <c r="D448" s="548"/>
      <c r="H448" s="560" t="s">
        <v>141</v>
      </c>
      <c r="I448" s="548"/>
      <c r="J448" s="396">
        <v>0.10332498094211484</v>
      </c>
      <c r="M448" s="547"/>
      <c r="N448" s="548"/>
    </row>
    <row r="449" spans="3:14" s="156" customFormat="1" ht="17.100000000000001" customHeight="1" x14ac:dyDescent="0.2">
      <c r="C449" s="547"/>
      <c r="D449" s="548"/>
      <c r="H449" s="560" t="s">
        <v>135</v>
      </c>
      <c r="I449" s="548"/>
      <c r="J449" s="396">
        <v>0.27987420884413022</v>
      </c>
      <c r="M449" s="547"/>
      <c r="N449" s="548"/>
    </row>
    <row r="450" spans="3:14" s="156" customFormat="1" ht="17.100000000000001" customHeight="1" x14ac:dyDescent="0.2">
      <c r="C450" s="547"/>
      <c r="D450" s="548"/>
      <c r="H450" s="560" t="s">
        <v>136</v>
      </c>
      <c r="I450" s="548"/>
      <c r="J450" s="396">
        <v>0.22837095430571808</v>
      </c>
      <c r="M450" s="547"/>
      <c r="N450" s="548"/>
    </row>
    <row r="451" spans="3:14" s="156" customFormat="1" ht="17.100000000000001" customHeight="1" x14ac:dyDescent="0.2">
      <c r="C451" s="547"/>
      <c r="D451" s="548"/>
      <c r="H451" s="560" t="s">
        <v>142</v>
      </c>
      <c r="I451" s="548"/>
      <c r="J451" s="396">
        <v>9.9169966298845669E-2</v>
      </c>
      <c r="M451" s="547"/>
      <c r="N451" s="548"/>
    </row>
    <row r="452" spans="3:14" s="156" customFormat="1" ht="17.100000000000001" customHeight="1" x14ac:dyDescent="0.2">
      <c r="C452" s="547"/>
      <c r="D452" s="548"/>
      <c r="H452" s="560" t="s">
        <v>140</v>
      </c>
      <c r="I452" s="548"/>
      <c r="J452" s="396">
        <v>0.1322829069816446</v>
      </c>
      <c r="M452" s="547"/>
      <c r="N452" s="548"/>
    </row>
    <row r="453" spans="3:14" s="156" customFormat="1" ht="17.100000000000001" customHeight="1" x14ac:dyDescent="0.2">
      <c r="C453" s="547"/>
      <c r="D453" s="548"/>
      <c r="H453" s="560" t="s">
        <v>131</v>
      </c>
      <c r="I453" s="548"/>
      <c r="J453" s="396">
        <v>0.34834947320209353</v>
      </c>
      <c r="M453" s="547"/>
      <c r="N453" s="548"/>
    </row>
    <row r="454" spans="3:14" s="156" customFormat="1" ht="17.100000000000001" customHeight="1" x14ac:dyDescent="0.2">
      <c r="C454" s="547"/>
      <c r="D454" s="548"/>
      <c r="H454" s="560" t="s">
        <v>147</v>
      </c>
      <c r="I454" s="548"/>
      <c r="J454" s="396">
        <v>4.6595392880389358E-2</v>
      </c>
      <c r="M454" s="547"/>
      <c r="N454" s="548"/>
    </row>
    <row r="455" spans="3:14" s="156" customFormat="1" ht="17.100000000000001" customHeight="1" x14ac:dyDescent="0.2">
      <c r="C455" s="547"/>
      <c r="D455" s="548"/>
      <c r="H455" s="560" t="s">
        <v>148</v>
      </c>
      <c r="I455" s="548"/>
      <c r="J455" s="396">
        <v>1.8029901578150261E-2</v>
      </c>
      <c r="M455" s="547"/>
      <c r="N455" s="548"/>
    </row>
    <row r="456" spans="3:14" s="156" customFormat="1" ht="17.100000000000001" customHeight="1" x14ac:dyDescent="0.2">
      <c r="C456" s="547"/>
      <c r="D456" s="548"/>
      <c r="H456" s="560" t="s">
        <v>149</v>
      </c>
      <c r="I456" s="548"/>
      <c r="J456" s="396">
        <v>2.4776065310381124E-4</v>
      </c>
      <c r="M456" s="547"/>
      <c r="N456" s="548"/>
    </row>
    <row r="457" spans="3:14" s="156" customFormat="1" ht="17.100000000000001" customHeight="1" x14ac:dyDescent="0.2">
      <c r="C457" s="547"/>
      <c r="D457" s="548"/>
      <c r="H457" s="563" t="s">
        <v>146</v>
      </c>
      <c r="I457" s="548"/>
      <c r="J457" s="397">
        <v>4.7518849160159402E-2</v>
      </c>
      <c r="M457" s="547"/>
      <c r="N457" s="548"/>
    </row>
    <row r="458" spans="3:14" s="156" customFormat="1" ht="12.95" customHeight="1" x14ac:dyDescent="0.2">
      <c r="C458" s="547"/>
      <c r="D458" s="548"/>
      <c r="H458" s="547"/>
      <c r="I458" s="564"/>
      <c r="J458" s="398"/>
      <c r="M458" s="547"/>
      <c r="N458" s="548"/>
    </row>
    <row r="459" spans="3:14" s="156" customFormat="1" ht="15" customHeight="1" x14ac:dyDescent="0.2">
      <c r="C459" s="547"/>
      <c r="D459" s="548"/>
      <c r="H459" s="547"/>
      <c r="I459" s="548"/>
      <c r="M459" s="547"/>
      <c r="N459" s="548"/>
    </row>
    <row r="460" spans="3:14" s="156" customFormat="1" ht="21" customHeight="1" x14ac:dyDescent="0.2">
      <c r="C460" s="547"/>
      <c r="D460" s="548"/>
      <c r="H460" s="549" t="s">
        <v>152</v>
      </c>
      <c r="I460" s="548"/>
      <c r="J460" s="548"/>
      <c r="K460" s="548"/>
      <c r="L460" s="548"/>
      <c r="M460" s="547"/>
      <c r="N460" s="548"/>
    </row>
    <row r="461" spans="3:14" s="156" customFormat="1" ht="15.95" customHeight="1" x14ac:dyDescent="0.2">
      <c r="C461" s="547"/>
      <c r="D461" s="548"/>
      <c r="H461" s="566" t="s">
        <v>122</v>
      </c>
      <c r="I461" s="548"/>
      <c r="J461" s="567" t="s">
        <v>153</v>
      </c>
      <c r="K461" s="568"/>
      <c r="L461" s="569"/>
      <c r="M461" s="547"/>
      <c r="N461" s="548"/>
    </row>
    <row r="462" spans="3:14" s="156" customFormat="1" ht="15.95" customHeight="1" x14ac:dyDescent="0.2">
      <c r="C462" s="547"/>
      <c r="D462" s="548"/>
      <c r="H462" s="548"/>
      <c r="I462" s="548"/>
      <c r="J462" s="400" t="s">
        <v>96</v>
      </c>
      <c r="K462" s="401" t="s">
        <v>154</v>
      </c>
      <c r="L462" s="402" t="s">
        <v>155</v>
      </c>
      <c r="M462" s="547"/>
      <c r="N462" s="548"/>
    </row>
    <row r="463" spans="3:14" s="156" customFormat="1" ht="17.100000000000001" customHeight="1" x14ac:dyDescent="0.2">
      <c r="C463" s="547"/>
      <c r="D463" s="548"/>
      <c r="H463" s="565" t="s">
        <v>124</v>
      </c>
      <c r="I463" s="564"/>
      <c r="J463" s="403">
        <v>5.3546526503564182</v>
      </c>
      <c r="K463" s="404">
        <v>21.418610601425673</v>
      </c>
      <c r="L463" s="405">
        <v>21.418610601425673</v>
      </c>
      <c r="M463" s="547"/>
      <c r="N463" s="548"/>
    </row>
    <row r="464" spans="3:14" s="156" customFormat="1" ht="12.95" customHeight="1" x14ac:dyDescent="0.2">
      <c r="C464" s="547"/>
      <c r="D464" s="548"/>
      <c r="H464" s="547"/>
      <c r="I464" s="564"/>
      <c r="J464" s="398"/>
      <c r="K464" s="398"/>
      <c r="L464" s="398"/>
      <c r="M464" s="547"/>
      <c r="N464" s="548"/>
    </row>
    <row r="465" spans="3:14" s="156" customFormat="1" ht="15" customHeight="1" x14ac:dyDescent="0.2">
      <c r="C465" s="547"/>
      <c r="D465" s="548"/>
      <c r="H465" s="547"/>
      <c r="I465" s="548"/>
      <c r="M465" s="547"/>
      <c r="N465" s="548"/>
    </row>
    <row r="466" spans="3:14" s="156" customFormat="1" ht="21" customHeight="1" x14ac:dyDescent="0.2">
      <c r="C466" s="547"/>
      <c r="D466" s="548"/>
      <c r="H466" s="549" t="s">
        <v>156</v>
      </c>
      <c r="I466" s="548"/>
      <c r="J466" s="548"/>
      <c r="M466" s="547"/>
      <c r="N466" s="548"/>
    </row>
    <row r="467" spans="3:14" s="156" customFormat="1" ht="15.95" customHeight="1" x14ac:dyDescent="0.2">
      <c r="C467" s="547"/>
      <c r="D467" s="548"/>
      <c r="H467" s="547"/>
      <c r="I467" s="548"/>
      <c r="J467" s="393" t="s">
        <v>122</v>
      </c>
      <c r="M467" s="547"/>
      <c r="N467" s="548"/>
    </row>
    <row r="468" spans="3:14" s="156" customFormat="1" ht="15.95" customHeight="1" x14ac:dyDescent="0.2">
      <c r="C468" s="547"/>
      <c r="D468" s="548"/>
      <c r="H468" s="548"/>
      <c r="I468" s="548"/>
      <c r="J468" s="394" t="s">
        <v>124</v>
      </c>
      <c r="M468" s="547"/>
      <c r="N468" s="548"/>
    </row>
    <row r="469" spans="3:14" s="156" customFormat="1" ht="17.100000000000001" customHeight="1" x14ac:dyDescent="0.2">
      <c r="C469" s="547"/>
      <c r="D469" s="548"/>
      <c r="H469" s="562" t="s">
        <v>139</v>
      </c>
      <c r="I469" s="548"/>
      <c r="J469" s="395">
        <v>-6.824815059665966E-2</v>
      </c>
      <c r="M469" s="547"/>
      <c r="N469" s="548"/>
    </row>
    <row r="470" spans="3:14" s="156" customFormat="1" ht="17.100000000000001" customHeight="1" x14ac:dyDescent="0.2">
      <c r="C470" s="547"/>
      <c r="D470" s="548"/>
      <c r="H470" s="560" t="s">
        <v>128</v>
      </c>
      <c r="I470" s="548"/>
      <c r="J470" s="396">
        <v>0.11473071746492328</v>
      </c>
      <c r="M470" s="547"/>
      <c r="N470" s="548"/>
    </row>
    <row r="471" spans="3:14" s="156" customFormat="1" ht="17.100000000000001" customHeight="1" x14ac:dyDescent="0.2">
      <c r="C471" s="547"/>
      <c r="D471" s="548"/>
      <c r="H471" s="560" t="s">
        <v>133</v>
      </c>
      <c r="I471" s="548"/>
      <c r="J471" s="396">
        <v>-0.10304562317893101</v>
      </c>
      <c r="M471" s="547"/>
      <c r="N471" s="548"/>
    </row>
    <row r="472" spans="3:14" s="156" customFormat="1" ht="17.100000000000001" customHeight="1" x14ac:dyDescent="0.2">
      <c r="C472" s="547"/>
      <c r="D472" s="548"/>
      <c r="H472" s="560" t="s">
        <v>145</v>
      </c>
      <c r="I472" s="548"/>
      <c r="J472" s="396">
        <v>-4.3537649994039716E-2</v>
      </c>
      <c r="M472" s="547"/>
      <c r="N472" s="548"/>
    </row>
    <row r="473" spans="3:14" s="156" customFormat="1" ht="17.100000000000001" customHeight="1" x14ac:dyDescent="0.2">
      <c r="C473" s="547"/>
      <c r="D473" s="548"/>
      <c r="H473" s="560" t="s">
        <v>137</v>
      </c>
      <c r="I473" s="548"/>
      <c r="J473" s="396">
        <v>8.8018918879841826E-2</v>
      </c>
      <c r="M473" s="547"/>
      <c r="N473" s="548"/>
    </row>
    <row r="474" spans="3:14" s="156" customFormat="1" ht="17.100000000000001" customHeight="1" x14ac:dyDescent="0.2">
      <c r="C474" s="547"/>
      <c r="D474" s="548"/>
      <c r="H474" s="560" t="s">
        <v>125</v>
      </c>
      <c r="I474" s="548"/>
      <c r="J474" s="396">
        <v>0.12871037744936506</v>
      </c>
      <c r="M474" s="547"/>
      <c r="N474" s="548"/>
    </row>
    <row r="475" spans="3:14" s="156" customFormat="1" ht="17.100000000000001" customHeight="1" x14ac:dyDescent="0.2">
      <c r="C475" s="547"/>
      <c r="D475" s="548"/>
      <c r="H475" s="560" t="s">
        <v>130</v>
      </c>
      <c r="I475" s="548"/>
      <c r="J475" s="396">
        <v>0.11105504083428079</v>
      </c>
      <c r="M475" s="547"/>
      <c r="N475" s="548"/>
    </row>
    <row r="476" spans="3:14" s="156" customFormat="1" ht="17.100000000000001" customHeight="1" x14ac:dyDescent="0.2">
      <c r="C476" s="547"/>
      <c r="D476" s="548"/>
      <c r="H476" s="560" t="s">
        <v>132</v>
      </c>
      <c r="I476" s="548"/>
      <c r="J476" s="396">
        <v>0.10469497272297736</v>
      </c>
      <c r="M476" s="547"/>
      <c r="N476" s="548"/>
    </row>
    <row r="477" spans="3:14" s="156" customFormat="1" ht="17.100000000000001" customHeight="1" x14ac:dyDescent="0.2">
      <c r="C477" s="547"/>
      <c r="D477" s="548"/>
      <c r="H477" s="560" t="s">
        <v>138</v>
      </c>
      <c r="I477" s="548"/>
      <c r="J477" s="396">
        <v>8.7603905442474761E-2</v>
      </c>
      <c r="M477" s="547"/>
      <c r="N477" s="548"/>
    </row>
    <row r="478" spans="3:14" s="156" customFormat="1" ht="17.100000000000001" customHeight="1" x14ac:dyDescent="0.2">
      <c r="C478" s="547"/>
      <c r="D478" s="548"/>
      <c r="H478" s="560" t="s">
        <v>129</v>
      </c>
      <c r="I478" s="548"/>
      <c r="J478" s="396">
        <v>0.11188452384357184</v>
      </c>
      <c r="M478" s="547"/>
      <c r="N478" s="548"/>
    </row>
    <row r="479" spans="3:14" s="156" customFormat="1" ht="17.100000000000001" customHeight="1" x14ac:dyDescent="0.2">
      <c r="C479" s="547"/>
      <c r="D479" s="548"/>
      <c r="H479" s="560" t="s">
        <v>134</v>
      </c>
      <c r="I479" s="548"/>
      <c r="J479" s="396">
        <v>9.9368619106208311E-2</v>
      </c>
      <c r="M479" s="547"/>
      <c r="N479" s="548"/>
    </row>
    <row r="480" spans="3:14" s="156" customFormat="1" ht="17.100000000000001" customHeight="1" x14ac:dyDescent="0.2">
      <c r="C480" s="547"/>
      <c r="D480" s="548"/>
      <c r="H480" s="560" t="s">
        <v>127</v>
      </c>
      <c r="I480" s="548"/>
      <c r="J480" s="396">
        <v>0.11794290597095514</v>
      </c>
      <c r="M480" s="547"/>
      <c r="N480" s="548"/>
    </row>
    <row r="481" spans="3:14" s="156" customFormat="1" ht="17.100000000000001" customHeight="1" x14ac:dyDescent="0.2">
      <c r="C481" s="547"/>
      <c r="D481" s="548"/>
      <c r="H481" s="560" t="s">
        <v>126</v>
      </c>
      <c r="I481" s="548"/>
      <c r="J481" s="396">
        <v>0.11958204385363985</v>
      </c>
      <c r="M481" s="547"/>
      <c r="N481" s="548"/>
    </row>
    <row r="482" spans="3:14" s="156" customFormat="1" ht="17.100000000000001" customHeight="1" x14ac:dyDescent="0.2">
      <c r="C482" s="547"/>
      <c r="D482" s="548"/>
      <c r="H482" s="560" t="s">
        <v>143</v>
      </c>
      <c r="I482" s="548"/>
      <c r="J482" s="396">
        <v>5.0310703189405545E-2</v>
      </c>
      <c r="M482" s="547"/>
      <c r="N482" s="548"/>
    </row>
    <row r="483" spans="3:14" s="156" customFormat="1" ht="17.100000000000001" customHeight="1" x14ac:dyDescent="0.2">
      <c r="C483" s="547"/>
      <c r="D483" s="548"/>
      <c r="H483" s="560" t="s">
        <v>144</v>
      </c>
      <c r="I483" s="548"/>
      <c r="J483" s="396">
        <v>5.0310703189405358E-2</v>
      </c>
      <c r="M483" s="547"/>
      <c r="N483" s="548"/>
    </row>
    <row r="484" spans="3:14" s="156" customFormat="1" ht="17.100000000000001" customHeight="1" x14ac:dyDescent="0.2">
      <c r="C484" s="547"/>
      <c r="D484" s="548"/>
      <c r="H484" s="560" t="s">
        <v>141</v>
      </c>
      <c r="I484" s="548"/>
      <c r="J484" s="396">
        <v>-6.0030417387233609E-2</v>
      </c>
      <c r="M484" s="547"/>
      <c r="N484" s="548"/>
    </row>
    <row r="485" spans="3:14" s="156" customFormat="1" ht="17.100000000000001" customHeight="1" x14ac:dyDescent="0.2">
      <c r="C485" s="547"/>
      <c r="D485" s="548"/>
      <c r="H485" s="560" t="s">
        <v>135</v>
      </c>
      <c r="I485" s="548"/>
      <c r="J485" s="396">
        <v>9.8798450979842675E-2</v>
      </c>
      <c r="M485" s="547"/>
      <c r="N485" s="548"/>
    </row>
    <row r="486" spans="3:14" s="156" customFormat="1" ht="17.100000000000001" customHeight="1" x14ac:dyDescent="0.2">
      <c r="C486" s="547"/>
      <c r="D486" s="548"/>
      <c r="H486" s="560" t="s">
        <v>136</v>
      </c>
      <c r="I486" s="548"/>
      <c r="J486" s="396">
        <v>8.9246075878346487E-2</v>
      </c>
      <c r="M486" s="547"/>
      <c r="N486" s="548"/>
    </row>
    <row r="487" spans="3:14" s="156" customFormat="1" ht="17.100000000000001" customHeight="1" x14ac:dyDescent="0.2">
      <c r="C487" s="547"/>
      <c r="D487" s="548"/>
      <c r="H487" s="560" t="s">
        <v>142</v>
      </c>
      <c r="I487" s="548"/>
      <c r="J487" s="396">
        <v>5.881102909297492E-2</v>
      </c>
      <c r="M487" s="547"/>
      <c r="N487" s="548"/>
    </row>
    <row r="488" spans="3:14" s="156" customFormat="1" ht="17.100000000000001" customHeight="1" x14ac:dyDescent="0.2">
      <c r="C488" s="547"/>
      <c r="D488" s="548"/>
      <c r="H488" s="560" t="s">
        <v>140</v>
      </c>
      <c r="I488" s="548"/>
      <c r="J488" s="396">
        <v>6.7923578945820295E-2</v>
      </c>
      <c r="M488" s="547"/>
      <c r="N488" s="548"/>
    </row>
    <row r="489" spans="3:14" s="156" customFormat="1" ht="17.100000000000001" customHeight="1" x14ac:dyDescent="0.2">
      <c r="C489" s="547"/>
      <c r="D489" s="548"/>
      <c r="H489" s="560" t="s">
        <v>131</v>
      </c>
      <c r="I489" s="548"/>
      <c r="J489" s="396">
        <v>0.11022402733497041</v>
      </c>
      <c r="M489" s="547"/>
      <c r="N489" s="548"/>
    </row>
    <row r="490" spans="3:14" s="156" customFormat="1" ht="17.100000000000001" customHeight="1" x14ac:dyDescent="0.2">
      <c r="C490" s="547"/>
      <c r="D490" s="548"/>
      <c r="H490" s="560" t="s">
        <v>147</v>
      </c>
      <c r="I490" s="548"/>
      <c r="J490" s="396">
        <v>4.0312542053752731E-2</v>
      </c>
      <c r="M490" s="547"/>
      <c r="N490" s="548"/>
    </row>
    <row r="491" spans="3:14" s="156" customFormat="1" ht="17.100000000000001" customHeight="1" x14ac:dyDescent="0.2">
      <c r="C491" s="547"/>
      <c r="D491" s="548"/>
      <c r="H491" s="560" t="s">
        <v>148</v>
      </c>
      <c r="I491" s="548"/>
      <c r="J491" s="396">
        <v>-2.5076410699050672E-2</v>
      </c>
      <c r="M491" s="547"/>
      <c r="N491" s="548"/>
    </row>
    <row r="492" spans="3:14" s="156" customFormat="1" ht="17.100000000000001" customHeight="1" x14ac:dyDescent="0.2">
      <c r="C492" s="547"/>
      <c r="D492" s="548"/>
      <c r="H492" s="560" t="s">
        <v>149</v>
      </c>
      <c r="I492" s="548"/>
      <c r="J492" s="396">
        <v>2.9395771621165798E-3</v>
      </c>
      <c r="M492" s="547"/>
      <c r="N492" s="548"/>
    </row>
    <row r="493" spans="3:14" s="156" customFormat="1" ht="17.100000000000001" customHeight="1" x14ac:dyDescent="0.2">
      <c r="C493" s="547"/>
      <c r="D493" s="548"/>
      <c r="H493" s="563" t="s">
        <v>146</v>
      </c>
      <c r="I493" s="548"/>
      <c r="J493" s="397">
        <v>-4.0710051624453993E-2</v>
      </c>
      <c r="M493" s="547"/>
      <c r="N493" s="548"/>
    </row>
    <row r="494" spans="3:14" s="156" customFormat="1" ht="12.95" customHeight="1" x14ac:dyDescent="0.2">
      <c r="C494" s="547"/>
      <c r="D494" s="548"/>
      <c r="H494" s="547"/>
      <c r="I494" s="564"/>
      <c r="J494" s="398"/>
      <c r="M494" s="547"/>
      <c r="N494" s="548"/>
    </row>
    <row r="495" spans="3:14" s="156" customFormat="1" ht="15" customHeight="1" x14ac:dyDescent="0.2">
      <c r="C495" s="547"/>
      <c r="D495" s="548"/>
      <c r="H495" s="547"/>
      <c r="I495" s="548"/>
      <c r="M495" s="547"/>
      <c r="N495" s="548"/>
    </row>
    <row r="496" spans="3:14" s="156" customFormat="1" ht="36" customHeight="1" x14ac:dyDescent="0.2">
      <c r="C496" s="547"/>
      <c r="D496" s="548"/>
      <c r="H496" s="549" t="s">
        <v>157</v>
      </c>
      <c r="I496" s="548"/>
      <c r="J496" s="548"/>
      <c r="M496" s="547"/>
      <c r="N496" s="548"/>
    </row>
    <row r="497" spans="3:14" s="156" customFormat="1" ht="15.95" customHeight="1" x14ac:dyDescent="0.2">
      <c r="C497" s="547"/>
      <c r="D497" s="548"/>
      <c r="H497" s="570" t="s">
        <v>122</v>
      </c>
      <c r="I497" s="548"/>
      <c r="J497" s="406" t="s">
        <v>124</v>
      </c>
      <c r="M497" s="547"/>
      <c r="N497" s="548"/>
    </row>
    <row r="498" spans="3:14" s="156" customFormat="1" ht="17.100000000000001" customHeight="1" x14ac:dyDescent="0.2">
      <c r="C498" s="547"/>
      <c r="D498" s="548"/>
      <c r="H498" s="565" t="s">
        <v>124</v>
      </c>
      <c r="I498" s="564"/>
      <c r="J498" s="407">
        <v>1</v>
      </c>
      <c r="M498" s="547"/>
      <c r="N498" s="548"/>
    </row>
    <row r="499" spans="3:14" s="156" customFormat="1" ht="39.950000000000003" customHeight="1" x14ac:dyDescent="0.2">
      <c r="C499" s="547"/>
      <c r="D499" s="548"/>
      <c r="H499" s="547"/>
      <c r="I499" s="564"/>
      <c r="J499" s="398"/>
      <c r="M499" s="547"/>
      <c r="N499" s="548"/>
    </row>
    <row r="500" spans="3:14" s="156" customFormat="1" ht="15" customHeight="1" x14ac:dyDescent="0.2">
      <c r="C500" s="547"/>
      <c r="D500" s="548"/>
      <c r="H500" s="547"/>
      <c r="I500" s="548"/>
      <c r="M500" s="547"/>
      <c r="N500" s="548"/>
    </row>
    <row r="501" spans="3:14" s="156" customFormat="1" ht="15" customHeight="1" x14ac:dyDescent="0.2">
      <c r="C501" s="547"/>
      <c r="D501" s="548"/>
      <c r="H501" s="547"/>
      <c r="I501" s="548"/>
      <c r="M501" s="547"/>
      <c r="N501" s="548"/>
    </row>
    <row r="502" spans="3:14" s="156" customFormat="1" ht="15" customHeight="1" x14ac:dyDescent="0.2">
      <c r="C502" s="547"/>
      <c r="D502" s="548"/>
      <c r="H502" s="547"/>
      <c r="I502" s="548"/>
      <c r="M502" s="547"/>
      <c r="N502" s="548"/>
    </row>
    <row r="503" spans="3:14" s="156" customFormat="1" ht="15" customHeight="1" x14ac:dyDescent="0.2">
      <c r="C503" s="547"/>
      <c r="D503" s="548"/>
      <c r="H503" s="547"/>
      <c r="I503" s="548"/>
      <c r="M503" s="547"/>
      <c r="N503" s="548"/>
    </row>
    <row r="504" spans="3:14" s="156" customFormat="1" ht="15" customHeight="1" x14ac:dyDescent="0.2">
      <c r="C504" s="547"/>
      <c r="D504" s="548"/>
      <c r="H504" s="547"/>
      <c r="I504" s="548"/>
      <c r="M504" s="547"/>
      <c r="N504" s="548"/>
    </row>
    <row r="505" spans="3:14" s="156" customFormat="1" ht="15" customHeight="1" x14ac:dyDescent="0.2">
      <c r="C505" s="547"/>
      <c r="D505" s="548"/>
      <c r="H505" s="547"/>
      <c r="I505" s="548"/>
      <c r="M505" s="547"/>
      <c r="N505" s="548"/>
    </row>
    <row r="506" spans="3:14" s="156" customFormat="1" ht="15" customHeight="1" x14ac:dyDescent="0.2">
      <c r="C506" s="547"/>
      <c r="D506" s="548"/>
      <c r="H506" s="547"/>
      <c r="I506" s="548"/>
      <c r="M506" s="547"/>
      <c r="N506" s="548"/>
    </row>
    <row r="507" spans="3:14" s="156" customFormat="1" ht="15" customHeight="1" x14ac:dyDescent="0.2">
      <c r="C507" s="547"/>
      <c r="D507" s="548"/>
      <c r="H507" s="547"/>
      <c r="I507" s="548"/>
      <c r="M507" s="547"/>
      <c r="N507" s="548"/>
    </row>
    <row r="508" spans="3:14" s="156" customFormat="1" ht="15" customHeight="1" x14ac:dyDescent="0.2">
      <c r="C508" s="547"/>
      <c r="D508" s="548"/>
      <c r="H508" s="547"/>
      <c r="I508" s="548"/>
      <c r="M508" s="547"/>
      <c r="N508" s="548"/>
    </row>
    <row r="509" spans="3:14" s="156" customFormat="1" ht="15" customHeight="1" x14ac:dyDescent="0.2">
      <c r="C509" s="547"/>
      <c r="D509" s="548"/>
      <c r="H509" s="547"/>
      <c r="I509" s="548"/>
      <c r="M509" s="547"/>
      <c r="N509" s="548"/>
    </row>
    <row r="510" spans="3:14" s="156" customFormat="1" ht="15" customHeight="1" x14ac:dyDescent="0.2">
      <c r="C510" s="547"/>
      <c r="D510" s="548"/>
      <c r="H510" s="547"/>
      <c r="I510" s="548"/>
      <c r="M510" s="547"/>
      <c r="N510" s="548"/>
    </row>
    <row r="511" spans="3:14" s="156" customFormat="1" ht="15" customHeight="1" x14ac:dyDescent="0.2">
      <c r="C511" s="547"/>
      <c r="D511" s="548"/>
      <c r="H511" s="547"/>
      <c r="I511" s="548"/>
      <c r="M511" s="547"/>
      <c r="N511" s="548"/>
    </row>
    <row r="512" spans="3:14" s="156" customFormat="1" ht="15" customHeight="1" x14ac:dyDescent="0.2">
      <c r="C512" s="547"/>
      <c r="D512" s="548"/>
      <c r="H512" s="547"/>
      <c r="I512" s="548"/>
      <c r="M512" s="547"/>
      <c r="N512" s="548"/>
    </row>
    <row r="513" spans="3:14" s="156" customFormat="1" ht="15" customHeight="1" x14ac:dyDescent="0.2">
      <c r="C513" s="547"/>
      <c r="D513" s="548"/>
      <c r="H513" s="547"/>
      <c r="I513" s="548"/>
      <c r="M513" s="547"/>
      <c r="N513" s="548"/>
    </row>
    <row r="514" spans="3:14" s="156" customFormat="1" ht="15" customHeight="1" x14ac:dyDescent="0.2">
      <c r="C514" s="547"/>
      <c r="D514" s="548"/>
      <c r="H514" s="547"/>
      <c r="I514" s="548"/>
      <c r="M514" s="547"/>
      <c r="N514" s="548"/>
    </row>
    <row r="515" spans="3:14" s="156" customFormat="1" ht="15" customHeight="1" x14ac:dyDescent="0.2">
      <c r="C515" s="547"/>
      <c r="D515" s="548"/>
      <c r="H515" s="547"/>
      <c r="I515" s="548"/>
      <c r="M515" s="547"/>
      <c r="N515" s="548"/>
    </row>
    <row r="516" spans="3:14" s="156" customFormat="1" ht="15" customHeight="1" x14ac:dyDescent="0.2">
      <c r="C516" s="547"/>
      <c r="D516" s="548"/>
      <c r="H516" s="547"/>
      <c r="I516" s="548"/>
      <c r="M516" s="547"/>
      <c r="N516" s="548"/>
    </row>
    <row r="517" spans="3:14" s="156" customFormat="1" ht="15" customHeight="1" x14ac:dyDescent="0.2">
      <c r="C517" s="547"/>
      <c r="D517" s="548"/>
      <c r="H517" s="547"/>
      <c r="I517" s="548"/>
      <c r="M517" s="547"/>
      <c r="N517" s="548"/>
    </row>
    <row r="518" spans="3:14" s="156" customFormat="1" ht="15" customHeight="1" x14ac:dyDescent="0.2">
      <c r="C518" s="547"/>
      <c r="D518" s="548"/>
      <c r="H518" s="547"/>
      <c r="I518" s="548"/>
      <c r="M518" s="547"/>
      <c r="N518" s="548"/>
    </row>
    <row r="519" spans="3:14" s="156" customFormat="1" ht="15" customHeight="1" x14ac:dyDescent="0.2">
      <c r="C519" s="547"/>
      <c r="D519" s="548"/>
      <c r="H519" s="547"/>
      <c r="I519" s="548"/>
      <c r="M519" s="547"/>
      <c r="N519" s="548"/>
    </row>
    <row r="520" spans="3:14" s="156" customFormat="1" ht="15" customHeight="1" x14ac:dyDescent="0.2">
      <c r="C520" s="547"/>
      <c r="D520" s="548"/>
      <c r="H520" s="547"/>
      <c r="I520" s="548"/>
      <c r="M520" s="547"/>
      <c r="N520" s="548"/>
    </row>
    <row r="521" spans="3:14" s="156" customFormat="1" ht="15" customHeight="1" x14ac:dyDescent="0.2">
      <c r="C521" s="547"/>
      <c r="D521" s="548"/>
      <c r="H521" s="547"/>
      <c r="I521" s="548"/>
      <c r="M521" s="547"/>
      <c r="N521" s="548"/>
    </row>
    <row r="522" spans="3:14" s="156" customFormat="1" ht="15" customHeight="1" x14ac:dyDescent="0.2">
      <c r="C522" s="547"/>
      <c r="D522" s="548"/>
      <c r="H522" s="547"/>
      <c r="I522" s="548"/>
      <c r="M522" s="547"/>
      <c r="N522" s="548"/>
    </row>
    <row r="523" spans="3:14" s="156" customFormat="1" ht="15" customHeight="1" x14ac:dyDescent="0.2">
      <c r="C523" s="547"/>
      <c r="D523" s="548"/>
      <c r="H523" s="547"/>
      <c r="I523" s="548"/>
      <c r="M523" s="547"/>
      <c r="N523" s="548"/>
    </row>
    <row r="524" spans="3:14" s="156" customFormat="1" ht="15" customHeight="1" x14ac:dyDescent="0.2">
      <c r="C524" s="547"/>
      <c r="D524" s="548"/>
      <c r="H524" s="547"/>
      <c r="I524" s="548"/>
      <c r="M524" s="547"/>
      <c r="N524" s="548"/>
    </row>
    <row r="525" spans="3:14" s="156" customFormat="1" ht="15" customHeight="1" x14ac:dyDescent="0.2">
      <c r="C525" s="547"/>
      <c r="D525" s="548"/>
      <c r="H525" s="547"/>
      <c r="I525" s="548"/>
      <c r="M525" s="547"/>
      <c r="N525" s="548"/>
    </row>
    <row r="526" spans="3:14" s="156" customFormat="1" ht="15" customHeight="1" x14ac:dyDescent="0.2">
      <c r="C526" s="547"/>
      <c r="D526" s="548"/>
      <c r="H526" s="547"/>
      <c r="I526" s="548"/>
      <c r="M526" s="547"/>
      <c r="N526" s="548"/>
    </row>
    <row r="527" spans="3:14" s="156" customFormat="1" ht="15" customHeight="1" x14ac:dyDescent="0.2">
      <c r="C527" s="547"/>
      <c r="D527" s="548"/>
      <c r="H527" s="547"/>
      <c r="I527" s="548"/>
      <c r="M527" s="547"/>
      <c r="N527" s="548"/>
    </row>
    <row r="528" spans="3:14" s="156" customFormat="1" ht="15" customHeight="1" x14ac:dyDescent="0.2">
      <c r="C528" s="547"/>
      <c r="D528" s="548"/>
      <c r="H528" s="547"/>
      <c r="I528" s="548"/>
      <c r="M528" s="547"/>
      <c r="N528" s="548"/>
    </row>
    <row r="529" spans="3:14" s="156" customFormat="1" ht="15" customHeight="1" x14ac:dyDescent="0.2">
      <c r="C529" s="547"/>
      <c r="D529" s="548"/>
      <c r="H529" s="547"/>
      <c r="I529" s="548"/>
      <c r="M529" s="547"/>
      <c r="N529" s="548"/>
    </row>
    <row r="530" spans="3:14" s="156" customFormat="1" ht="15" customHeight="1" x14ac:dyDescent="0.2">
      <c r="C530" s="547"/>
      <c r="D530" s="548"/>
      <c r="H530" s="547"/>
      <c r="I530" s="548"/>
      <c r="M530" s="547"/>
      <c r="N530" s="548"/>
    </row>
    <row r="531" spans="3:14" s="156" customFormat="1" ht="15" customHeight="1" x14ac:dyDescent="0.2">
      <c r="C531" s="547"/>
      <c r="D531" s="548"/>
      <c r="H531" s="547"/>
      <c r="I531" s="548"/>
      <c r="M531" s="547"/>
      <c r="N531" s="548"/>
    </row>
    <row r="532" spans="3:14" s="156" customFormat="1" ht="15" customHeight="1" x14ac:dyDescent="0.2">
      <c r="C532" s="547"/>
      <c r="D532" s="548"/>
      <c r="H532" s="547"/>
      <c r="I532" s="548"/>
      <c r="M532" s="547"/>
      <c r="N532" s="548"/>
    </row>
    <row r="533" spans="3:14" s="156" customFormat="1" ht="15" customHeight="1" x14ac:dyDescent="0.2">
      <c r="C533" s="547"/>
      <c r="D533" s="548"/>
      <c r="H533" s="547"/>
      <c r="I533" s="548"/>
      <c r="M533" s="547"/>
      <c r="N533" s="548"/>
    </row>
    <row r="534" spans="3:14" s="156" customFormat="1" ht="15" customHeight="1" x14ac:dyDescent="0.2">
      <c r="C534" s="547"/>
      <c r="D534" s="548"/>
      <c r="H534" s="547"/>
      <c r="I534" s="548"/>
      <c r="M534" s="547"/>
      <c r="N534" s="548"/>
    </row>
    <row r="535" spans="3:14" s="156" customFormat="1" ht="15" customHeight="1" x14ac:dyDescent="0.2">
      <c r="C535" s="547"/>
      <c r="D535" s="548"/>
      <c r="H535" s="547"/>
      <c r="I535" s="548"/>
      <c r="M535" s="547"/>
      <c r="N535" s="548"/>
    </row>
    <row r="536" spans="3:14" s="156" customFormat="1" ht="15" customHeight="1" x14ac:dyDescent="0.2">
      <c r="C536" s="547"/>
      <c r="D536" s="548"/>
      <c r="H536" s="547"/>
      <c r="I536" s="548"/>
      <c r="M536" s="547"/>
      <c r="N536" s="548"/>
    </row>
    <row r="537" spans="3:14" s="156" customFormat="1" ht="15" customHeight="1" x14ac:dyDescent="0.2">
      <c r="C537" s="547"/>
      <c r="D537" s="548"/>
      <c r="H537" s="547"/>
      <c r="I537" s="548"/>
      <c r="M537" s="547"/>
      <c r="N537" s="548"/>
    </row>
    <row r="538" spans="3:14" s="156" customFormat="1" ht="15" customHeight="1" x14ac:dyDescent="0.2">
      <c r="C538" s="547"/>
      <c r="D538" s="548"/>
      <c r="H538" s="547"/>
      <c r="I538" s="548"/>
      <c r="M538" s="547"/>
      <c r="N538" s="548"/>
    </row>
    <row r="539" spans="3:14" s="156" customFormat="1" ht="15" customHeight="1" x14ac:dyDescent="0.2">
      <c r="C539" s="547"/>
      <c r="D539" s="548"/>
      <c r="H539" s="547"/>
      <c r="I539" s="548"/>
      <c r="M539" s="547"/>
      <c r="N539" s="548"/>
    </row>
    <row r="540" spans="3:14" s="156" customFormat="1" ht="15" customHeight="1" x14ac:dyDescent="0.2">
      <c r="C540" s="547"/>
      <c r="D540" s="548"/>
      <c r="H540" s="547"/>
      <c r="I540" s="548"/>
      <c r="M540" s="547"/>
      <c r="N540" s="548"/>
    </row>
    <row r="541" spans="3:14" s="156" customFormat="1" ht="15" customHeight="1" x14ac:dyDescent="0.2">
      <c r="C541" s="547"/>
      <c r="D541" s="548"/>
      <c r="H541" s="547"/>
      <c r="I541" s="548"/>
      <c r="M541" s="547"/>
      <c r="N541" s="548"/>
    </row>
    <row r="542" spans="3:14" s="156" customFormat="1" ht="15" customHeight="1" x14ac:dyDescent="0.2"/>
    <row r="543" spans="3:14" s="156" customFormat="1" ht="15" customHeight="1" x14ac:dyDescent="0.2"/>
    <row r="544" spans="3:14" s="156" customFormat="1" ht="15" customHeight="1" x14ac:dyDescent="0.2"/>
    <row r="545" s="156" customFormat="1" ht="15" customHeight="1" x14ac:dyDescent="0.2"/>
    <row r="546" s="156" customFormat="1" ht="15" customHeight="1" x14ac:dyDescent="0.2"/>
    <row r="547" s="156" customFormat="1" ht="15" customHeight="1" x14ac:dyDescent="0.2"/>
    <row r="548" s="156" customFormat="1" ht="15" customHeight="1" x14ac:dyDescent="0.2"/>
    <row r="549" s="156" customFormat="1" ht="15" customHeight="1" x14ac:dyDescent="0.2"/>
    <row r="550" s="156" customFormat="1" ht="15" customHeight="1" x14ac:dyDescent="0.2"/>
    <row r="551" s="156" customFormat="1" ht="15" customHeight="1" x14ac:dyDescent="0.2"/>
    <row r="552" s="156" customFormat="1" ht="15" customHeight="1" x14ac:dyDescent="0.2"/>
    <row r="553" s="156" customFormat="1" ht="15" customHeight="1" x14ac:dyDescent="0.2"/>
    <row r="554" s="156" customFormat="1" ht="15" customHeight="1" x14ac:dyDescent="0.2"/>
    <row r="555" s="156" customFormat="1" ht="15" customHeight="1" x14ac:dyDescent="0.2"/>
    <row r="556" s="156" customFormat="1" ht="15" customHeight="1" x14ac:dyDescent="0.2"/>
    <row r="557" s="156" customFormat="1" ht="15" customHeight="1" x14ac:dyDescent="0.2"/>
    <row r="558" s="156" customFormat="1" ht="15" customHeight="1" x14ac:dyDescent="0.2"/>
    <row r="559" s="156" customFormat="1" ht="15" customHeight="1" x14ac:dyDescent="0.2"/>
    <row r="560" s="156" customFormat="1" ht="15" customHeight="1" x14ac:dyDescent="0.2"/>
    <row r="561" s="156" customFormat="1" ht="15" customHeight="1" x14ac:dyDescent="0.2"/>
    <row r="562" s="156" customFormat="1" ht="15" customHeight="1" x14ac:dyDescent="0.2"/>
    <row r="563" s="156" customFormat="1" ht="15" customHeight="1" x14ac:dyDescent="0.2"/>
    <row r="564" s="156" customFormat="1" ht="15" customHeight="1" x14ac:dyDescent="0.2"/>
    <row r="565" s="156" customFormat="1" ht="15" customHeight="1" x14ac:dyDescent="0.2"/>
    <row r="566" s="156" customFormat="1" ht="15" customHeight="1" x14ac:dyDescent="0.2"/>
    <row r="567" s="156" customFormat="1" ht="15" customHeight="1" x14ac:dyDescent="0.2"/>
    <row r="568" s="156" customFormat="1" ht="15" customHeight="1" x14ac:dyDescent="0.2"/>
    <row r="569" s="156" customFormat="1" ht="15" customHeight="1" x14ac:dyDescent="0.2"/>
    <row r="570" s="156" customFormat="1" ht="15" customHeight="1" x14ac:dyDescent="0.2"/>
    <row r="571" s="156" customFormat="1" ht="15" customHeight="1" x14ac:dyDescent="0.2"/>
    <row r="572" s="156" customFormat="1" ht="15" customHeight="1" x14ac:dyDescent="0.2"/>
    <row r="573" s="156" customFormat="1" ht="15" customHeight="1" x14ac:dyDescent="0.2"/>
    <row r="574" s="156" customFormat="1" ht="15" customHeight="1" x14ac:dyDescent="0.2"/>
    <row r="575" s="156" customFormat="1" ht="15" customHeight="1" x14ac:dyDescent="0.2"/>
    <row r="576" s="156" customFormat="1" ht="15" customHeight="1" x14ac:dyDescent="0.2"/>
    <row r="577" s="156" customFormat="1" ht="15" customHeight="1" x14ac:dyDescent="0.2"/>
    <row r="578" s="156" customFormat="1" ht="15" customHeight="1" x14ac:dyDescent="0.2"/>
    <row r="579" s="156" customFormat="1" ht="15" customHeight="1" x14ac:dyDescent="0.2"/>
    <row r="580" s="156" customFormat="1" ht="15" customHeight="1" x14ac:dyDescent="0.2"/>
    <row r="581" s="156" customFormat="1" ht="15" customHeight="1" x14ac:dyDescent="0.2"/>
    <row r="582" s="156" customFormat="1" ht="15" customHeight="1" x14ac:dyDescent="0.2"/>
    <row r="583" s="156" customFormat="1" ht="15" customHeight="1" x14ac:dyDescent="0.2"/>
    <row r="584" s="156" customFormat="1" ht="15" customHeight="1" x14ac:dyDescent="0.2"/>
    <row r="585" s="156" customFormat="1" ht="15" customHeight="1" x14ac:dyDescent="0.2"/>
    <row r="586" s="156" customFormat="1" ht="15" customHeight="1" x14ac:dyDescent="0.2"/>
    <row r="587" s="156" customFormat="1" ht="15" customHeight="1" x14ac:dyDescent="0.2"/>
    <row r="588" s="156" customFormat="1" ht="15" customHeight="1" x14ac:dyDescent="0.2"/>
    <row r="589" s="156" customFormat="1" ht="15" customHeight="1" x14ac:dyDescent="0.2"/>
    <row r="590" s="156" customFormat="1" ht="15" customHeight="1" x14ac:dyDescent="0.2"/>
    <row r="591" s="156" customFormat="1" ht="15" customHeight="1" x14ac:dyDescent="0.2"/>
    <row r="592" s="156" customFormat="1" ht="15" customHeight="1" x14ac:dyDescent="0.2"/>
    <row r="593" s="156" customFormat="1" ht="15" customHeight="1" x14ac:dyDescent="0.2"/>
    <row r="594" s="156" customFormat="1" ht="15" customHeight="1" x14ac:dyDescent="0.2"/>
    <row r="595" s="156" customFormat="1" ht="15" customHeight="1" x14ac:dyDescent="0.2"/>
    <row r="596" s="156" customFormat="1" ht="15" customHeight="1" x14ac:dyDescent="0.2"/>
    <row r="597" s="156" customFormat="1" ht="15" customHeight="1" x14ac:dyDescent="0.2"/>
    <row r="598" s="156" customFormat="1" ht="15" customHeight="1" x14ac:dyDescent="0.2"/>
    <row r="599" s="156" customFormat="1" ht="15" customHeight="1" x14ac:dyDescent="0.2"/>
    <row r="600" s="156" customFormat="1" ht="15" customHeight="1" x14ac:dyDescent="0.2"/>
    <row r="601" s="156" customFormat="1" ht="15" customHeight="1" x14ac:dyDescent="0.2"/>
    <row r="602" s="156" customFormat="1" ht="15" customHeight="1" x14ac:dyDescent="0.2"/>
    <row r="603" s="156" customFormat="1" ht="15" customHeight="1" x14ac:dyDescent="0.2"/>
    <row r="604" s="156" customFormat="1" ht="15" customHeight="1" x14ac:dyDescent="0.2"/>
    <row r="605" s="156" customFormat="1" ht="15" customHeight="1" x14ac:dyDescent="0.2"/>
    <row r="606" s="156" customFormat="1" ht="15" customHeight="1" x14ac:dyDescent="0.2"/>
    <row r="607" s="156" customFormat="1" ht="15" customHeight="1" x14ac:dyDescent="0.2"/>
    <row r="608" s="156" customFormat="1" ht="15" customHeight="1" x14ac:dyDescent="0.2"/>
    <row r="609" s="156" customFormat="1" ht="15" customHeight="1" x14ac:dyDescent="0.2"/>
    <row r="610" s="156" customFormat="1" ht="15" customHeight="1" x14ac:dyDescent="0.2"/>
    <row r="611" s="156" customFormat="1" ht="15" customHeight="1" x14ac:dyDescent="0.2"/>
    <row r="612" s="156" customFormat="1" ht="15" customHeight="1" x14ac:dyDescent="0.2"/>
    <row r="613" s="156" customFormat="1" ht="15" customHeight="1" x14ac:dyDescent="0.2"/>
    <row r="614" s="156" customFormat="1" ht="15" customHeight="1" x14ac:dyDescent="0.2"/>
    <row r="615" s="156" customFormat="1" ht="15" customHeight="1" x14ac:dyDescent="0.2"/>
    <row r="616" s="156" customFormat="1" ht="15" customHeight="1" x14ac:dyDescent="0.2"/>
    <row r="617" s="156" customFormat="1" ht="15" customHeight="1" x14ac:dyDescent="0.2"/>
    <row r="618" s="156" customFormat="1" ht="15" customHeight="1" x14ac:dyDescent="0.2"/>
    <row r="619" s="156" customFormat="1" ht="15" customHeight="1" x14ac:dyDescent="0.2"/>
    <row r="620" s="156" customFormat="1" ht="15" customHeight="1" x14ac:dyDescent="0.2"/>
    <row r="621" s="156" customFormat="1" ht="15" customHeight="1" x14ac:dyDescent="0.2"/>
    <row r="622" s="156" customFormat="1" ht="15" customHeight="1" x14ac:dyDescent="0.2"/>
    <row r="623" s="156" customFormat="1" ht="15" customHeight="1" x14ac:dyDescent="0.2"/>
    <row r="624" s="156" customFormat="1" ht="15" customHeight="1" x14ac:dyDescent="0.2"/>
    <row r="625" s="156" customFormat="1" ht="15" customHeight="1" x14ac:dyDescent="0.2"/>
    <row r="626" s="156" customFormat="1" ht="15" customHeight="1" x14ac:dyDescent="0.2"/>
    <row r="627" s="156" customFormat="1" ht="15" customHeight="1" x14ac:dyDescent="0.2"/>
    <row r="628" s="156" customFormat="1" ht="15" customHeight="1" x14ac:dyDescent="0.2"/>
    <row r="629" s="156" customFormat="1" ht="15" customHeight="1" x14ac:dyDescent="0.2"/>
    <row r="630" s="156" customFormat="1" ht="15" customHeight="1" x14ac:dyDescent="0.2"/>
    <row r="631" s="156" customFormat="1" ht="15" customHeight="1" x14ac:dyDescent="0.2"/>
    <row r="632" s="156" customFormat="1" ht="15" customHeight="1" x14ac:dyDescent="0.2"/>
    <row r="633" s="156" customFormat="1" ht="15" customHeight="1" x14ac:dyDescent="0.2"/>
    <row r="634" s="156" customFormat="1" ht="15" customHeight="1" x14ac:dyDescent="0.2"/>
    <row r="635" s="156" customFormat="1" ht="15" customHeight="1" x14ac:dyDescent="0.2"/>
    <row r="636" s="156" customFormat="1" ht="15" customHeight="1" x14ac:dyDescent="0.2"/>
    <row r="637" s="156" customFormat="1" ht="15" customHeight="1" x14ac:dyDescent="0.2"/>
    <row r="638" s="156" customFormat="1" ht="15" customHeight="1" x14ac:dyDescent="0.2"/>
    <row r="639" s="156" customFormat="1" ht="15" customHeight="1" x14ac:dyDescent="0.2"/>
    <row r="640" s="156" customFormat="1" ht="15" customHeight="1" x14ac:dyDescent="0.2"/>
    <row r="641" s="156" customFormat="1" ht="15" customHeight="1" x14ac:dyDescent="0.2"/>
    <row r="642" s="156" customFormat="1" ht="15" customHeight="1" x14ac:dyDescent="0.2"/>
    <row r="643" s="156" customFormat="1" ht="15" customHeight="1" x14ac:dyDescent="0.2"/>
    <row r="644" s="156" customFormat="1" ht="15" customHeight="1" x14ac:dyDescent="0.2"/>
    <row r="645" s="156" customFormat="1" ht="15" customHeight="1" x14ac:dyDescent="0.2"/>
    <row r="646" s="156" customFormat="1" ht="15" customHeight="1" x14ac:dyDescent="0.2"/>
    <row r="647" s="156" customFormat="1" ht="15" customHeight="1" x14ac:dyDescent="0.2"/>
    <row r="648" s="156" customFormat="1" ht="15" customHeight="1" x14ac:dyDescent="0.2"/>
    <row r="649" s="156" customFormat="1" ht="15" customHeight="1" x14ac:dyDescent="0.2"/>
    <row r="650" s="156" customFormat="1" ht="15" customHeight="1" x14ac:dyDescent="0.2"/>
    <row r="651" s="156" customFormat="1" ht="15" customHeight="1" x14ac:dyDescent="0.2"/>
    <row r="652" s="156" customFormat="1" ht="15" customHeight="1" x14ac:dyDescent="0.2"/>
    <row r="653" s="156" customFormat="1" ht="15" customHeight="1" x14ac:dyDescent="0.2"/>
    <row r="654" s="156" customFormat="1" ht="15" customHeight="1" x14ac:dyDescent="0.2"/>
    <row r="655" s="156" customFormat="1" ht="15" customHeight="1" x14ac:dyDescent="0.2"/>
    <row r="656" s="156" customFormat="1" ht="15" customHeight="1" x14ac:dyDescent="0.2"/>
    <row r="657" s="156" customFormat="1" ht="15" customHeight="1" x14ac:dyDescent="0.2"/>
    <row r="658" s="156" customFormat="1" ht="15" customHeight="1" x14ac:dyDescent="0.2"/>
    <row r="659" s="156" customFormat="1" ht="15" customHeight="1" x14ac:dyDescent="0.2"/>
    <row r="660" s="156" customFormat="1" ht="15" customHeight="1" x14ac:dyDescent="0.2"/>
    <row r="661" s="156" customFormat="1" ht="15" customHeight="1" x14ac:dyDescent="0.2"/>
    <row r="662" s="156" customFormat="1" ht="15" customHeight="1" x14ac:dyDescent="0.2"/>
    <row r="663" s="156" customFormat="1" ht="15" customHeight="1" x14ac:dyDescent="0.2"/>
    <row r="664" s="156" customFormat="1" ht="15" customHeight="1" x14ac:dyDescent="0.2"/>
    <row r="665" s="156" customFormat="1" ht="15" customHeight="1" x14ac:dyDescent="0.2"/>
    <row r="666" s="156" customFormat="1" ht="15" customHeight="1" x14ac:dyDescent="0.2"/>
    <row r="667" s="156" customFormat="1" ht="15" customHeight="1" x14ac:dyDescent="0.2"/>
    <row r="668" s="156" customFormat="1" ht="15" customHeight="1" x14ac:dyDescent="0.2"/>
    <row r="669" s="156" customFormat="1" ht="15" customHeight="1" x14ac:dyDescent="0.2"/>
    <row r="670" s="156" customFormat="1" ht="15" customHeight="1" x14ac:dyDescent="0.2"/>
    <row r="671" s="156" customFormat="1" ht="15" customHeight="1" x14ac:dyDescent="0.2"/>
    <row r="672" s="156" customFormat="1" ht="15" customHeight="1" x14ac:dyDescent="0.2"/>
    <row r="673" s="156" customFormat="1" ht="15" customHeight="1" x14ac:dyDescent="0.2"/>
    <row r="674" s="156" customFormat="1" ht="15" customHeight="1" x14ac:dyDescent="0.2"/>
    <row r="675" s="156" customFormat="1" ht="15" customHeight="1" x14ac:dyDescent="0.2"/>
    <row r="676" s="156" customFormat="1" ht="15" customHeight="1" x14ac:dyDescent="0.2"/>
    <row r="677" s="156" customFormat="1" ht="15" customHeight="1" x14ac:dyDescent="0.2"/>
    <row r="678" s="156" customFormat="1" ht="15" customHeight="1" x14ac:dyDescent="0.2"/>
    <row r="679" s="156" customFormat="1" ht="15" customHeight="1" x14ac:dyDescent="0.2"/>
    <row r="680" s="156" customFormat="1" ht="15" customHeight="1" x14ac:dyDescent="0.2"/>
    <row r="681" s="156" customFormat="1" ht="15" customHeight="1" x14ac:dyDescent="0.2"/>
    <row r="682" s="156" customFormat="1" ht="15" customHeight="1" x14ac:dyDescent="0.2"/>
    <row r="683" s="156" customFormat="1" ht="15" customHeight="1" x14ac:dyDescent="0.2"/>
    <row r="684" s="156" customFormat="1" ht="15" customHeight="1" x14ac:dyDescent="0.2"/>
    <row r="685" s="156" customFormat="1" ht="15" customHeight="1" x14ac:dyDescent="0.2"/>
    <row r="686" s="156" customFormat="1" ht="15" customHeight="1" x14ac:dyDescent="0.2"/>
    <row r="687" s="156" customFormat="1" ht="15" customHeight="1" x14ac:dyDescent="0.2"/>
    <row r="688" s="156" customFormat="1" ht="15" customHeight="1" x14ac:dyDescent="0.2"/>
    <row r="689" s="156" customFormat="1" ht="15" customHeight="1" x14ac:dyDescent="0.2"/>
    <row r="690" s="156" customFormat="1" ht="15" customHeight="1" x14ac:dyDescent="0.2"/>
    <row r="691" s="156" customFormat="1" ht="15" customHeight="1" x14ac:dyDescent="0.2"/>
    <row r="692" s="156" customFormat="1" ht="15" customHeight="1" x14ac:dyDescent="0.2"/>
    <row r="693" s="156" customFormat="1" ht="15" customHeight="1" x14ac:dyDescent="0.2"/>
    <row r="694" s="156" customFormat="1" ht="15" customHeight="1" x14ac:dyDescent="0.2"/>
    <row r="695" s="156" customFormat="1" ht="15" customHeight="1" x14ac:dyDescent="0.2"/>
    <row r="696" s="156" customFormat="1" ht="15" customHeight="1" x14ac:dyDescent="0.2"/>
    <row r="697" s="156" customFormat="1" ht="15" customHeight="1" x14ac:dyDescent="0.2"/>
    <row r="698" s="156" customFormat="1" ht="15" customHeight="1" x14ac:dyDescent="0.2"/>
    <row r="699" s="156" customFormat="1" ht="15" customHeight="1" x14ac:dyDescent="0.2"/>
    <row r="700" s="156" customFormat="1" ht="15" customHeight="1" x14ac:dyDescent="0.2"/>
  </sheetData>
  <mergeCells count="497">
    <mergeCell ref="C540:D540"/>
    <mergeCell ref="H540:I540"/>
    <mergeCell ref="M540:N540"/>
    <mergeCell ref="C541:D541"/>
    <mergeCell ref="H541:I541"/>
    <mergeCell ref="M541:N541"/>
    <mergeCell ref="C538:D538"/>
    <mergeCell ref="H538:I538"/>
    <mergeCell ref="M538:N538"/>
    <mergeCell ref="C539:D539"/>
    <mergeCell ref="H539:I539"/>
    <mergeCell ref="M539:N539"/>
    <mergeCell ref="C536:D536"/>
    <mergeCell ref="H536:I536"/>
    <mergeCell ref="M536:N536"/>
    <mergeCell ref="C537:D537"/>
    <mergeCell ref="H537:I537"/>
    <mergeCell ref="M537:N537"/>
    <mergeCell ref="C534:D534"/>
    <mergeCell ref="H534:I534"/>
    <mergeCell ref="M534:N534"/>
    <mergeCell ref="C535:D535"/>
    <mergeCell ref="H535:I535"/>
    <mergeCell ref="M535:N535"/>
    <mergeCell ref="C532:D532"/>
    <mergeCell ref="H532:I532"/>
    <mergeCell ref="M532:N532"/>
    <mergeCell ref="C533:D533"/>
    <mergeCell ref="H533:I533"/>
    <mergeCell ref="M533:N533"/>
    <mergeCell ref="C530:D530"/>
    <mergeCell ref="H530:I530"/>
    <mergeCell ref="M530:N530"/>
    <mergeCell ref="C531:D531"/>
    <mergeCell ref="H531:I531"/>
    <mergeCell ref="M531:N531"/>
    <mergeCell ref="C528:D528"/>
    <mergeCell ref="H528:I528"/>
    <mergeCell ref="M528:N528"/>
    <mergeCell ref="C529:D529"/>
    <mergeCell ref="H529:I529"/>
    <mergeCell ref="M529:N529"/>
    <mergeCell ref="C526:D526"/>
    <mergeCell ref="H526:I526"/>
    <mergeCell ref="M526:N526"/>
    <mergeCell ref="C527:D527"/>
    <mergeCell ref="H527:I527"/>
    <mergeCell ref="M527:N527"/>
    <mergeCell ref="C524:D524"/>
    <mergeCell ref="H524:I524"/>
    <mergeCell ref="M524:N524"/>
    <mergeCell ref="C525:D525"/>
    <mergeCell ref="H525:I525"/>
    <mergeCell ref="M525:N525"/>
    <mergeCell ref="C522:D522"/>
    <mergeCell ref="H522:I522"/>
    <mergeCell ref="M522:N522"/>
    <mergeCell ref="C523:D523"/>
    <mergeCell ref="H523:I523"/>
    <mergeCell ref="M523:N523"/>
    <mergeCell ref="C520:D520"/>
    <mergeCell ref="H520:I520"/>
    <mergeCell ref="M520:N520"/>
    <mergeCell ref="C521:D521"/>
    <mergeCell ref="H521:I521"/>
    <mergeCell ref="M521:N521"/>
    <mergeCell ref="C518:D518"/>
    <mergeCell ref="H518:I518"/>
    <mergeCell ref="M518:N518"/>
    <mergeCell ref="C519:D519"/>
    <mergeCell ref="H519:I519"/>
    <mergeCell ref="M519:N519"/>
    <mergeCell ref="C516:D516"/>
    <mergeCell ref="H516:I516"/>
    <mergeCell ref="M516:N516"/>
    <mergeCell ref="C517:D517"/>
    <mergeCell ref="H517:I517"/>
    <mergeCell ref="M517:N517"/>
    <mergeCell ref="C514:D514"/>
    <mergeCell ref="H514:I514"/>
    <mergeCell ref="M514:N514"/>
    <mergeCell ref="C515:D515"/>
    <mergeCell ref="H515:I515"/>
    <mergeCell ref="M515:N515"/>
    <mergeCell ref="C512:D512"/>
    <mergeCell ref="H512:I512"/>
    <mergeCell ref="M512:N512"/>
    <mergeCell ref="C513:D513"/>
    <mergeCell ref="H513:I513"/>
    <mergeCell ref="M513:N513"/>
    <mergeCell ref="C510:D510"/>
    <mergeCell ref="H510:I510"/>
    <mergeCell ref="M510:N510"/>
    <mergeCell ref="C511:D511"/>
    <mergeCell ref="H511:I511"/>
    <mergeCell ref="M511:N511"/>
    <mergeCell ref="C508:D508"/>
    <mergeCell ref="H508:I508"/>
    <mergeCell ref="M508:N508"/>
    <mergeCell ref="C509:D509"/>
    <mergeCell ref="H509:I509"/>
    <mergeCell ref="M509:N509"/>
    <mergeCell ref="C506:D506"/>
    <mergeCell ref="H506:I506"/>
    <mergeCell ref="M506:N506"/>
    <mergeCell ref="C507:D507"/>
    <mergeCell ref="H507:I507"/>
    <mergeCell ref="M507:N507"/>
    <mergeCell ref="C504:D504"/>
    <mergeCell ref="H504:I504"/>
    <mergeCell ref="M504:N504"/>
    <mergeCell ref="C505:D505"/>
    <mergeCell ref="H505:I505"/>
    <mergeCell ref="M505:N505"/>
    <mergeCell ref="C502:D502"/>
    <mergeCell ref="H502:I502"/>
    <mergeCell ref="M502:N502"/>
    <mergeCell ref="C503:D503"/>
    <mergeCell ref="H503:I503"/>
    <mergeCell ref="M503:N503"/>
    <mergeCell ref="C500:D500"/>
    <mergeCell ref="H500:I500"/>
    <mergeCell ref="M500:N500"/>
    <mergeCell ref="C501:D501"/>
    <mergeCell ref="H501:I501"/>
    <mergeCell ref="M501:N501"/>
    <mergeCell ref="C498:D498"/>
    <mergeCell ref="H498:I498"/>
    <mergeCell ref="M498:N498"/>
    <mergeCell ref="C499:D499"/>
    <mergeCell ref="H499:I499"/>
    <mergeCell ref="M499:N499"/>
    <mergeCell ref="C496:D496"/>
    <mergeCell ref="H496:J496"/>
    <mergeCell ref="M496:N496"/>
    <mergeCell ref="C497:D497"/>
    <mergeCell ref="H497:I497"/>
    <mergeCell ref="M497:N497"/>
    <mergeCell ref="C494:D494"/>
    <mergeCell ref="H494:I494"/>
    <mergeCell ref="M494:N494"/>
    <mergeCell ref="C495:D495"/>
    <mergeCell ref="H495:I495"/>
    <mergeCell ref="M495:N495"/>
    <mergeCell ref="C492:D492"/>
    <mergeCell ref="H492:I492"/>
    <mergeCell ref="M492:N492"/>
    <mergeCell ref="C493:D493"/>
    <mergeCell ref="H493:I493"/>
    <mergeCell ref="M493:N493"/>
    <mergeCell ref="C490:D490"/>
    <mergeCell ref="H490:I490"/>
    <mergeCell ref="M490:N490"/>
    <mergeCell ref="C491:D491"/>
    <mergeCell ref="H491:I491"/>
    <mergeCell ref="M491:N491"/>
    <mergeCell ref="C488:D488"/>
    <mergeCell ref="H488:I488"/>
    <mergeCell ref="M488:N488"/>
    <mergeCell ref="C489:D489"/>
    <mergeCell ref="H489:I489"/>
    <mergeCell ref="M489:N489"/>
    <mergeCell ref="C486:D486"/>
    <mergeCell ref="H486:I486"/>
    <mergeCell ref="M486:N486"/>
    <mergeCell ref="C487:D487"/>
    <mergeCell ref="H487:I487"/>
    <mergeCell ref="M487:N487"/>
    <mergeCell ref="C484:D484"/>
    <mergeCell ref="H484:I484"/>
    <mergeCell ref="M484:N484"/>
    <mergeCell ref="C485:D485"/>
    <mergeCell ref="H485:I485"/>
    <mergeCell ref="M485:N485"/>
    <mergeCell ref="C482:D482"/>
    <mergeCell ref="H482:I482"/>
    <mergeCell ref="M482:N482"/>
    <mergeCell ref="C483:D483"/>
    <mergeCell ref="H483:I483"/>
    <mergeCell ref="M483:N483"/>
    <mergeCell ref="C480:D480"/>
    <mergeCell ref="H480:I480"/>
    <mergeCell ref="M480:N480"/>
    <mergeCell ref="C481:D481"/>
    <mergeCell ref="H481:I481"/>
    <mergeCell ref="M481:N481"/>
    <mergeCell ref="C478:D478"/>
    <mergeCell ref="H478:I478"/>
    <mergeCell ref="M478:N478"/>
    <mergeCell ref="C479:D479"/>
    <mergeCell ref="H479:I479"/>
    <mergeCell ref="M479:N479"/>
    <mergeCell ref="C476:D476"/>
    <mergeCell ref="H476:I476"/>
    <mergeCell ref="M476:N476"/>
    <mergeCell ref="C477:D477"/>
    <mergeCell ref="H477:I477"/>
    <mergeCell ref="M477:N477"/>
    <mergeCell ref="C474:D474"/>
    <mergeCell ref="H474:I474"/>
    <mergeCell ref="M474:N474"/>
    <mergeCell ref="C475:D475"/>
    <mergeCell ref="H475:I475"/>
    <mergeCell ref="M475:N475"/>
    <mergeCell ref="C472:D472"/>
    <mergeCell ref="H472:I472"/>
    <mergeCell ref="M472:N472"/>
    <mergeCell ref="C473:D473"/>
    <mergeCell ref="H473:I473"/>
    <mergeCell ref="M473:N473"/>
    <mergeCell ref="C470:D470"/>
    <mergeCell ref="H470:I470"/>
    <mergeCell ref="M470:N470"/>
    <mergeCell ref="C471:D471"/>
    <mergeCell ref="H471:I471"/>
    <mergeCell ref="M471:N471"/>
    <mergeCell ref="C467:D467"/>
    <mergeCell ref="H467:I468"/>
    <mergeCell ref="M467:N467"/>
    <mergeCell ref="C468:D468"/>
    <mergeCell ref="M468:N468"/>
    <mergeCell ref="C469:D469"/>
    <mergeCell ref="H469:I469"/>
    <mergeCell ref="M469:N469"/>
    <mergeCell ref="C465:D465"/>
    <mergeCell ref="H465:I465"/>
    <mergeCell ref="M465:N465"/>
    <mergeCell ref="C466:D466"/>
    <mergeCell ref="H466:J466"/>
    <mergeCell ref="M466:N466"/>
    <mergeCell ref="C463:D463"/>
    <mergeCell ref="H463:I463"/>
    <mergeCell ref="M463:N463"/>
    <mergeCell ref="C464:D464"/>
    <mergeCell ref="H464:I464"/>
    <mergeCell ref="M464:N464"/>
    <mergeCell ref="C460:D460"/>
    <mergeCell ref="H460:L460"/>
    <mergeCell ref="M460:N460"/>
    <mergeCell ref="C461:D461"/>
    <mergeCell ref="H461:I462"/>
    <mergeCell ref="J461:L461"/>
    <mergeCell ref="M461:N461"/>
    <mergeCell ref="C462:D462"/>
    <mergeCell ref="M462:N462"/>
    <mergeCell ref="C458:D458"/>
    <mergeCell ref="H458:I458"/>
    <mergeCell ref="M458:N458"/>
    <mergeCell ref="C459:D459"/>
    <mergeCell ref="H459:I459"/>
    <mergeCell ref="M459:N459"/>
    <mergeCell ref="C456:D456"/>
    <mergeCell ref="H456:I456"/>
    <mergeCell ref="M456:N456"/>
    <mergeCell ref="C457:D457"/>
    <mergeCell ref="H457:I457"/>
    <mergeCell ref="M457:N457"/>
    <mergeCell ref="C454:D454"/>
    <mergeCell ref="H454:I454"/>
    <mergeCell ref="M454:N454"/>
    <mergeCell ref="C455:D455"/>
    <mergeCell ref="H455:I455"/>
    <mergeCell ref="M455:N455"/>
    <mergeCell ref="C452:D452"/>
    <mergeCell ref="H452:I452"/>
    <mergeCell ref="M452:N452"/>
    <mergeCell ref="C453:D453"/>
    <mergeCell ref="H453:I453"/>
    <mergeCell ref="M453:N453"/>
    <mergeCell ref="C450:D450"/>
    <mergeCell ref="H450:I450"/>
    <mergeCell ref="M450:N450"/>
    <mergeCell ref="C451:D451"/>
    <mergeCell ref="H451:I451"/>
    <mergeCell ref="M451:N451"/>
    <mergeCell ref="C448:D448"/>
    <mergeCell ref="H448:I448"/>
    <mergeCell ref="M448:N448"/>
    <mergeCell ref="C449:D449"/>
    <mergeCell ref="H449:I449"/>
    <mergeCell ref="M449:N449"/>
    <mergeCell ref="C446:D446"/>
    <mergeCell ref="H446:I446"/>
    <mergeCell ref="M446:N446"/>
    <mergeCell ref="C447:D447"/>
    <mergeCell ref="H447:I447"/>
    <mergeCell ref="M447:N447"/>
    <mergeCell ref="C444:D444"/>
    <mergeCell ref="H444:I444"/>
    <mergeCell ref="M444:N444"/>
    <mergeCell ref="C445:D445"/>
    <mergeCell ref="H445:I445"/>
    <mergeCell ref="M445:N445"/>
    <mergeCell ref="C442:D442"/>
    <mergeCell ref="H442:I442"/>
    <mergeCell ref="M442:N442"/>
    <mergeCell ref="C443:D443"/>
    <mergeCell ref="H443:I443"/>
    <mergeCell ref="M443:N443"/>
    <mergeCell ref="C440:D440"/>
    <mergeCell ref="H440:I440"/>
    <mergeCell ref="M440:N440"/>
    <mergeCell ref="C441:D441"/>
    <mergeCell ref="H441:I441"/>
    <mergeCell ref="M441:N441"/>
    <mergeCell ref="C438:D438"/>
    <mergeCell ref="H438:I438"/>
    <mergeCell ref="M438:N438"/>
    <mergeCell ref="C439:D439"/>
    <mergeCell ref="H439:I439"/>
    <mergeCell ref="M439:N439"/>
    <mergeCell ref="C436:D436"/>
    <mergeCell ref="H436:I436"/>
    <mergeCell ref="M436:N436"/>
    <mergeCell ref="C437:D437"/>
    <mergeCell ref="H437:I437"/>
    <mergeCell ref="M437:N437"/>
    <mergeCell ref="C434:D434"/>
    <mergeCell ref="H434:I434"/>
    <mergeCell ref="M434:N434"/>
    <mergeCell ref="C435:D435"/>
    <mergeCell ref="H435:I435"/>
    <mergeCell ref="M435:N435"/>
    <mergeCell ref="C432:D432"/>
    <mergeCell ref="H432:I432"/>
    <mergeCell ref="M432:N432"/>
    <mergeCell ref="C433:D433"/>
    <mergeCell ref="H433:I433"/>
    <mergeCell ref="M433:N433"/>
    <mergeCell ref="C430:D430"/>
    <mergeCell ref="H430:I430"/>
    <mergeCell ref="M430:N430"/>
    <mergeCell ref="C431:D431"/>
    <mergeCell ref="H431:J431"/>
    <mergeCell ref="M431:N431"/>
    <mergeCell ref="C428:D428"/>
    <mergeCell ref="H428:I428"/>
    <mergeCell ref="M428:N428"/>
    <mergeCell ref="C429:D429"/>
    <mergeCell ref="H429:I429"/>
    <mergeCell ref="M429:N429"/>
    <mergeCell ref="C426:D426"/>
    <mergeCell ref="H426:I426"/>
    <mergeCell ref="M426:N426"/>
    <mergeCell ref="C427:D427"/>
    <mergeCell ref="H427:I427"/>
    <mergeCell ref="M427:N427"/>
    <mergeCell ref="C424:D424"/>
    <mergeCell ref="H424:I424"/>
    <mergeCell ref="M424:N424"/>
    <mergeCell ref="C425:D425"/>
    <mergeCell ref="H425:I425"/>
    <mergeCell ref="M425:N425"/>
    <mergeCell ref="C422:D422"/>
    <mergeCell ref="H422:I422"/>
    <mergeCell ref="M422:N422"/>
    <mergeCell ref="C423:D423"/>
    <mergeCell ref="H423:I423"/>
    <mergeCell ref="M423:N423"/>
    <mergeCell ref="C420:D420"/>
    <mergeCell ref="H420:I420"/>
    <mergeCell ref="M420:N420"/>
    <mergeCell ref="C421:D421"/>
    <mergeCell ref="H421:I421"/>
    <mergeCell ref="M421:N421"/>
    <mergeCell ref="C418:D418"/>
    <mergeCell ref="H418:I418"/>
    <mergeCell ref="M418:N418"/>
    <mergeCell ref="C419:D419"/>
    <mergeCell ref="H419:I419"/>
    <mergeCell ref="M419:N419"/>
    <mergeCell ref="C416:D416"/>
    <mergeCell ref="H416:I416"/>
    <mergeCell ref="M416:N416"/>
    <mergeCell ref="C417:D417"/>
    <mergeCell ref="H417:I417"/>
    <mergeCell ref="M417:N417"/>
    <mergeCell ref="C415:D415"/>
    <mergeCell ref="H415:I415"/>
    <mergeCell ref="M415:N415"/>
    <mergeCell ref="C412:D412"/>
    <mergeCell ref="H412:I412"/>
    <mergeCell ref="M412:N412"/>
    <mergeCell ref="C413:D413"/>
    <mergeCell ref="H413:I413"/>
    <mergeCell ref="M413:N413"/>
    <mergeCell ref="C408:D408"/>
    <mergeCell ref="H408:I408"/>
    <mergeCell ref="M408:N408"/>
    <mergeCell ref="C409:D409"/>
    <mergeCell ref="H409:I409"/>
    <mergeCell ref="M409:N409"/>
    <mergeCell ref="C414:D414"/>
    <mergeCell ref="H414:I414"/>
    <mergeCell ref="M414:N414"/>
    <mergeCell ref="H405:I405"/>
    <mergeCell ref="M405:N405"/>
    <mergeCell ref="C406:D406"/>
    <mergeCell ref="H406:I406"/>
    <mergeCell ref="M406:N406"/>
    <mergeCell ref="C407:D407"/>
    <mergeCell ref="H407:I407"/>
    <mergeCell ref="M407:N407"/>
    <mergeCell ref="B402:B445"/>
    <mergeCell ref="C402:D402"/>
    <mergeCell ref="M402:N402"/>
    <mergeCell ref="C403:D403"/>
    <mergeCell ref="H403:I403"/>
    <mergeCell ref="M403:N403"/>
    <mergeCell ref="C404:D404"/>
    <mergeCell ref="H404:I404"/>
    <mergeCell ref="M404:N404"/>
    <mergeCell ref="C405:D405"/>
    <mergeCell ref="C410:D410"/>
    <mergeCell ref="H410:I410"/>
    <mergeCell ref="M410:N410"/>
    <mergeCell ref="C411:D411"/>
    <mergeCell ref="H411:I411"/>
    <mergeCell ref="M411:N411"/>
    <mergeCell ref="H399:K399"/>
    <mergeCell ref="M399:P399"/>
    <mergeCell ref="C400:D400"/>
    <mergeCell ref="H400:J400"/>
    <mergeCell ref="M400:N400"/>
    <mergeCell ref="C401:D401"/>
    <mergeCell ref="H401:I402"/>
    <mergeCell ref="M401:N401"/>
    <mergeCell ref="A228:A230"/>
    <mergeCell ref="A280:C280"/>
    <mergeCell ref="A281:B281"/>
    <mergeCell ref="A286:A288"/>
    <mergeCell ref="A289:C289"/>
    <mergeCell ref="C399:F399"/>
    <mergeCell ref="C220:G220"/>
    <mergeCell ref="H220:L220"/>
    <mergeCell ref="M220:Q220"/>
    <mergeCell ref="A222:A224"/>
    <mergeCell ref="A226:B227"/>
    <mergeCell ref="C226:G226"/>
    <mergeCell ref="H226:L226"/>
    <mergeCell ref="M226:Q226"/>
    <mergeCell ref="A150:A151"/>
    <mergeCell ref="A152:A157"/>
    <mergeCell ref="A208:B208"/>
    <mergeCell ref="A213:B213"/>
    <mergeCell ref="A214:B214"/>
    <mergeCell ref="A220:B221"/>
    <mergeCell ref="H133:L133"/>
    <mergeCell ref="M133:Q133"/>
    <mergeCell ref="A135:A139"/>
    <mergeCell ref="A140:A144"/>
    <mergeCell ref="A148:B149"/>
    <mergeCell ref="C148:G148"/>
    <mergeCell ref="H148:L148"/>
    <mergeCell ref="M148:Q148"/>
    <mergeCell ref="A122:A123"/>
    <mergeCell ref="A124:A127"/>
    <mergeCell ref="A128:A129"/>
    <mergeCell ref="A130:A132"/>
    <mergeCell ref="A133:B134"/>
    <mergeCell ref="C133:G133"/>
    <mergeCell ref="M47:Q47"/>
    <mergeCell ref="A49:A56"/>
    <mergeCell ref="A108:B108"/>
    <mergeCell ref="A113:B113"/>
    <mergeCell ref="A114:B114"/>
    <mergeCell ref="A120:B121"/>
    <mergeCell ref="C120:G120"/>
    <mergeCell ref="H120:L120"/>
    <mergeCell ref="M120:Q120"/>
    <mergeCell ref="A47:B48"/>
    <mergeCell ref="C47:G47"/>
    <mergeCell ref="H47:L47"/>
    <mergeCell ref="A29:A30"/>
    <mergeCell ref="A31:A32"/>
    <mergeCell ref="A33:A34"/>
    <mergeCell ref="A35:A36"/>
    <mergeCell ref="A37:A38"/>
    <mergeCell ref="A39:A40"/>
    <mergeCell ref="A22:A23"/>
    <mergeCell ref="A24:A26"/>
    <mergeCell ref="A27:B28"/>
    <mergeCell ref="C27:G27"/>
    <mergeCell ref="H27:L27"/>
    <mergeCell ref="M27:Q27"/>
    <mergeCell ref="A41:A42"/>
    <mergeCell ref="A43:A44"/>
    <mergeCell ref="A45:A46"/>
    <mergeCell ref="A2:B2"/>
    <mergeCell ref="A7:B7"/>
    <mergeCell ref="A8:B8"/>
    <mergeCell ref="A14:B15"/>
    <mergeCell ref="C14:G14"/>
    <mergeCell ref="H14:L14"/>
    <mergeCell ref="M14:Q14"/>
    <mergeCell ref="A16:A17"/>
    <mergeCell ref="A18:A21"/>
  </mergeCells>
  <pageMargins left="0.78740157499999996" right="0.78740157499999996" top="0.984251969" bottom="0.984251969"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23233" r:id="rId4" name="Button 1">
              <controlPr defaultSize="0" autoFill="0" autoPict="0" macro="[0]!GoTo_MATRIX">
                <anchor moveWithCells="1">
                  <from>
                    <xdr:col>8</xdr:col>
                    <xdr:colOff>361950</xdr:colOff>
                    <xdr:row>106</xdr:row>
                    <xdr:rowOff>0</xdr:rowOff>
                  </from>
                  <to>
                    <xdr:col>10</xdr:col>
                    <xdr:colOff>542925</xdr:colOff>
                    <xdr:row>106</xdr:row>
                    <xdr:rowOff>209550</xdr:rowOff>
                  </to>
                </anchor>
              </controlPr>
            </control>
          </mc:Choice>
        </mc:AlternateContent>
        <mc:AlternateContent xmlns:mc="http://schemas.openxmlformats.org/markup-compatibility/2006">
          <mc:Choice Requires="x14">
            <control shapeId="223234" r:id="rId5" name="Button 2">
              <controlPr defaultSize="0" autoFill="0" autoPict="0" macro="[0]!GoTo_MATRIX">
                <anchor moveWithCells="1">
                  <from>
                    <xdr:col>8</xdr:col>
                    <xdr:colOff>371475</xdr:colOff>
                    <xdr:row>0</xdr:row>
                    <xdr:rowOff>0</xdr:rowOff>
                  </from>
                  <to>
                    <xdr:col>10</xdr:col>
                    <xdr:colOff>552450</xdr:colOff>
                    <xdr:row>0</xdr:row>
                    <xdr:rowOff>209550</xdr:rowOff>
                  </to>
                </anchor>
              </controlPr>
            </control>
          </mc:Choice>
        </mc:AlternateContent>
        <mc:AlternateContent xmlns:mc="http://schemas.openxmlformats.org/markup-compatibility/2006">
          <mc:Choice Requires="x14">
            <control shapeId="223235" r:id="rId6" name="Button 3">
              <controlPr defaultSize="0" print="0" autoFill="0" autoPict="0" macro="[0]!GoTo_SANITATION">
                <anchor moveWithCells="1">
                  <from>
                    <xdr:col>0</xdr:col>
                    <xdr:colOff>752475</xdr:colOff>
                    <xdr:row>0</xdr:row>
                    <xdr:rowOff>0</xdr:rowOff>
                  </from>
                  <to>
                    <xdr:col>0</xdr:col>
                    <xdr:colOff>1895475</xdr:colOff>
                    <xdr:row>0</xdr:row>
                    <xdr:rowOff>209550</xdr:rowOff>
                  </to>
                </anchor>
              </controlPr>
            </control>
          </mc:Choice>
        </mc:AlternateContent>
        <mc:AlternateContent xmlns:mc="http://schemas.openxmlformats.org/markup-compatibility/2006">
          <mc:Choice Requires="x14">
            <control shapeId="223236" r:id="rId7" name="Button 4">
              <controlPr defaultSize="0" print="0" autoFill="0" autoPict="0" macro="[0]!GoTo_HYGIENE">
                <anchor moveWithCells="1">
                  <from>
                    <xdr:col>1</xdr:col>
                    <xdr:colOff>19050</xdr:colOff>
                    <xdr:row>0</xdr:row>
                    <xdr:rowOff>0</xdr:rowOff>
                  </from>
                  <to>
                    <xdr:col>1</xdr:col>
                    <xdr:colOff>1076325</xdr:colOff>
                    <xdr:row>0</xdr:row>
                    <xdr:rowOff>209550</xdr:rowOff>
                  </to>
                </anchor>
              </controlPr>
            </control>
          </mc:Choice>
        </mc:AlternateContent>
        <mc:AlternateContent xmlns:mc="http://schemas.openxmlformats.org/markup-compatibility/2006">
          <mc:Choice Requires="x14">
            <control shapeId="223237" r:id="rId8" name="Button 5">
              <controlPr defaultSize="0" print="0" autoFill="0" autoPict="0" macro="[0]!GoTo_HYGIENE">
                <anchor moveWithCells="1">
                  <from>
                    <xdr:col>0</xdr:col>
                    <xdr:colOff>876300</xdr:colOff>
                    <xdr:row>106</xdr:row>
                    <xdr:rowOff>0</xdr:rowOff>
                  </from>
                  <to>
                    <xdr:col>0</xdr:col>
                    <xdr:colOff>1895475</xdr:colOff>
                    <xdr:row>106</xdr:row>
                    <xdr:rowOff>209550</xdr:rowOff>
                  </to>
                </anchor>
              </controlPr>
            </control>
          </mc:Choice>
        </mc:AlternateContent>
        <mc:AlternateContent xmlns:mc="http://schemas.openxmlformats.org/markup-compatibility/2006">
          <mc:Choice Requires="x14">
            <control shapeId="223238" r:id="rId9" name="Button 6">
              <controlPr defaultSize="0" print="0" autoFill="0" autoPict="0" macro="[0]!GoTo_WATER">
                <anchor moveWithCells="1">
                  <from>
                    <xdr:col>1</xdr:col>
                    <xdr:colOff>9525</xdr:colOff>
                    <xdr:row>106</xdr:row>
                    <xdr:rowOff>0</xdr:rowOff>
                  </from>
                  <to>
                    <xdr:col>1</xdr:col>
                    <xdr:colOff>962025</xdr:colOff>
                    <xdr:row>106</xdr:row>
                    <xdr:rowOff>209550</xdr:rowOff>
                  </to>
                </anchor>
              </controlPr>
            </control>
          </mc:Choice>
        </mc:AlternateContent>
        <mc:AlternateContent xmlns:mc="http://schemas.openxmlformats.org/markup-compatibility/2006">
          <mc:Choice Requires="x14">
            <control shapeId="223239" r:id="rId10" name="Button 7">
              <controlPr defaultSize="0" print="0" autoFill="0" autoPict="0" macro="[0]!GoTo_WATER">
                <anchor moveWithCells="1">
                  <from>
                    <xdr:col>0</xdr:col>
                    <xdr:colOff>942975</xdr:colOff>
                    <xdr:row>206</xdr:row>
                    <xdr:rowOff>0</xdr:rowOff>
                  </from>
                  <to>
                    <xdr:col>0</xdr:col>
                    <xdr:colOff>1895475</xdr:colOff>
                    <xdr:row>206</xdr:row>
                    <xdr:rowOff>209550</xdr:rowOff>
                  </to>
                </anchor>
              </controlPr>
            </control>
          </mc:Choice>
        </mc:AlternateContent>
        <mc:AlternateContent xmlns:mc="http://schemas.openxmlformats.org/markup-compatibility/2006">
          <mc:Choice Requires="x14">
            <control shapeId="223240" r:id="rId11" name="Button 8">
              <controlPr defaultSize="0" print="0" autoFill="0" autoPict="0" macro="[0]!GoTo_SANITATION">
                <anchor moveWithCells="1">
                  <from>
                    <xdr:col>1</xdr:col>
                    <xdr:colOff>9525</xdr:colOff>
                    <xdr:row>206</xdr:row>
                    <xdr:rowOff>0</xdr:rowOff>
                  </from>
                  <to>
                    <xdr:col>1</xdr:col>
                    <xdr:colOff>1228725</xdr:colOff>
                    <xdr:row>206</xdr:row>
                    <xdr:rowOff>209550</xdr:rowOff>
                  </to>
                </anchor>
              </controlPr>
            </control>
          </mc:Choice>
        </mc:AlternateContent>
        <mc:AlternateContent xmlns:mc="http://schemas.openxmlformats.org/markup-compatibility/2006">
          <mc:Choice Requires="x14">
            <control shapeId="223241" r:id="rId12" name="Button 9">
              <controlPr defaultSize="0" print="0" autoFill="0" autoPict="0" macro="[0]!BackTo_Summary">
                <anchor moveWithCells="1">
                  <from>
                    <xdr:col>1</xdr:col>
                    <xdr:colOff>161925</xdr:colOff>
                    <xdr:row>398</xdr:row>
                    <xdr:rowOff>133350</xdr:rowOff>
                  </from>
                  <to>
                    <xdr:col>1</xdr:col>
                    <xdr:colOff>1638300</xdr:colOff>
                    <xdr:row>400</xdr:row>
                    <xdr:rowOff>133350</xdr:rowOff>
                  </to>
                </anchor>
              </controlPr>
            </control>
          </mc:Choice>
        </mc:AlternateContent>
        <mc:AlternateContent xmlns:mc="http://schemas.openxmlformats.org/markup-compatibility/2006">
          <mc:Choice Requires="x14">
            <control shapeId="223242" r:id="rId13" name="Button 10">
              <controlPr defaultSize="0" autoFill="0" autoPict="0" macro="[0]!GoTo_MATRIX">
                <anchor moveWithCells="1">
                  <from>
                    <xdr:col>8</xdr:col>
                    <xdr:colOff>295275</xdr:colOff>
                    <xdr:row>206</xdr:row>
                    <xdr:rowOff>0</xdr:rowOff>
                  </from>
                  <to>
                    <xdr:col>10</xdr:col>
                    <xdr:colOff>514350</xdr:colOff>
                    <xdr:row>206</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Water</vt:lpstr>
      <vt:lpstr>Sanitation</vt:lpstr>
      <vt:lpstr>Hygiene</vt:lpstr>
      <vt:lpstr>MICS12</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Frédéric Jacot-Guillarmod</dc:creator>
  <cp:lastModifiedBy>MITIS, Francesco</cp:lastModifiedBy>
  <dcterms:created xsi:type="dcterms:W3CDTF">2017-02-21T11:08:40Z</dcterms:created>
  <dcterms:modified xsi:type="dcterms:W3CDTF">2019-12-10T07:46:12Z</dcterms:modified>
</cp:coreProperties>
</file>